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120" yWindow="-120" windowWidth="20736" windowHeight="110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<sst xmlns="http://schemas.openxmlformats.org/spreadsheetml/2006/main" count="1115" uniqueCount="611">
  <si>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</si>
  <si>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</si>
  <si>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</si>
  <si>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</si>
  <si>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</si>
  <si>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</si>
  <si>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</si>
  <si>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</si>
  <si>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</si>
  <si>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</si>
  <si>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</si>
  <si>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</si>
  <si>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</si>
  <si>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</si>
  <si>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</si>
  <si>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</si>
  <si>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</si>
  <si>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</si>
  <si>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</si>
  <si>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</si>
  <si>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</si>
  <si>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</si>
  <si>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</si>
  <si>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</si>
  <si>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</si>
  <si>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</si>
  <si>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</si>
  <si>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</si>
  <si>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</si>
  <si>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</si>
  <si>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</si>
  <si>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</si>
  <si>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</si>
  <si>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</si>
  <si>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</si>
  <si>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</si>
  <si>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</si>
  <si>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</si>
  <si>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</si>
  <si>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</si>
  <si>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</si>
  <si>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</si>
  <si>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</si>
  <si>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</si>
  <si>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</si>
  <si>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</si>
  <si>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</si>
  <si>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</si>
  <si>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</si>
  <si>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</si>
  <si>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</si>
  <si>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</si>
  <si>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</si>
  <si>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</si>
  <si>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</si>
  <si>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</si>
  <si>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</si>
  <si>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</si>
  <si>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</si>
  <si>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</si>
  <si>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</si>
  <si>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</si>
  <si>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</si>
  <si>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</si>
  <si>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</si>
  <si>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</si>
  <si>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</si>
  <si>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</si>
  <si>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</si>
  <si>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</si>
  <si>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</si>
  <si>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</si>
  <si>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</si>
  <si>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</si>
  <si>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</si>
  <si>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</si>
  <si>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</si>
  <si>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</si>
  <si>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</si>
  <si>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</si>
  <si>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</si>
  <si>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</si>
  <si>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</si>
  <si>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</si>
  <si>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</si>
  <si>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</si>
  <si>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</si>
  <si>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</si>
  <si>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</si>
  <si>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</si>
  <si>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</si>
  <si>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</si>
  <si>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</si>
  <si>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</si>
  <si>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</si>
  <si>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</si>
  <si>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</si>
  <si>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</si>
  <si>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</si>
  <si>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</si>
  <si>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</si>
  <si>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</si>
  <si>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</si>
  <si>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</si>
  <si>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</si>
  <si>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</si>
  <si>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</si>
  <si>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</si>
  <si>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</si>
  <si>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</si>
  <si>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</si>
  <si>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</si>
  <si>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</si>
  <si>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</si>
  <si>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</si>
  <si>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</si>
  <si>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</si>
  <si>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</si>
  <si>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</si>
  <si>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</si>
  <si>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</si>
  <si>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</si>
  <si>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</si>
  <si>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</si>
  <si>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</si>
  <si>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</si>
  <si>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</si>
  <si>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</si>
  <si>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</si>
  <si>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</si>
  <si>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</si>
  <si>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</si>
  <si>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</si>
  <si>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</si>
  <si>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</si>
  <si>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</si>
  <si>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</si>
  <si>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</si>
  <si>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</si>
  <si>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</si>
  <si>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</si>
  <si>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</si>
  <si>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</si>
  <si>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</si>
  <si>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</si>
  <si>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</si>
  <si>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</si>
  <si>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</si>
  <si>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</si>
  <si>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</si>
  <si>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</si>
  <si>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</si>
  <si>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</si>
  <si>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</si>
  <si>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</si>
  <si>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</si>
  <si>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</si>
  <si>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</si>
  <si>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</si>
  <si>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</si>
  <si>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</si>
  <si>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</si>
  <si>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</si>
  <si>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</si>
  <si>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</si>
  <si>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</si>
  <si>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</si>
  <si>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</si>
  <si>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</si>
  <si>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</si>
  <si>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</si>
  <si>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</si>
  <si>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</si>
  <si>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</si>
  <si>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</si>
  <si>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</si>
  <si>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</si>
  <si>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</si>
  <si>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</si>
  <si>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</si>
  <si>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</si>
  <si>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</si>
  <si>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</si>
  <si>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</si>
  <si>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</si>
  <si>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</si>
  <si>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</si>
  <si>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</si>
  <si>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</si>
  <si>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</si>
  <si>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</si>
  <si>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</si>
  <si>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</si>
  <si>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</si>
  <si>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</si>
  <si>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</si>
  <si>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</si>
  <si>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</si>
  <si>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</si>
  <si>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</si>
  <si>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</si>
  <si>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</si>
  <si>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</si>
  <si>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</si>
  <si>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</si>
  <si>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</si>
  <si>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</si>
  <si>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</si>
  <si>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</si>
  <si>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</si>
  <si>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</si>
  <si>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</si>
  <si>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</si>
  <si>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</si>
  <si>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</si>
  <si>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</si>
  <si>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</si>
  <si>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</si>
  <si>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</si>
  <si>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</si>
  <si>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</si>
  <si>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</si>
  <si>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</si>
  <si>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</si>
  <si>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</si>
  <si>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</si>
  <si>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</si>
  <si>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</si>
  <si>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</si>
  <si>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</si>
  <si>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</si>
  <si>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</si>
  <si>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</si>
  <si>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</si>
  <si>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</si>
  <si>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</si>
  <si>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</si>
  <si>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</si>
  <si>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</si>
  <si>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</si>
  <si>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</si>
  <si>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</si>
  <si>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</si>
  <si>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</si>
  <si>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</si>
  <si>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</si>
  <si>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</si>
  <si>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</si>
  <si>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</si>
  <si>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</si>
  <si>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</si>
  <si>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</si>
  <si>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</si>
  <si>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</si>
  <si>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</si>
  <si>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</si>
  <si>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</si>
  <si>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</si>
  <si>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</si>
  <si>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</si>
  <si>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</si>
  <si>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</si>
  <si>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</si>
  <si>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</si>
  <si>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</si>
  <si>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</si>
  <si>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</si>
  <si>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</si>
  <si>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</si>
  <si>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</si>
  <si>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</si>
  <si>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</si>
  <si>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</si>
  <si>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</si>
  <si>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</si>
  <si>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</si>
  <si>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</si>
  <si>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</si>
  <si>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</si>
  <si>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</si>
  <si>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</si>
  <si>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</si>
  <si>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</si>
  <si>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</si>
  <si>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</si>
  <si>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</si>
  <si>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</si>
  <si>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</si>
  <si>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</si>
  <si>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</si>
  <si>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</si>
  <si>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</si>
  <si>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</si>
  <si>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</si>
  <si>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</si>
  <si>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</si>
  <si>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</si>
  <si>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</si>
  <si>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</si>
  <si>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</si>
  <si>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</si>
  <si>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</si>
  <si>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</si>
  <si>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</si>
  <si>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</si>
  <si>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</si>
  <si>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</si>
  <si>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</si>
  <si>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</si>
  <si>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</si>
  <si>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</si>
  <si>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</si>
  <si>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</si>
  <si>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</si>
  <si>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</si>
  <si>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</si>
  <si>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</si>
  <si>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</si>
  <si>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</si>
  <si>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</si>
  <si>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</si>
  <si>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</si>
  <si>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</si>
  <si>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</si>
  <si>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</si>
  <si>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</si>
  <si>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</si>
  <si>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</si>
  <si>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</si>
  <si>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</si>
  <si>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</si>
  <si>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</si>
  <si>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</si>
  <si>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</si>
  <si>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</si>
  <si>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</si>
  <si>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</si>
  <si>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</si>
  <si>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</si>
  <si>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</si>
  <si>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</si>
  <si>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</si>
  <si>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</si>
  <si>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</si>
  <si>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</si>
  <si>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</si>
  <si>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</si>
  <si>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</si>
  <si>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</si>
  <si>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</si>
  <si>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</si>
  <si>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</si>
  <si>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</si>
  <si>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</si>
  <si>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</si>
  <si>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</si>
  <si>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</si>
  <si>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</si>
  <si>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</si>
  <si>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</si>
  <si>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</si>
  <si>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</si>
  <si>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</si>
  <si>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</si>
  <si>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</si>
  <si>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</si>
  <si>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</si>
  <si>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</si>
  <si>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</si>
  <si>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</si>
  <si>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</si>
  <si>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</si>
  <si>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</si>
  <si>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</si>
  <si>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</si>
  <si>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</si>
  <si>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</si>
  <si>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</si>
  <si>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</si>
  <si>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</si>
  <si>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</si>
  <si>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</si>
  <si>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</si>
  <si>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</si>
  <si>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</si>
  <si>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</si>
  <si>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</si>
  <si>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</si>
  <si>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</si>
  <si>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</si>
  <si>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</si>
  <si>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</si>
  <si>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</si>
  <si>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</si>
  <si>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</si>
  <si>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</si>
  <si>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</si>
  <si>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</si>
  <si>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</si>
  <si>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</si>
  <si>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</si>
  <si>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</si>
  <si>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</si>
  <si>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</si>
  <si>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</si>
  <si>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</si>
  <si>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</si>
  <si>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</si>
  <si>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</si>
  <si>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</si>
  <si>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</si>
  <si>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</si>
  <si>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</si>
  <si>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</si>
  <si>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</si>
  <si>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</si>
  <si>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</si>
  <si>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</si>
  <si>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</si>
  <si>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</si>
  <si>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</si>
  <si>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</si>
  <si>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</si>
  <si>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</si>
  <si>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</si>
  <si>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</si>
  <si>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</si>
  <si>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</si>
  <si>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</si>
  <si>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</si>
  <si>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</si>
  <si>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</si>
  <si>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</si>
  <si>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</si>
  <si>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</si>
  <si>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</si>
  <si>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</si>
  <si>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</si>
  <si>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</si>
  <si>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</si>
  <si>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</si>
  <si>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</si>
  <si>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</si>
  <si>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</si>
  <si>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</si>
  <si>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</si>
  <si>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</si>
  <si>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</si>
  <si>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</si>
  <si>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</si>
  <si>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</si>
  <si>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</si>
  <si>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</si>
  <si>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</si>
  <si>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</si>
  <si>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</si>
  <si>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</si>
  <si>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</si>
  <si>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</si>
  <si>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</si>
  <si>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</si>
  <si>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</si>
  <si>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</si>
  <si>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</si>
  <si>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</si>
  <si>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</si>
  <si>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</si>
  <si>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</si>
  <si>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</si>
  <si>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</si>
  <si>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</si>
  <si>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</si>
  <si>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</si>
  <si>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</si>
  <si>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</si>
  <si>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</si>
  <si>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</si>
  <si>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</si>
  <si>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</si>
  <si>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</si>
  <si>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</si>
  <si>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</si>
  <si>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</si>
  <si>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</si>
  <si>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</si>
  <si>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</si>
  <si>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</si>
  <si>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</si>
  <si>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</si>
  <si>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</si>
  <si>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</si>
  <si>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</si>
  <si>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</si>
  <si>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</si>
  <si>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</si>
  <si>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</si>
  <si>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</si>
  <si>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</si>
  <si>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</si>
  <si>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</si>
  <si>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</si>
  <si>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</si>
  <si>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</si>
  <si>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</si>
  <si>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</si>
  <si>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</si>
  <si>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</si>
  <si>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</si>
  <si>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</si>
  <si>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</si>
  <si>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</si>
  <si>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</si>
  <si>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</si>
  <si>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</si>
  <si>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</si>
  <si>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</si>
  <si>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</si>
  <si>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</si>
  <si>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</si>
  <si>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</si>
  <si>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</si>
  <si>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</si>
  <si>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</si>
  <si>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</si>
  <si>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</si>
  <si>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</si>
  <si>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</si>
  <si>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</si>
  <si>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</si>
  <si>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</si>
  <si>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</si>
  <si>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</si>
  <si>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</si>
  <si>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</si>
  <si>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</si>
  <si>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</si>
  <si>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</si>
  <si>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</si>
  <si>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</si>
  <si>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</si>
  <si>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</si>
  <si>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</si>
  <si>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</si>
  <si>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</si>
  <si>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</si>
  <si>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</si>
  <si>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</si>
  <si>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</si>
  <si>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</si>
  <si>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</si>
  <si>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</si>
  <si>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</si>
  <si>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</si>
  <si>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</si>
  <si>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</si>
  <si>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</si>
  <si>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</si>
  <si>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</si>
  <si>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</si>
  <si>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</si>
  <si>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</si>
  <si>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</si>
  <si>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</si>
  <si>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</si>
  <si>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</si>
  <si>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</si>
  <si>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</si>
  <si>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</si>
  <si>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国民健康保険事業特別会計</t>
  </si>
  <si>
    <t>介護保険特別会計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</si>
  <si>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</si>
  <si>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</si>
  <si>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</si>
  <si>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</si>
  <si>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</si>
  <si>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</si>
  <si>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</si>
  <si>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</si>
  <si>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</si>
  <si>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</si>
  <si>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</si>
  <si>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</si>
  <si>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多摩都市モノレール基金</t>
    <phoneticPr fontId="5"/>
  </si>
  <si>
    <t>庁舎等用地取得基金</t>
    <phoneticPr fontId="5"/>
  </si>
  <si>
    <t>みどりの基金</t>
    <phoneticPr fontId="5"/>
  </si>
  <si>
    <t>防災食育センター備品整備基金</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</si>
  <si>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</si>
  <si>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</si>
  <si>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</si>
  <si>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</si>
  <si>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</si>
  <si>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</si>
  <si>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</si>
  <si>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</si>
  <si>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</si>
  <si>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</si>
  <si>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東京都市町村議会議員公務災害補償等組合（一般会計）</t>
  </si>
  <si>
    <t>〇</t>
    <phoneticPr fontId="2"/>
  </si>
  <si>
    <t>武蔵村山市土地開発公社</t>
  </si>
  <si>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</si>
  <si>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</si>
  <si>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</si>
  <si>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令和3年度の将来負担比率は、将来負担額21,202,350千円に対し、控除される充当可能財源等が23,318,661千円となり、差引の結果将来負担比率は生じていません。
　有形固定資産減価償却率は上記の分析のとおり老朽化が進んでいる状況であることから、将来負担額の増加に配慮しながら、公共施設の老朽化対策に計画的に取り組んでいく必要があります。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</si>
  <si>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</si>
  <si>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</si>
  <si>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</si>
  <si>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</si>
  <si>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</si>
  <si>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</si>
  <si>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前年度に引き続き、将来負担比率及び実質公債費比率ともに類似団体内平均値を下回っており、健全な水準であると言えます。
　しかし、実質公債費比率は施設の老朽化による投資的経費の増加に連動し、市債残高が増加傾向であることから、比率が増加傾向にあります。現在のペースで今後とも市債の借り入れを続けていくと将来負担が増加していくため、計画的な老朽化対策や臨時財政対策債の発行抑制等を行い、将来負担の増加を抑制していく必要があります。</t>
    <rPh sb="1" eb="4">
      <t>ゼンネンド</t>
    </rPh>
    <rPh sb="5" eb="6">
      <t>ヒ</t>
    </rPh>
    <rPh sb="7" eb="8">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</si>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</sst>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15"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1B78-45CD-AF5E-34CEAC336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35094</c:v>
                </c:pt>
                <c:pt idx="1">
                  <c:v>27752</c:v>
                </c:pt>
                <c:pt idx="2">
                  <c:v>21718</c:v>
                </c:pt>
                <c:pt idx="3">
                  <c:v>32474</c:v>
                </c:pt>
                <c:pt idx="4">
                  <c:v>27330</c:v>
                </c:pt>
              </c:numCache>
            </c:numRef>
          </c:val>
          <c:smooth val="0"/>
          <c:extLst>
            <c:ext xmlns:c16="http://schemas.microsoft.com/office/drawing/2014/chart" uri="{C3380CC4-5D6E-409C-BE32-E72D297353CC}">
              <c16:uniqueId val="{00000001-1B78-45CD-AF5E-34CEAC3360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5.63</c:v>
                </c:pt>
                <c:pt idx="2">
                  <c:v>5.84</c:v>
                </c:pt>
                <c:pt idx="3">
                  <c:v>7.52</c:v>
                </c:pt>
                <c:pt idx="4">
                  <c:v>8.64</c:v>
                </c:pt>
              </c:numCache>
            </c:numRef>
          </c:val>
          <c:extLst>
            <c:ext xmlns:c16="http://schemas.microsoft.com/office/drawing/2014/chart" uri="{C3380CC4-5D6E-409C-BE32-E72D297353CC}">
              <c16:uniqueId val="{00000000-A2F1-4FF6-AD2C-6787046B2A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8.36</c:v>
                </c:pt>
                <c:pt idx="1">
                  <c:v>11.18</c:v>
                </c:pt>
                <c:pt idx="2">
                  <c:v>11.05</c:v>
                </c:pt>
                <c:pt idx="3">
                  <c:v>11.43</c:v>
                </c:pt>
                <c:pt idx="4">
                  <c:v>14.36</c:v>
                </c:pt>
              </c:numCache>
            </c:numRef>
          </c:val>
          <c:extLst>
            <c:ext xmlns:c16="http://schemas.microsoft.com/office/drawing/2014/chart" uri="{C3380CC4-5D6E-409C-BE32-E72D297353CC}">
              <c16:uniqueId val="{00000001-A2F1-4FF6-AD2C-6787046B2A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3.95</c:v>
                </c:pt>
                <c:pt idx="1">
                  <c:v>3.49</c:v>
                </c:pt>
                <c:pt idx="2">
                  <c:v>7.0000000000000007E-2</c:v>
                </c:pt>
                <c:pt idx="3">
                  <c:v>2.4900000000000002</c:v>
                </c:pt>
                <c:pt idx="4">
                  <c:v>5.03</c:v>
                </c:pt>
              </c:numCache>
            </c:numRef>
          </c:val>
          <c:smooth val="0"/>
          <c:extLst>
            <c:ext xmlns:c16="http://schemas.microsoft.com/office/drawing/2014/chart" uri="{C3380CC4-5D6E-409C-BE32-E72D297353CC}">
              <c16:uniqueId val="{00000002-A2F1-4FF6-AD2C-6787046B2A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0.6</c:v>
                </c:pt>
                <c:pt idx="4">
                  <c:v>#N/A</c:v>
                </c:pt>
                <c:pt idx="5">
                  <c:v>0.68</c:v>
                </c:pt>
                <c:pt idx="6">
                  <c:v>0</c:v>
                </c:pt>
                <c:pt idx="7">
                  <c:v>0</c:v>
                </c:pt>
                <c:pt idx="8">
                  <c:v>0</c:v>
                </c:pt>
                <c:pt idx="9">
                  <c:v>0</c:v>
                </c:pt>
              </c:numCache>
            </c:numRef>
          </c:val>
          <c:extLst>
            <c:ext xmlns:c16="http://schemas.microsoft.com/office/drawing/2014/chart" uri="{C3380CC4-5D6E-409C-BE32-E72D297353CC}">
              <c16:uniqueId val="{00000000-03F0-4C04-BE65-223221EF64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F0-4C04-BE65-223221EF64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F0-4C04-BE65-223221EF64FB}"/>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F0-4C04-BE65-223221EF64FB}"/>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3F0-4C04-BE65-223221EF64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0.52</c:v>
                </c:pt>
                <c:pt idx="2">
                  <c:v>#N/A</c:v>
                </c:pt>
                <c:pt idx="3">
                  <c:v>0.43</c:v>
                </c:pt>
                <c:pt idx="4">
                  <c:v>#N/A</c:v>
                </c:pt>
                <c:pt idx="5">
                  <c:v>0.42</c:v>
                </c:pt>
                <c:pt idx="6">
                  <c:v>#N/A</c:v>
                </c:pt>
                <c:pt idx="7">
                  <c:v>0.31</c:v>
                </c:pt>
                <c:pt idx="8">
                  <c:v>#N/A</c:v>
                </c:pt>
                <c:pt idx="9">
                  <c:v>0.28000000000000003</c:v>
                </c:pt>
              </c:numCache>
            </c:numRef>
          </c:val>
          <c:extLst>
            <c:ext xmlns:c16="http://schemas.microsoft.com/office/drawing/2014/chart" uri="{C3380CC4-5D6E-409C-BE32-E72D297353CC}">
              <c16:uniqueId val="{00000005-03F0-4C04-BE65-223221EF64F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1.34</c:v>
                </c:pt>
                <c:pt idx="2">
                  <c:v>#N/A</c:v>
                </c:pt>
                <c:pt idx="3">
                  <c:v>1.35</c:v>
                </c:pt>
                <c:pt idx="4">
                  <c:v>#N/A</c:v>
                </c:pt>
                <c:pt idx="5">
                  <c:v>0.73</c:v>
                </c:pt>
                <c:pt idx="6">
                  <c:v>#N/A</c:v>
                </c:pt>
                <c:pt idx="7">
                  <c:v>0.64</c:v>
                </c:pt>
                <c:pt idx="8">
                  <c:v>#N/A</c:v>
                </c:pt>
                <c:pt idx="9">
                  <c:v>0.38</c:v>
                </c:pt>
              </c:numCache>
            </c:numRef>
          </c:val>
          <c:extLst>
            <c:ext xmlns:c16="http://schemas.microsoft.com/office/drawing/2014/chart" uri="{C3380CC4-5D6E-409C-BE32-E72D297353CC}">
              <c16:uniqueId val="{00000006-03F0-4C04-BE65-223221EF64F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3.24</c:v>
                </c:pt>
                <c:pt idx="2">
                  <c:v>#N/A</c:v>
                </c:pt>
                <c:pt idx="3">
                  <c:v>1.29</c:v>
                </c:pt>
                <c:pt idx="4">
                  <c:v>#N/A</c:v>
                </c:pt>
                <c:pt idx="5">
                  <c:v>1.1299999999999999</c:v>
                </c:pt>
                <c:pt idx="6">
                  <c:v>#N/A</c:v>
                </c:pt>
                <c:pt idx="7">
                  <c:v>1.68</c:v>
                </c:pt>
                <c:pt idx="8">
                  <c:v>#N/A</c:v>
                </c:pt>
                <c:pt idx="9">
                  <c:v>1.61</c:v>
                </c:pt>
              </c:numCache>
            </c:numRef>
          </c:val>
          <c:extLst>
            <c:ext xmlns:c16="http://schemas.microsoft.com/office/drawing/2014/chart" uri="{C3380CC4-5D6E-409C-BE32-E72D297353CC}">
              <c16:uniqueId val="{00000007-03F0-4C04-BE65-223221EF64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0.9</c:v>
                </c:pt>
                <c:pt idx="8">
                  <c:v>#N/A</c:v>
                </c:pt>
                <c:pt idx="9">
                  <c:v>2.16</c:v>
                </c:pt>
              </c:numCache>
            </c:numRef>
          </c:val>
          <c:extLst>
            <c:ext xmlns:c16="http://schemas.microsoft.com/office/drawing/2014/chart" uri="{C3380CC4-5D6E-409C-BE32-E72D297353CC}">
              <c16:uniqueId val="{00000008-03F0-4C04-BE65-223221EF64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5.08</c:v>
                </c:pt>
                <c:pt idx="2">
                  <c:v>#N/A</c:v>
                </c:pt>
                <c:pt idx="3">
                  <c:v>5.63</c:v>
                </c:pt>
                <c:pt idx="4">
                  <c:v>#N/A</c:v>
                </c:pt>
                <c:pt idx="5">
                  <c:v>5.83</c:v>
                </c:pt>
                <c:pt idx="6">
                  <c:v>#N/A</c:v>
                </c:pt>
                <c:pt idx="7">
                  <c:v>7.52</c:v>
                </c:pt>
                <c:pt idx="8">
                  <c:v>#N/A</c:v>
                </c:pt>
                <c:pt idx="9">
                  <c:v>8.6300000000000008</c:v>
                </c:pt>
              </c:numCache>
            </c:numRef>
          </c:val>
          <c:extLst>
            <c:ext xmlns:c16="http://schemas.microsoft.com/office/drawing/2014/chart" uri="{C3380CC4-5D6E-409C-BE32-E72D297353CC}">
              <c16:uniqueId val="{00000009-03F0-4C04-BE65-223221EF64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1454</c:v>
                </c:pt>
                <c:pt idx="5">
                  <c:v>1444</c:v>
                </c:pt>
                <c:pt idx="8">
                  <c:v>1408</c:v>
                </c:pt>
                <c:pt idx="11">
                  <c:v>1375</c:v>
                </c:pt>
                <c:pt idx="14">
                  <c:v>1309</c:v>
                </c:pt>
              </c:numCache>
            </c:numRef>
          </c:val>
          <c:extLst>
            <c:ext xmlns:c16="http://schemas.microsoft.com/office/drawing/2014/chart" uri="{C3380CC4-5D6E-409C-BE32-E72D297353CC}">
              <c16:uniqueId val="{00000000-C4EA-442B-BC56-332FC8DA34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EA-442B-BC56-332FC8DA34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35</c:v>
                </c:pt>
                <c:pt idx="6">
                  <c:v>34</c:v>
                </c:pt>
                <c:pt idx="9">
                  <c:v>48</c:v>
                </c:pt>
                <c:pt idx="12">
                  <c:v>63</c:v>
                </c:pt>
              </c:numCache>
            </c:numRef>
          </c:val>
          <c:extLst>
            <c:ext xmlns:c16="http://schemas.microsoft.com/office/drawing/2014/chart" uri="{C3380CC4-5D6E-409C-BE32-E72D297353CC}">
              <c16:uniqueId val="{00000002-C4EA-442B-BC56-332FC8DA34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45</c:v>
                </c:pt>
                <c:pt idx="6">
                  <c:v>44</c:v>
                </c:pt>
                <c:pt idx="9">
                  <c:v>32</c:v>
                </c:pt>
                <c:pt idx="12">
                  <c:v>35</c:v>
                </c:pt>
              </c:numCache>
            </c:numRef>
          </c:val>
          <c:extLst>
            <c:ext xmlns:c16="http://schemas.microsoft.com/office/drawing/2014/chart" uri="{C3380CC4-5D6E-409C-BE32-E72D297353CC}">
              <c16:uniqueId val="{00000003-C4EA-442B-BC56-332FC8DA34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c:v>
                </c:pt>
                <c:pt idx="3">
                  <c:v>111</c:v>
                </c:pt>
                <c:pt idx="6">
                  <c:v>119</c:v>
                </c:pt>
                <c:pt idx="9">
                  <c:v>174</c:v>
                </c:pt>
                <c:pt idx="12">
                  <c:v>131</c:v>
                </c:pt>
              </c:numCache>
            </c:numRef>
          </c:val>
          <c:extLst>
            <c:ext xmlns:c16="http://schemas.microsoft.com/office/drawing/2014/chart" uri="{C3380CC4-5D6E-409C-BE32-E72D297353CC}">
              <c16:uniqueId val="{00000004-C4EA-442B-BC56-332FC8DA34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EA-442B-BC56-332FC8DA34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EA-442B-BC56-332FC8DA34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1218</c:v>
                </c:pt>
                <c:pt idx="3">
                  <c:v>1222</c:v>
                </c:pt>
                <c:pt idx="6">
                  <c:v>1247</c:v>
                </c:pt>
                <c:pt idx="9">
                  <c:v>1254</c:v>
                </c:pt>
                <c:pt idx="12">
                  <c:v>1272</c:v>
                </c:pt>
              </c:numCache>
            </c:numRef>
          </c:val>
          <c:extLst>
            <c:ext xmlns:c16="http://schemas.microsoft.com/office/drawing/2014/chart" uri="{C3380CC4-5D6E-409C-BE32-E72D297353CC}">
              <c16:uniqueId val="{00000007-C4EA-442B-BC56-332FC8DA34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c:v>
                </c:pt>
                <c:pt idx="2">
                  <c:v>#N/A</c:v>
                </c:pt>
                <c:pt idx="3">
                  <c:v>#N/A</c:v>
                </c:pt>
                <c:pt idx="4">
                  <c:v>-31</c:v>
                </c:pt>
                <c:pt idx="5">
                  <c:v>#N/A</c:v>
                </c:pt>
                <c:pt idx="6">
                  <c:v>#N/A</c:v>
                </c:pt>
                <c:pt idx="7">
                  <c:v>36</c:v>
                </c:pt>
                <c:pt idx="8">
                  <c:v>#N/A</c:v>
                </c:pt>
                <c:pt idx="9">
                  <c:v>#N/A</c:v>
                </c:pt>
                <c:pt idx="10">
                  <c:v>133</c:v>
                </c:pt>
                <c:pt idx="11">
                  <c:v>#N/A</c:v>
                </c:pt>
                <c:pt idx="12">
                  <c:v>#N/A</c:v>
                </c:pt>
                <c:pt idx="13">
                  <c:v>192</c:v>
                </c:pt>
                <c:pt idx="14">
                  <c:v>#N/A</c:v>
                </c:pt>
              </c:numCache>
            </c:numRef>
          </c:val>
          <c:smooth val="0"/>
          <c:extLst>
            <c:ext xmlns:c16="http://schemas.microsoft.com/office/drawing/2014/chart" uri="{C3380CC4-5D6E-409C-BE32-E72D297353CC}">
              <c16:uniqueId val="{00000008-C4EA-442B-BC56-332FC8DA34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13608</c:v>
                </c:pt>
                <c:pt idx="5">
                  <c:v>13839</c:v>
                </c:pt>
                <c:pt idx="8">
                  <c:v>14028</c:v>
                </c:pt>
                <c:pt idx="11">
                  <c:v>14123</c:v>
                </c:pt>
                <c:pt idx="14">
                  <c:v>14143</c:v>
                </c:pt>
              </c:numCache>
            </c:numRef>
          </c:val>
          <c:extLst>
            <c:ext xmlns:c16="http://schemas.microsoft.com/office/drawing/2014/chart" uri="{C3380CC4-5D6E-409C-BE32-E72D297353CC}">
              <c16:uniqueId val="{00000000-FAA0-4F1F-9DAD-84A0AC8DB6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2305</c:v>
                </c:pt>
                <c:pt idx="5">
                  <c:v>1942</c:v>
                </c:pt>
                <c:pt idx="8">
                  <c:v>2258</c:v>
                </c:pt>
                <c:pt idx="11">
                  <c:v>2463</c:v>
                </c:pt>
                <c:pt idx="14">
                  <c:v>2657</c:v>
                </c:pt>
              </c:numCache>
            </c:numRef>
          </c:val>
          <c:extLst>
            <c:ext xmlns:c16="http://schemas.microsoft.com/office/drawing/2014/chart" uri="{C3380CC4-5D6E-409C-BE32-E72D297353CC}">
              <c16:uniqueId val="{00000001-FAA0-4F1F-9DAD-84A0AC8DB6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4743</c:v>
                </c:pt>
                <c:pt idx="5">
                  <c:v>5260</c:v>
                </c:pt>
                <c:pt idx="8">
                  <c:v>5262</c:v>
                </c:pt>
                <c:pt idx="11">
                  <c:v>5606</c:v>
                </c:pt>
                <c:pt idx="14">
                  <c:v>6519</c:v>
                </c:pt>
              </c:numCache>
            </c:numRef>
          </c:val>
          <c:extLst>
            <c:ext xmlns:c16="http://schemas.microsoft.com/office/drawing/2014/chart" uri="{C3380CC4-5D6E-409C-BE32-E72D297353CC}">
              <c16:uniqueId val="{00000002-FAA0-4F1F-9DAD-84A0AC8DB6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0-4F1F-9DAD-84A0AC8DB6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0-4F1F-9DAD-84A0AC8DB6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0-4F1F-9DAD-84A0AC8DB6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3119</c:v>
                </c:pt>
                <c:pt idx="3">
                  <c:v>3184</c:v>
                </c:pt>
                <c:pt idx="6">
                  <c:v>3050</c:v>
                </c:pt>
                <c:pt idx="9">
                  <c:v>2880</c:v>
                </c:pt>
                <c:pt idx="12">
                  <c:v>3186</c:v>
                </c:pt>
              </c:numCache>
            </c:numRef>
          </c:val>
          <c:extLst>
            <c:ext xmlns:c16="http://schemas.microsoft.com/office/drawing/2014/chart" uri="{C3380CC4-5D6E-409C-BE32-E72D297353CC}">
              <c16:uniqueId val="{00000006-FAA0-4F1F-9DAD-84A0AC8DB6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359</c:v>
                </c:pt>
                <c:pt idx="3">
                  <c:v>561</c:v>
                </c:pt>
                <c:pt idx="6">
                  <c:v>811</c:v>
                </c:pt>
                <c:pt idx="9">
                  <c:v>790</c:v>
                </c:pt>
                <c:pt idx="12">
                  <c:v>883</c:v>
                </c:pt>
              </c:numCache>
            </c:numRef>
          </c:val>
          <c:extLst>
            <c:ext xmlns:c16="http://schemas.microsoft.com/office/drawing/2014/chart" uri="{C3380CC4-5D6E-409C-BE32-E72D297353CC}">
              <c16:uniqueId val="{00000007-FAA0-4F1F-9DAD-84A0AC8DB6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1453</c:v>
                </c:pt>
                <c:pt idx="3">
                  <c:v>1300</c:v>
                </c:pt>
                <c:pt idx="6">
                  <c:v>1403</c:v>
                </c:pt>
                <c:pt idx="9">
                  <c:v>1680</c:v>
                </c:pt>
                <c:pt idx="12">
                  <c:v>1685</c:v>
                </c:pt>
              </c:numCache>
            </c:numRef>
          </c:val>
          <c:extLst>
            <c:ext xmlns:c16="http://schemas.microsoft.com/office/drawing/2014/chart" uri="{C3380CC4-5D6E-409C-BE32-E72D297353CC}">
              <c16:uniqueId val="{00000008-FAA0-4F1F-9DAD-84A0AC8DB6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548</c:v>
                </c:pt>
                <c:pt idx="3">
                  <c:v>481</c:v>
                </c:pt>
                <c:pt idx="6">
                  <c:v>582</c:v>
                </c:pt>
                <c:pt idx="9">
                  <c:v>680</c:v>
                </c:pt>
                <c:pt idx="12">
                  <c:v>737</c:v>
                </c:pt>
              </c:numCache>
            </c:numRef>
          </c:val>
          <c:extLst>
            <c:ext xmlns:c16="http://schemas.microsoft.com/office/drawing/2014/chart" uri="{C3380CC4-5D6E-409C-BE32-E72D297353CC}">
              <c16:uniqueId val="{00000009-FAA0-4F1F-9DAD-84A0AC8DB6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14569</c:v>
                </c:pt>
                <c:pt idx="3">
                  <c:v>14805</c:v>
                </c:pt>
                <c:pt idx="6">
                  <c:v>14714</c:v>
                </c:pt>
                <c:pt idx="9">
                  <c:v>14782</c:v>
                </c:pt>
                <c:pt idx="12">
                  <c:v>14712</c:v>
                </c:pt>
              </c:numCache>
            </c:numRef>
          </c:val>
          <c:extLst>
            <c:ext xmlns:c16="http://schemas.microsoft.com/office/drawing/2014/chart" uri="{C3380CC4-5D6E-409C-BE32-E72D297353CC}">
              <c16:uniqueId val="{0000000A-FAA0-4F1F-9DAD-84A0AC8DB6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A0-4F1F-9DAD-84A0AC8DB6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1537</c:v>
                </c:pt>
                <c:pt idx="1">
                  <c:v>1631</c:v>
                </c:pt>
                <c:pt idx="2">
                  <c:v>2161</c:v>
                </c:pt>
              </c:numCache>
            </c:numRef>
          </c:val>
          <c:extLst>
            <c:ext xmlns:c16="http://schemas.microsoft.com/office/drawing/2014/chart" uri="{C3380CC4-5D6E-409C-BE32-E72D297353CC}">
              <c16:uniqueId val="{00000000-8C42-46AA-984F-BFCD167D82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351</c:v>
                </c:pt>
              </c:numCache>
            </c:numRef>
          </c:val>
          <c:extLst>
            <c:ext xmlns:c16="http://schemas.microsoft.com/office/drawing/2014/chart" uri="{C3380CC4-5D6E-409C-BE32-E72D297353CC}">
              <c16:uniqueId val="{00000001-8C42-46AA-984F-BFCD167D82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3232</c:v>
                </c:pt>
                <c:pt idx="1">
                  <c:v>3586</c:v>
                </c:pt>
                <c:pt idx="2">
                  <c:v>3863</c:v>
                </c:pt>
              </c:numCache>
            </c:numRef>
          </c:val>
          <c:extLst>
            <c:ext xmlns:c16="http://schemas.microsoft.com/office/drawing/2014/chart" uri="{C3380CC4-5D6E-409C-BE32-E72D297353CC}">
              <c16:uniqueId val="{00000002-8C42-46AA-984F-BFCD167D82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{BEFDD7E4-BC92-4FAD-974E-A7FC3846DD16}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79-4DE8-BEDB-11E8EA357F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{FEA3E820-B169-4418-9AF8-693775B673BD}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79-4DE8-BEDB-11E8EA357F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{2326B9B0-42D2-481B-90D2-736EA6B0EBE4}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79-4DE8-BEDB-11E8EA357F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{B617421F-9502-4118-8E21-775979271492}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79-4DE8-BEDB-11E8EA357F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{2A139859-A343-4EBB-8BA3-83D06BEBE26E}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79-4DE8-BEDB-11E8EA357F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{72DFD5C5-0BB9-47B4-BB80-0843B65368DB}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79-4DE8-BEDB-11E8EA357F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{8E65C335-243C-4AA6-A0A4-F9B4C5ED0CF6}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79-4DE8-BEDB-11E8EA357F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{AC658069-A344-4A88-8F47-ECB09CA0667E}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79-4DE8-BEDB-11E8EA357F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{DFB79CAD-7F6A-4A62-A31C-FA3C72542CB6}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79-4DE8-BEDB-11E8EA357F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58.5</c:v>
                </c:pt>
                <c:pt idx="16">
                  <c:v>58.8</c:v>
                </c:pt>
                <c:pt idx="24">
                  <c:v>58.3</c:v>
                </c:pt>
                <c:pt idx="32">
                  <c:v>59.4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79-4DE8-BEDB-11E8EA357F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{36443FB8-5BF2-40DF-8DD2-74DAB50E3965}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79-4DE8-BEDB-11E8EA357F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{C232A398-DCCC-441A-9DE4-C36C6168A10A}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79-4DE8-BEDB-11E8EA357F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{14BE90CD-8558-4E8D-A2D0-5490254B391C}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79-4DE8-BEDB-11E8EA357F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{4D31DFC6-15BB-434F-A34F-004A2AA3CA36}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79-4DE8-BEDB-11E8EA357F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{08800CC4-FA07-4C02-970B-B01FCC0760F7}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79-4DE8-BEDB-11E8EA357F0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{47E1DEEE-A11A-48D6-86CF-0311419EC672}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79-4DE8-BEDB-11E8EA357F0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{8251CBB4-CE60-4F04-AAFE-7C71A00D01F7}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79-4DE8-BEDB-11E8EA357F0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{598D4374-D62C-4EDE-9EC6-337979F6C880}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79-4DE8-BEDB-11E8EA357F0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{BD7D45C1-905F-4F5D-A0DB-BF70958BFAB4}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79-4DE8-BEDB-11E8EA357F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8579-4DE8-BEDB-11E8EA357F0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{E0FD60F3-182A-457F-B79E-7EFB155DF2DB}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D19-446B-98A9-0DC9FB907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{82374448-D38F-4EAB-9CF2-931D31BC2D33}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19-446B-98A9-0DC9FB907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{FDA4021C-476D-42CC-98C6-479F46DD4954}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19-446B-98A9-0DC9FB907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{63C1CE26-D600-452F-98DD-70647FFC78B7}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19-446B-98A9-0DC9FB907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{83806925-71BE-4A9B-AF6C-0A4846158760}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19-446B-98A9-0DC9FB9075D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{1D07897D-157D-4564-A922-C124CC673BB0}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D19-446B-98A9-0DC9FB9075D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{7362DB56-3DFD-48E5-BE5A-F115AEA52F08}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D19-446B-98A9-0DC9FB9075D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{9E370853-E6EF-499E-82E6-8E96289C64F9}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D19-446B-98A9-0DC9FB9075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{D67E1A6B-2D30-413A-AAA1-FD2989BB14A3}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D19-446B-98A9-0DC9FB907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c:v>
                </c:pt>
                <c:pt idx="24">
                  <c:v>0.3</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D19-446B-98A9-0DC9FB9075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{E3C0DC56-1ADD-4F5C-B5ED-33416D95DF50}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D19-446B-98A9-0DC9FB9075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{A3803D94-7464-45BD-ACDB-85760B2B78BF}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19-446B-98A9-0DC9FB907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{EABE4923-8952-4B3C-A0FD-EA081B364E88}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19-446B-98A9-0DC9FB907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{10A6AD80-8B27-4C75-89B0-2F9F371ABD7F}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19-446B-98A9-0DC9FB907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{5FDC9F2B-DD93-4781-870E-26F65CAA39A0}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19-446B-98A9-0DC9FB9075D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{4AE1DA20-E8BF-4699-A069-9EE89AA3D570}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D19-446B-98A9-0DC9FB9075D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{7F29A10D-DAFB-490B-8D72-3E9D4CD9ABF5}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D19-446B-98A9-0DC9FB9075D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{6F45D54C-8D37-4A42-A84F-F2C05C37ABB3}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D19-446B-98A9-0DC9FB9075D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{750AB613-BB0C-4013-BE26-48354B04831F}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D19-446B-98A9-0DC9FB907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ED19-446B-98A9-0DC9FB9075D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43F308-5528-46E7-9CA4-77CFAF35700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A477E2-16E8-4127-B670-A458E0E9B8C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実質公債費比率（単年度）の各年度の推移は、平成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年度が△</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年度が△</a:t>
          </a:r>
          <a:r>
            <a:rPr kumimoji="1" lang="en-US" altLang="ja-JP" sz="1100" b="0" i="0" baseline="0">
              <a:solidFill>
                <a:sysClr val="windowText" lastClr="000000"/>
              </a:solidFill>
              <a:effectLst/>
              <a:latin typeface="+mn-lt"/>
              <a:ea typeface="+mn-ea"/>
              <a:cs typeface="+mn-cs"/>
            </a:rPr>
            <a:t>0.2</a:t>
          </a:r>
          <a:r>
            <a:rPr kumimoji="1" lang="ja-JP" altLang="ja-JP" sz="1100" b="0" i="0" baseline="0">
              <a:solidFill>
                <a:sysClr val="windowText" lastClr="000000"/>
              </a:solidFill>
              <a:effectLst/>
              <a:latin typeface="+mn-lt"/>
              <a:ea typeface="+mn-ea"/>
              <a:cs typeface="+mn-cs"/>
            </a:rPr>
            <a:t>％、令和元年度が</a:t>
          </a:r>
          <a:r>
            <a:rPr kumimoji="1" lang="en-US" altLang="ja-JP" sz="1100" b="0" i="0" baseline="0">
              <a:solidFill>
                <a:sysClr val="windowText" lastClr="000000"/>
              </a:solidFill>
              <a:effectLst/>
              <a:latin typeface="+mn-lt"/>
              <a:ea typeface="+mn-ea"/>
              <a:cs typeface="+mn-cs"/>
            </a:rPr>
            <a:t>0.3</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3</a:t>
          </a:r>
          <a:r>
            <a:rPr kumimoji="1" lang="ja-JP" altLang="en-US"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1.4</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となっています。また、令和</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年度の３カ年平均の比率を類似団体平均と比較すると、当市の</a:t>
          </a:r>
          <a:r>
            <a:rPr kumimoji="1" lang="en-US" altLang="ja-JP" sz="1100" b="0" i="0" baseline="0">
              <a:solidFill>
                <a:sysClr val="windowText" lastClr="000000"/>
              </a:solidFill>
              <a:effectLst/>
              <a:latin typeface="+mn-lt"/>
              <a:ea typeface="+mn-ea"/>
              <a:cs typeface="+mn-cs"/>
            </a:rPr>
            <a:t>0.8</a:t>
          </a:r>
          <a:r>
            <a:rPr kumimoji="1" lang="ja-JP" altLang="ja-JP" sz="1100" b="0" i="0" baseline="0">
              <a:solidFill>
                <a:sysClr val="windowText" lastClr="000000"/>
              </a:solidFill>
              <a:effectLst/>
              <a:latin typeface="+mn-lt"/>
              <a:ea typeface="+mn-ea"/>
              <a:cs typeface="+mn-cs"/>
            </a:rPr>
            <a:t>％に対して類似団体平均が</a:t>
          </a:r>
          <a:r>
            <a:rPr kumimoji="1" lang="en-US" altLang="ja-JP" sz="1100" b="0" i="0" baseline="0">
              <a:solidFill>
                <a:sysClr val="windowText" lastClr="000000"/>
              </a:solidFill>
              <a:effectLst/>
              <a:latin typeface="+mn-lt"/>
              <a:ea typeface="+mn-ea"/>
              <a:cs typeface="+mn-cs"/>
            </a:rPr>
            <a:t>5.7</a:t>
          </a:r>
          <a:r>
            <a:rPr kumimoji="1" lang="ja-JP" altLang="ja-JP" sz="1100" b="0" i="0" baseline="0">
              <a:solidFill>
                <a:sysClr val="windowText" lastClr="000000"/>
              </a:solidFill>
              <a:effectLst/>
              <a:latin typeface="+mn-lt"/>
              <a:ea typeface="+mn-ea"/>
              <a:cs typeface="+mn-cs"/>
            </a:rPr>
            <a:t>％であり、健全な水準といえます。</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しかし、近年、臨時財政対策債の</a:t>
          </a:r>
          <a:r>
            <a:rPr kumimoji="1" lang="ja-JP" altLang="ja-JP" sz="1100" b="0" i="0" baseline="0">
              <a:solidFill>
                <a:schemeClr val="dk1"/>
              </a:solidFill>
              <a:effectLst/>
              <a:latin typeface="+mn-lt"/>
              <a:ea typeface="+mn-ea"/>
              <a:cs typeface="+mn-cs"/>
            </a:rPr>
            <a:t>元利償還金が増加し、比率が上昇傾向となっています。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年度末時点において</a:t>
          </a:r>
          <a:r>
            <a:rPr kumimoji="1" lang="ja-JP" altLang="ja-JP" sz="1100">
              <a:solidFill>
                <a:schemeClr val="dk1"/>
              </a:solidFill>
              <a:effectLst/>
              <a:latin typeface="+mn-lt"/>
              <a:ea typeface="+mn-ea"/>
              <a:cs typeface="+mn-cs"/>
            </a:rPr>
            <a:t>基金を設置していないため、該当なし。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地方債の残高は、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年度に発行した</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スクール構想に基づく小中学校のネットワーク環境施設整備事業に係る地方債が皆減となったことなどから、昨年度と比較して減少しました。また、充当可能基金が増加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将来負担比率の分子は改善しました。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a:t>
          </a:r>
          <a:r>
            <a:rPr kumimoji="1" lang="ja-JP" altLang="en-US" sz="1100" b="0" i="0" baseline="0">
              <a:solidFill>
                <a:schemeClr val="dk1"/>
              </a:solidFill>
              <a:effectLst/>
              <a:latin typeface="+mn-lt"/>
              <a:ea typeface="+mn-ea"/>
              <a:cs typeface="+mn-cs"/>
            </a:rPr>
            <a:t>多摩都市モノレール延伸を見据えたまちづくり事業に係る将来負担額が増加することが見込まれるため、</a:t>
          </a:r>
          <a:r>
            <a:rPr kumimoji="1" lang="ja-JP" altLang="ja-JP" sz="1100" b="0" i="0" baseline="0">
              <a:solidFill>
                <a:schemeClr val="dk1"/>
              </a:solidFill>
              <a:effectLst/>
              <a:latin typeface="+mn-lt"/>
              <a:ea typeface="+mn-ea"/>
              <a:cs typeface="+mn-cs"/>
            </a:rPr>
            <a:t>市税等の納税指導や滞納処分により収納対策の更なる強化を図るとともに、</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1,158,359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ます。その理由として、（仮称）武蔵村山市防災食育センターの施設整備に向けて備品整備基金に積み立てを行ったことや、減債基金を創設したこと、また新型コロナウイルス感染症の影響により各種事業を中止・休止したことで不用額が多く発生し、財政調整基金からの取崩し額を抑制したこと等の要因により、基金全体として増加した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財政調整基金については、新型コロナウイルス感染症による影響や近年の社会情勢によって財源不足額が左右されることから、見通しを立てずらい状況にあります。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年度臨時財政対策債の元利償還額に充当することから計画的な取崩しを行います。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（仮称）防災食育センターは令和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年度に竣工予定であることから備品整備基金の取崩しを予定しております。多摩都市モノレール基金については、目標額の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億円を達成したものの、多摩都市モノレール延伸に係る事業費は目標額を上回る見込みであるため、今後も継続して積み立てを行う予定です。また、令和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年度には新たに庁舎移転に向けた基金の創設を行うため、全体として今後も基金残高は増加していく見込みです。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公共施設整備基金：公共施設や道路における新設、増設、改築、修繕など普通建設事業に活用します。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庁舎等用地取得基金：武蔵村山市庁舎及び武蔵村山市民会館の用地を取得する資金を積み立てます。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みどりの基金：公園、緑地等の用地の確保並びにみどりの保護及び育成事業に活用します。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防災食育センター備品整備基金：（仮称）武蔵村山市防災食育センターにおける各種機能を保持するために必要な備品等を整備するため、防衛施設周辺の生活環境の整備等に関する法律（昭和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号）第９条第２項に規定する特定防衛施設周辺整備調整交付金の一部を原資として積立てを行います。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公共施設整備基金：主要市道第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号線施設整備事業及び（仮称）防災食育センターの用地取得費に対して基金を取崩したものの、令和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年度都市計画税の未充当分を積み立てたことから残高が増加しました。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多摩都市モノレール基金：多摩都市モノレールの延伸のために寄附されたふるさと寄附金を積み立てたため、残高が微増しました。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みどりの基金：樹木等剪定委託料等に対して、基金を取り崩したため減少しました。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防災食育センター備品整備基金：特定防衛施設周辺整備調整交付金の充当により残高が増加しました。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引き続き計画的な積立てを行い、各基金の目的に沿った各種事業の財源確保に努めます。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財政調整基金残高については、取崩し額を上回る積立てをしたことから前年度と比較して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新型コロナウイルス感染症の影響による各種事業の中止・休止や普通交付税の追加交付などにより財源不足額が解消され、財政調整基金の取崩額が減少傾向にあります。今後は物価高騰などの社会情勢により財源不足額が左右されますが、引き続き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％以上となるよう確保し安定的な財政運営に努めます。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年度普通交付税の追加交付分として、基準財政需要額の費目に臨時財政対策債償還基金費が追加されたため、新たに減債基金を創設し当該措置分を積み立てたことから、減債基金残高が皆増しました。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年度臨時財政対策債の元利償還額に係る財源として計画的に取崩しを行っていきます。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3D8878-9589-4DB2-BA8D-9997A120E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E44024F-FFF4-4E73-A9F5-B9E72C32C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F90E072-5FFB-4FBF-9E57-D0886218859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F7C43F8-39B1-4692-A431-9B23A408129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4E269BA-4C39-4A91-BDF4-A4ACB7F51F9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AF86B62-3964-4F85-A442-216AE30E6DD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E37C22C-F87B-4D60-B59F-A13840C7D1A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D909C5D-9A01-4124-9523-CC6B7F42AA0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0798C12-0063-4282-99C1-34180B66A15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3D45592-7B1A-44D7-9BC8-922E46BCF9A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34111C9-7681-4DB1-9609-EC362A54E66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EA3CF69-B0DC-4B19-A11B-A0E706B795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3D38DB7-F535-4720-8990-BA5C2D70C6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A5F0CBD-7F28-45E8-9D0E-6A0AA668129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D5DE2B0-7BE4-4711-9B39-EB58A935709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8E7C540-04F7-47C1-823E-F3A919B0CC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7F450AB-877F-4A21-818C-1F2A057F59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925161B-0C6B-4AFE-AEE5-A0BDF353AA4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A4353A6-D5E4-4EC6-9E19-82355E76FE6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8A2A4B4-C3E4-4D44-B809-9D44B96870E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2738EE5-3F3D-4CD2-9CB5-3E3A1DEA33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A08DFA1-3262-4645-B6B3-42770B339F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48BB0BF-F3D2-41B7-AA26-894B60BEB3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0526921-3D08-42AE-A868-AB0F301EBA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82ED78F-1719-49DC-B749-CB8B4647C86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EBB6871-41A7-4E6C-9E71-8181514F79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F89E09E-3DDE-43D8-8D67-4C7B39C0F3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F3938E6-F5B7-49ED-A29E-018AE8CB7D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3CA60A6-0D31-47D7-AADA-C1881279DC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A27A691-87CF-477B-8087-6367BB654A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A9DDB72-7CFD-458E-A00C-91873C6D02C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12A8399-2159-4687-ACF6-E7D3D65275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98A16EF-9CEB-4B2E-B4D7-FE7A971D1E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76BC02A-F02E-4225-97B7-870DD0AE3B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974CB8C-5F82-421A-980C-D939A606AB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D58B8C3-0AF9-41EE-847D-249BCA47541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0C8315D-5A59-4056-8801-D08B5E6CF50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6F00E30-BDC9-4B30-9A2E-08F248FEBF4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CD4187C-8F77-4A8E-9D0A-1B247895ADE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97D88E8-0EF7-48A9-A37A-80F1B40033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E55CECF-58F0-4F68-9964-63F156F30E6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B57D5B9-BB50-4834-A93A-6D982D563C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F7C9DD4-9881-4CD5-912A-C1382674C3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449CEAB-2562-4B23-9FE9-23C1C865FAB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371A4C7-A23F-4F23-8976-0B6E399D2D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28070AD-6A97-4A83-92A3-FEA501F782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052E0EF-5108-497C-B90F-7036D1A09B8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CDE4FD5-1A92-48B6-AE8F-D0BD911080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5F09B46-A14F-475C-922F-BBDE93E8A8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DA6EBD6-2AA3-467C-86FD-69D1239B8C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403B0B2-17EB-4327-A5DC-59FCBBE0E9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4F3BC34-5990-46FB-BD2C-46F0A9D3E43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1C17742-741B-4EC8-AAC9-5EA3507859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2595F98-649F-4486-9CCF-F648FB583A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F122AB2-491F-4C61-8617-1FF74BEA0A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11BA1A4-3A5F-4CDC-B712-9DE1D98E95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44F6DEA-392E-4DE2-8732-20D5AA12CC4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有形固定資産減価償却率は全国平均を下回っているものの、都平均を上回っており、固定資産の老朽化が進んでいます。類似団体にお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ける順位は比較的上位に位置していますが、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多くの施設で老朽化が進んでいることから、総量抑制、最適配置、公民連携に取組みながら、公共施設の長期的、総合的な管理を推進していきます。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0A3ED4B-0068-40C8-9D8F-F62ACC55EF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1BFA976-1BC4-467F-AFA8-E04EE2E5B10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ACAAA5E-22D6-44F2-A023-83F787AA910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53F4D30E-41A4-45EE-A142-959B5F4719F6}"/>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36E26862-5BFE-4588-86BE-77B08F88F3FB}"/>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D47C5617-8283-46E7-ABE7-6689AE35634B}"/>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946AE731-64EF-480D-9091-286797028113}"/>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2EBF4DC-938C-4F60-A355-E671B76DE7D1}"/>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FB7F70AF-6B2F-46E1-89FF-37455F58117B}"/>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DD42AE4D-2F5C-406D-902B-A7425091E9D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B48E7A1E-3670-4724-86D8-E251E332E2E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C7F46512-DD3B-468A-BBB6-DE5C3649B984}"/>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764FD6FD-8412-4183-AC8D-E7834F4E32E1}"/>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B5473661-CAE1-4CF8-B3DB-8CA336C09D7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67EA0766-D662-4258-9C50-C3938C53B74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EE297167-8492-46B2-9F71-BBBCCD86D1B5}"/>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D6C00D93-1AE6-44A1-9EC6-14128ADA39F4}"/>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45B1F79-11B0-435C-84FE-46BC2E7F53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493B99C0-86FE-433F-978F-41EF4CC795B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B6B68182-30D7-4D05-B150-0C9DDE1DDF1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6FADCE10-02D4-48AF-90D3-85F357CFB9A5}"/>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DB7EC9FE-9E39-4D22-ADCF-37708280309A}"/>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BD8E3662-37DF-410C-B094-90DE6912F969}"/>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629725A7-FA82-4267-959B-AA313CB787B7}"/>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CD5250A0-CEE6-476E-A46D-DDD4EE516902}"/>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272FAC2B-5363-489D-8F55-376FC641A58D}"/>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8DC7B69D-8581-4C70-8A18-D8B3241C2569}"/>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128746</xdr:rowOff>
    </xdr:from>
    <xdr:to>
      <xdr:col>19</xdr:col>
      <xdr:colOff>187325</xdr:colOff>
      <xdr:row>31</xdr:row>
      <xdr:rowOff>58896</xdr:rowOff>
    </xdr:to>
    <xdr:sp macro="" textlink="">
      <xdr:nvSpPr>
        <xdr:cNvPr id="86" name="フローチャート: 判断 85">
          <a:extLst>
            <a:ext uri="{FF2B5EF4-FFF2-40B4-BE49-F238E27FC236}">
              <a16:creationId xmlns:a16="http://schemas.microsoft.com/office/drawing/2014/main" id="{84FE9640-8220-4D8E-83E3-8969C3E4E7CD}"/>
            </a:ext>
          </a:extLst>
        </xdr:cNvPr>
        <xdr:cNvSpPr/>
      </xdr:nvSpPr>
      <xdr:spPr>
        <a:xfrm>
          <a:off x="4000500" y="60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87" name="フローチャート: 判断 86">
          <a:extLst>
            <a:ext uri="{FF2B5EF4-FFF2-40B4-BE49-F238E27FC236}">
              <a16:creationId xmlns:a16="http://schemas.microsoft.com/office/drawing/2014/main" id="{167CAB07-7826-4D42-97A2-0CE64B4B80A9}"/>
            </a:ext>
          </a:extLst>
        </xdr:cNvPr>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8" name="フローチャート: 判断 87">
          <a:extLst>
            <a:ext uri="{FF2B5EF4-FFF2-40B4-BE49-F238E27FC236}">
              <a16:creationId xmlns:a16="http://schemas.microsoft.com/office/drawing/2014/main" id="{16754DD7-7E55-481E-AC88-AEA92800D094}"/>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36989</xdr:rowOff>
    </xdr:from>
    <xdr:to>
      <xdr:col>7</xdr:col>
      <xdr:colOff>187325</xdr:colOff>
      <xdr:row>30</xdr:row>
      <xdr:rowOff>138589</xdr:rowOff>
    </xdr:to>
    <xdr:sp macro="" textlink="">
      <xdr:nvSpPr>
        <xdr:cNvPr id="89" name="フローチャート: 判断 88">
          <a:extLst>
            <a:ext uri="{FF2B5EF4-FFF2-40B4-BE49-F238E27FC236}">
              <a16:creationId xmlns:a16="http://schemas.microsoft.com/office/drawing/2014/main" id="{A7350E24-81C5-4F9B-9135-BDC521F7273B}"/>
            </a:ext>
          </a:extLst>
        </xdr:cNvPr>
        <xdr:cNvSpPr/>
      </xdr:nvSpPr>
      <xdr:spPr>
        <a:xfrm>
          <a:off x="1714500" y="59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8513893-EAD6-439E-96AE-51F223E586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065C3FE-8FC5-4659-B177-B486608F5D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C58EDDB-B66A-4825-ABCE-8CF99AF915C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31E4A6D0-84EF-40AC-A78F-8D9643388CB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6557CA79-3813-40DB-AAC1-7C12A06DA6A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50483</xdr:rowOff>
    </xdr:from>
    <xdr:to>
      <xdr:col>23</xdr:col>
      <xdr:colOff>136525</xdr:colOff>
      <xdr:row>30</xdr:row>
      <xdr:rowOff>152083</xdr:rowOff>
    </xdr:to>
    <xdr:sp macro="" textlink="">
      <xdr:nvSpPr>
        <xdr:cNvPr id="95" name="楕円 94">
          <a:extLst>
            <a:ext uri="{FF2B5EF4-FFF2-40B4-BE49-F238E27FC236}">
              <a16:creationId xmlns:a16="http://schemas.microsoft.com/office/drawing/2014/main" id="{487CDDC7-D0A0-4BEC-AEDB-E0D6D2CA3EA2}"/>
            </a:ext>
          </a:extLst>
        </xdr:cNvPr>
        <xdr:cNvSpPr/>
      </xdr:nvSpPr>
      <xdr:spPr>
        <a:xfrm>
          <a:off x="47117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73360</xdr:rowOff>
    </xdr:from>
    <xdr:ext cx="405111" cy="259045"/>
    <xdr:sp macro="" textlink="">
      <xdr:nvSpPr>
        <xdr:cNvPr id="96" name="有形固定資産減価償却率該当値テキスト">
          <a:extLst>
            <a:ext uri="{FF2B5EF4-FFF2-40B4-BE49-F238E27FC236}">
              <a16:creationId xmlns:a16="http://schemas.microsoft.com/office/drawing/2014/main" id="{9B280E12-7833-4CD9-9C15-7C939D9E2BDA}"/>
            </a:ext>
          </a:extLst>
        </xdr:cNvPr>
        <xdr:cNvSpPr txBox="1"/>
      </xdr:nvSpPr>
      <xdr:spPr>
        <a:xfrm>
          <a:off x="4813300" y="581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20796</xdr:rowOff>
    </xdr:from>
    <xdr:to>
      <xdr:col>19</xdr:col>
      <xdr:colOff>187325</xdr:colOff>
      <xdr:row>30</xdr:row>
      <xdr:rowOff>122396</xdr:rowOff>
    </xdr:to>
    <xdr:sp macro="" textlink="">
      <xdr:nvSpPr>
        <xdr:cNvPr id="97" name="楕円 96">
          <a:extLst>
            <a:ext uri="{FF2B5EF4-FFF2-40B4-BE49-F238E27FC236}">
              <a16:creationId xmlns:a16="http://schemas.microsoft.com/office/drawing/2014/main" id="{1EEA167E-630B-4F48-9631-B341CF714D35}"/>
            </a:ext>
          </a:extLst>
        </xdr:cNvPr>
        <xdr:cNvSpPr/>
      </xdr:nvSpPr>
      <xdr:spPr>
        <a:xfrm>
          <a:off x="4000500" y="59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71596</xdr:rowOff>
    </xdr:from>
    <xdr:to>
      <xdr:col>23</xdr:col>
      <xdr:colOff>85725</xdr:colOff>
      <xdr:row>30</xdr:row>
      <xdr:rowOff>101283</xdr:rowOff>
    </xdr:to>
    <xdr:cxnSp macro="">
      <xdr:nvCxnSpPr>
        <xdr:cNvPr id="98" name="直線コネクタ 97">
          <a:extLst>
            <a:ext uri="{FF2B5EF4-FFF2-40B4-BE49-F238E27FC236}">
              <a16:creationId xmlns:a16="http://schemas.microsoft.com/office/drawing/2014/main" id="{EEB5519A-7781-49FE-8271-26C4A680DB23}"/>
            </a:ext>
          </a:extLst>
        </xdr:cNvPr>
        <xdr:cNvCxnSpPr/>
      </xdr:nvCxnSpPr>
      <xdr:spPr>
        <a:xfrm>
          <a:off x="4051300" y="5986621"/>
          <a:ext cx="7112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9" name="楕円 98">
          <a:extLst>
            <a:ext uri="{FF2B5EF4-FFF2-40B4-BE49-F238E27FC236}">
              <a16:creationId xmlns:a16="http://schemas.microsoft.com/office/drawing/2014/main" id="{66C9ACC2-9C79-49F1-8CEA-3B8BB366332E}"/>
            </a:ext>
          </a:extLst>
        </xdr:cNvPr>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71596</xdr:rowOff>
    </xdr:from>
    <xdr:to>
      <xdr:col>19</xdr:col>
      <xdr:colOff>136525</xdr:colOff>
      <xdr:row>30</xdr:row>
      <xdr:rowOff>85090</xdr:rowOff>
    </xdr:to>
    <xdr:cxnSp macro="">
      <xdr:nvCxnSpPr>
        <xdr:cNvPr id="100" name="直線コネクタ 99">
          <a:extLst>
            <a:ext uri="{FF2B5EF4-FFF2-40B4-BE49-F238E27FC236}">
              <a16:creationId xmlns:a16="http://schemas.microsoft.com/office/drawing/2014/main" id="{AF9C046D-0F34-481E-8AED-D0ADDA4844BE}"/>
            </a:ext>
          </a:extLst>
        </xdr:cNvPr>
        <xdr:cNvCxnSpPr/>
      </xdr:nvCxnSpPr>
      <xdr:spPr>
        <a:xfrm flipV="1">
          <a:off x="3289300" y="598662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26194</xdr:rowOff>
    </xdr:from>
    <xdr:to>
      <xdr:col>11</xdr:col>
      <xdr:colOff>187325</xdr:colOff>
      <xdr:row>30</xdr:row>
      <xdr:rowOff>127794</xdr:rowOff>
    </xdr:to>
    <xdr:sp macro="" textlink="">
      <xdr:nvSpPr>
        <xdr:cNvPr id="101" name="楕円 100">
          <a:extLst>
            <a:ext uri="{FF2B5EF4-FFF2-40B4-BE49-F238E27FC236}">
              <a16:creationId xmlns:a16="http://schemas.microsoft.com/office/drawing/2014/main" id="{3CCECC79-37C7-43C5-B057-242F79DD56AC}"/>
            </a:ext>
          </a:extLst>
        </xdr:cNvPr>
        <xdr:cNvSpPr/>
      </xdr:nvSpPr>
      <xdr:spPr>
        <a:xfrm>
          <a:off x="24765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76994</xdr:rowOff>
    </xdr:from>
    <xdr:to>
      <xdr:col>15</xdr:col>
      <xdr:colOff>136525</xdr:colOff>
      <xdr:row>30</xdr:row>
      <xdr:rowOff>85090</xdr:rowOff>
    </xdr:to>
    <xdr:cxnSp macro="">
      <xdr:nvCxnSpPr>
        <xdr:cNvPr id="102" name="直線コネクタ 101">
          <a:extLst>
            <a:ext uri="{FF2B5EF4-FFF2-40B4-BE49-F238E27FC236}">
              <a16:creationId xmlns:a16="http://schemas.microsoft.com/office/drawing/2014/main" id="{D73C1776-DD6D-4AF5-855C-11D5BB5A121C}"/>
            </a:ext>
          </a:extLst>
        </xdr:cNvPr>
        <xdr:cNvCxnSpPr/>
      </xdr:nvCxnSpPr>
      <xdr:spPr>
        <a:xfrm>
          <a:off x="2527300" y="5992019"/>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18097</xdr:rowOff>
    </xdr:from>
    <xdr:to>
      <xdr:col>7</xdr:col>
      <xdr:colOff>187325</xdr:colOff>
      <xdr:row>30</xdr:row>
      <xdr:rowOff>119697</xdr:rowOff>
    </xdr:to>
    <xdr:sp macro="" textlink="">
      <xdr:nvSpPr>
        <xdr:cNvPr id="103" name="楕円 102">
          <a:extLst>
            <a:ext uri="{FF2B5EF4-FFF2-40B4-BE49-F238E27FC236}">
              <a16:creationId xmlns:a16="http://schemas.microsoft.com/office/drawing/2014/main" id="{3DC2773E-17AA-448F-BA64-E70134580E69}"/>
            </a:ext>
          </a:extLst>
        </xdr:cNvPr>
        <xdr:cNvSpPr/>
      </xdr:nvSpPr>
      <xdr:spPr>
        <a:xfrm>
          <a:off x="1714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68897</xdr:rowOff>
    </xdr:from>
    <xdr:to>
      <xdr:col>11</xdr:col>
      <xdr:colOff>136525</xdr:colOff>
      <xdr:row>30</xdr:row>
      <xdr:rowOff>76994</xdr:rowOff>
    </xdr:to>
    <xdr:cxnSp macro="">
      <xdr:nvCxnSpPr>
        <xdr:cNvPr id="104" name="直線コネクタ 103">
          <a:extLst>
            <a:ext uri="{FF2B5EF4-FFF2-40B4-BE49-F238E27FC236}">
              <a16:creationId xmlns:a16="http://schemas.microsoft.com/office/drawing/2014/main" id="{07338B36-C5A0-40BC-9032-B4F2648EE24B}"/>
            </a:ext>
          </a:extLst>
        </xdr:cNvPr>
        <xdr:cNvCxnSpPr/>
      </xdr:nvCxnSpPr>
      <xdr:spPr>
        <a:xfrm>
          <a:off x="1765300" y="5983922"/>
          <a:ext cx="762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50023</xdr:rowOff>
    </xdr:from>
    <xdr:ext cx="405111" cy="259045"/>
    <xdr:sp macro="" textlink="">
      <xdr:nvSpPr>
        <xdr:cNvPr id="105" name="n_1aveValue有形固定資産減価償却率">
          <a:extLst>
            <a:ext uri="{FF2B5EF4-FFF2-40B4-BE49-F238E27FC236}">
              <a16:creationId xmlns:a16="http://schemas.microsoft.com/office/drawing/2014/main" id="{AFEA8980-9281-4E1C-8E5B-846DFA55CBE7}"/>
            </a:ext>
          </a:extLst>
        </xdr:cNvPr>
        <xdr:cNvSpPr txBox="1"/>
      </xdr:nvSpPr>
      <xdr:spPr>
        <a:xfrm>
          <a:off x="38360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106" name="n_2aveValue有形固定資産減価償却率">
          <a:extLst>
            <a:ext uri="{FF2B5EF4-FFF2-40B4-BE49-F238E27FC236}">
              <a16:creationId xmlns:a16="http://schemas.microsoft.com/office/drawing/2014/main" id="{830A6EB7-4CE2-4E3D-95BB-63AA822B02E2}"/>
            </a:ext>
          </a:extLst>
        </xdr:cNvPr>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7" name="n_3aveValue有形固定資産減価償却率">
          <a:extLst>
            <a:ext uri="{FF2B5EF4-FFF2-40B4-BE49-F238E27FC236}">
              <a16:creationId xmlns:a16="http://schemas.microsoft.com/office/drawing/2014/main" id="{7FC123B1-74C6-44F7-94E3-CFDB628F47A1}"/>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129716</xdr:rowOff>
    </xdr:from>
    <xdr:ext cx="405111" cy="259045"/>
    <xdr:sp macro="" textlink="">
      <xdr:nvSpPr>
        <xdr:cNvPr id="108" name="n_4aveValue有形固定資産減価償却率">
          <a:extLst>
            <a:ext uri="{FF2B5EF4-FFF2-40B4-BE49-F238E27FC236}">
              <a16:creationId xmlns:a16="http://schemas.microsoft.com/office/drawing/2014/main" id="{0F25346A-60AD-4CF1-AC52-B9932C6D7CED}"/>
            </a:ext>
          </a:extLst>
        </xdr:cNvPr>
        <xdr:cNvSpPr txBox="1"/>
      </xdr:nvSpPr>
      <xdr:spPr>
        <a:xfrm>
          <a:off x="1562744" y="60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138923</xdr:rowOff>
    </xdr:from>
    <xdr:ext cx="405111" cy="259045"/>
    <xdr:sp macro="" textlink="">
      <xdr:nvSpPr>
        <xdr:cNvPr id="109" name="n_1mainValue有形固定資産減価償却率">
          <a:extLst>
            <a:ext uri="{FF2B5EF4-FFF2-40B4-BE49-F238E27FC236}">
              <a16:creationId xmlns:a16="http://schemas.microsoft.com/office/drawing/2014/main" id="{FAF6C56D-60F1-4F75-9E63-4E99DA43CDB2}"/>
            </a:ext>
          </a:extLst>
        </xdr:cNvPr>
        <xdr:cNvSpPr txBox="1"/>
      </xdr:nvSpPr>
      <xdr:spPr>
        <a:xfrm>
          <a:off x="3836044" y="571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110" name="n_2mainValue有形固定資産減価償却率">
          <a:extLst>
            <a:ext uri="{FF2B5EF4-FFF2-40B4-BE49-F238E27FC236}">
              <a16:creationId xmlns:a16="http://schemas.microsoft.com/office/drawing/2014/main" id="{8B701BD4-CADF-408F-8AA2-0FA253AFE17F}"/>
            </a:ext>
          </a:extLst>
        </xdr:cNvPr>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144321</xdr:rowOff>
    </xdr:from>
    <xdr:ext cx="405111" cy="259045"/>
    <xdr:sp macro="" textlink="">
      <xdr:nvSpPr>
        <xdr:cNvPr id="111" name="n_3mainValue有形固定資産減価償却率">
          <a:extLst>
            <a:ext uri="{FF2B5EF4-FFF2-40B4-BE49-F238E27FC236}">
              <a16:creationId xmlns:a16="http://schemas.microsoft.com/office/drawing/2014/main" id="{EAE361B1-772E-4446-9CEB-6740C4278345}"/>
            </a:ext>
          </a:extLst>
        </xdr:cNvPr>
        <xdr:cNvSpPr txBox="1"/>
      </xdr:nvSpPr>
      <xdr:spPr>
        <a:xfrm>
          <a:off x="2324744" y="571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136224</xdr:rowOff>
    </xdr:from>
    <xdr:ext cx="405111" cy="259045"/>
    <xdr:sp macro="" textlink="">
      <xdr:nvSpPr>
        <xdr:cNvPr id="112" name="n_4mainValue有形固定資産減価償却率">
          <a:extLst>
            <a:ext uri="{FF2B5EF4-FFF2-40B4-BE49-F238E27FC236}">
              <a16:creationId xmlns:a16="http://schemas.microsoft.com/office/drawing/2014/main" id="{A9FF305A-6C50-48AF-8C8E-12BF46BCB9BA}"/>
            </a:ext>
          </a:extLst>
        </xdr:cNvPr>
        <xdr:cNvSpPr txBox="1"/>
      </xdr:nvSpPr>
      <xdr:spPr>
        <a:xfrm>
          <a:off x="1562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758E57EE-B36A-48D2-A04F-D35B08BB2DF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28A47787-4020-407C-92AD-D389043D39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62021841-05BC-444E-940D-2C18CED48A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29219C66-C107-410A-98DB-D4A0257B038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8AEC7D4F-20ED-4FB9-A867-9B83A0C1ED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A1D2C81-D707-44D0-9BBB-EE363CFC2A2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A4538B16-FA95-44FC-93CE-EA5EC40D269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C22FF772-3827-4610-8FE0-4FF5FC7207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DE43C47C-67C9-445E-8C71-36313047C8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23BDF8B4-CD45-4C62-AE4D-BB7F9782B0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E3C57EFC-8E1D-4646-B19E-52C12CE5273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8D14DE0A-C55F-4037-AAFF-8946C3C0A3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40C5ABAE-85EE-438B-A45A-1EA138FF0E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年度の債務償還比率は、全国平均を上回り、類似団体内順位は上位の結果となっています。これは、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臨時財政対策債の発行可能額の増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したことから、分母である償還充当限度額は増加し、比率は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147.7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ポイントと大幅に改善しました。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今後も施設の老朽化に係る施設整備事業に対して地方債の発行が見込まれることから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起債</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の抑制に取り組む必要があります。</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A18D0786-FD76-4D9B-A0E1-337B0DD6593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34FA8F42-549F-4191-9E1A-6B98BEC003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36E225B9-BC76-4913-A729-1A3601E9158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0463FA60-FB01-49FF-B975-D3B22492DC1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171DFF59-BC38-44B5-98A5-F0ECC6788CE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D247D378-915C-42EC-96D4-2A1C83C586D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5C47BB3F-1B79-4CA9-9403-95A1DEC0589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AD097D46-F556-42B5-AC82-F6082CB7481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252163C6-3C5B-4443-8DC7-E274F43E7EB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C3A209D5-AC8B-42AA-BEE8-36359956F54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735E133F-07F3-43F9-837F-E4CD55A7549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F52984CD-00FC-42EB-B7FC-1927AE6D01D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53D9F072-550D-482E-8F00-8CCD863CBB6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95421E01-C41E-47C3-945D-61BC8981943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E326DAA6-F402-481C-AD10-7F1E6EF990A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B10D5B8B-6136-4162-8EB7-3C21FF546C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BF9476A3-865A-4353-A868-805E7B415E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BB491FA0-1A1B-4537-BDF2-F932A671F2D5}"/>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86BC6490-D369-468C-81D2-AA6D7B2B7632}"/>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727E7956-2235-4F2E-AC77-C288B1152309}"/>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5265B7AA-23B1-48FD-9129-F027BCC35C4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CD85015B-2CF8-46A8-95FE-21599E0930A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3F2C85C5-26F7-4F9D-B72D-7AE371CC80A2}"/>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C2BEC786-1C2F-4FE0-B1AE-84690741DF5F}"/>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50" name="フローチャート: 判断 149">
          <a:extLst>
            <a:ext uri="{FF2B5EF4-FFF2-40B4-BE49-F238E27FC236}">
              <a16:creationId xmlns:a16="http://schemas.microsoft.com/office/drawing/2014/main" id="{C28F7BA0-4B6F-4A13-AFED-8313D73F5A8D}"/>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51" name="フローチャート: 判断 150">
          <a:extLst>
            <a:ext uri="{FF2B5EF4-FFF2-40B4-BE49-F238E27FC236}">
              <a16:creationId xmlns:a16="http://schemas.microsoft.com/office/drawing/2014/main" id="{53C4D709-D07C-495D-AE19-31356D671D1E}"/>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52" name="フローチャート: 判断 151">
          <a:extLst>
            <a:ext uri="{FF2B5EF4-FFF2-40B4-BE49-F238E27FC236}">
              <a16:creationId xmlns:a16="http://schemas.microsoft.com/office/drawing/2014/main" id="{4A73C742-712C-4D94-8E83-A8D89174A24C}"/>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53" name="フローチャート: 判断 152">
          <a:extLst>
            <a:ext uri="{FF2B5EF4-FFF2-40B4-BE49-F238E27FC236}">
              <a16:creationId xmlns:a16="http://schemas.microsoft.com/office/drawing/2014/main" id="{6508A05B-9BC5-4F19-B527-F9B20659DB5A}"/>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25F47F0-72BC-49C9-9C57-7EB3FFF649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ABF0607-817D-4176-8267-5FB10B58D63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989E0B61-7FAC-4B57-B2D0-3E57E2665C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3A3CE4E0-F89A-4FE6-98D7-8C36CDC278A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6335EF56-B7AC-4470-A0C7-AEADA1066B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943</xdr:rowOff>
    </xdr:from>
    <xdr:to>
      <xdr:col>76</xdr:col>
      <xdr:colOff>73025</xdr:colOff>
      <xdr:row>29</xdr:row>
      <xdr:rowOff>102543</xdr:rowOff>
    </xdr:to>
    <xdr:sp macro="" textlink="">
      <xdr:nvSpPr>
        <xdr:cNvPr id="159" name="楕円 158">
          <a:extLst>
            <a:ext uri="{FF2B5EF4-FFF2-40B4-BE49-F238E27FC236}">
              <a16:creationId xmlns:a16="http://schemas.microsoft.com/office/drawing/2014/main" id="{65D93571-6049-47A1-B307-88795BC93C5B}"/>
            </a:ext>
          </a:extLst>
        </xdr:cNvPr>
        <xdr:cNvSpPr/>
      </xdr:nvSpPr>
      <xdr:spPr>
        <a:xfrm>
          <a:off x="14744700" y="57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23820</xdr:rowOff>
    </xdr:from>
    <xdr:ext cx="469744" cy="259045"/>
    <xdr:sp macro="" textlink="">
      <xdr:nvSpPr>
        <xdr:cNvPr id="160" name="債務償還比率該当値テキスト">
          <a:extLst>
            <a:ext uri="{FF2B5EF4-FFF2-40B4-BE49-F238E27FC236}">
              <a16:creationId xmlns:a16="http://schemas.microsoft.com/office/drawing/2014/main" id="{EFF1954F-BEFD-466F-B232-288F1F92E774}"/>
            </a:ext>
          </a:extLst>
        </xdr:cNvPr>
        <xdr:cNvSpPr txBox="1"/>
      </xdr:nvSpPr>
      <xdr:spPr>
        <a:xfrm>
          <a:off x="14846300" y="55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57268</xdr:rowOff>
    </xdr:from>
    <xdr:to>
      <xdr:col>72</xdr:col>
      <xdr:colOff>123825</xdr:colOff>
      <xdr:row>30</xdr:row>
      <xdr:rowOff>158868</xdr:rowOff>
    </xdr:to>
    <xdr:sp macro="" textlink="">
      <xdr:nvSpPr>
        <xdr:cNvPr id="161" name="楕円 160">
          <a:extLst>
            <a:ext uri="{FF2B5EF4-FFF2-40B4-BE49-F238E27FC236}">
              <a16:creationId xmlns:a16="http://schemas.microsoft.com/office/drawing/2014/main" id="{A3665972-3A55-4C99-A529-6A9736B71376}"/>
            </a:ext>
          </a:extLst>
        </xdr:cNvPr>
        <xdr:cNvSpPr/>
      </xdr:nvSpPr>
      <xdr:spPr>
        <a:xfrm>
          <a:off x="14033500" y="59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51743</xdr:rowOff>
    </xdr:from>
    <xdr:to>
      <xdr:col>76</xdr:col>
      <xdr:colOff>22225</xdr:colOff>
      <xdr:row>30</xdr:row>
      <xdr:rowOff>108068</xdr:rowOff>
    </xdr:to>
    <xdr:cxnSp macro="">
      <xdr:nvCxnSpPr>
        <xdr:cNvPr id="162" name="直線コネクタ 161">
          <a:extLst>
            <a:ext uri="{FF2B5EF4-FFF2-40B4-BE49-F238E27FC236}">
              <a16:creationId xmlns:a16="http://schemas.microsoft.com/office/drawing/2014/main" id="{AE10B130-E9AE-415E-9C3A-60A3AFA0486F}"/>
            </a:ext>
          </a:extLst>
        </xdr:cNvPr>
        <xdr:cNvCxnSpPr/>
      </xdr:nvCxnSpPr>
      <xdr:spPr>
        <a:xfrm flipV="1">
          <a:off x="14084300" y="5795318"/>
          <a:ext cx="711200" cy="2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128860</xdr:rowOff>
    </xdr:from>
    <xdr:to>
      <xdr:col>68</xdr:col>
      <xdr:colOff>123825</xdr:colOff>
      <xdr:row>32</xdr:row>
      <xdr:rowOff>59010</xdr:rowOff>
    </xdr:to>
    <xdr:sp macro="" textlink="">
      <xdr:nvSpPr>
        <xdr:cNvPr id="163" name="楕円 162">
          <a:extLst>
            <a:ext uri="{FF2B5EF4-FFF2-40B4-BE49-F238E27FC236}">
              <a16:creationId xmlns:a16="http://schemas.microsoft.com/office/drawing/2014/main" id="{6913A73F-493E-40E6-882A-8F77E65609FF}"/>
            </a:ext>
          </a:extLst>
        </xdr:cNvPr>
        <xdr:cNvSpPr/>
      </xdr:nvSpPr>
      <xdr:spPr>
        <a:xfrm>
          <a:off x="13271500" y="62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108068</xdr:rowOff>
    </xdr:from>
    <xdr:to>
      <xdr:col>72</xdr:col>
      <xdr:colOff>73025</xdr:colOff>
      <xdr:row>32</xdr:row>
      <xdr:rowOff>8210</xdr:rowOff>
    </xdr:to>
    <xdr:cxnSp macro="">
      <xdr:nvCxnSpPr>
        <xdr:cNvPr id="164" name="直線コネクタ 163">
          <a:extLst>
            <a:ext uri="{FF2B5EF4-FFF2-40B4-BE49-F238E27FC236}">
              <a16:creationId xmlns:a16="http://schemas.microsoft.com/office/drawing/2014/main" id="{18507708-D522-418D-8ADA-281AB1228180}"/>
            </a:ext>
          </a:extLst>
        </xdr:cNvPr>
        <xdr:cNvCxnSpPr/>
      </xdr:nvCxnSpPr>
      <xdr:spPr>
        <a:xfrm flipV="1">
          <a:off x="13322300" y="6023093"/>
          <a:ext cx="762000" cy="2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112204</xdr:rowOff>
    </xdr:from>
    <xdr:to>
      <xdr:col>64</xdr:col>
      <xdr:colOff>123825</xdr:colOff>
      <xdr:row>32</xdr:row>
      <xdr:rowOff>42354</xdr:rowOff>
    </xdr:to>
    <xdr:sp macro="" textlink="">
      <xdr:nvSpPr>
        <xdr:cNvPr id="165" name="楕円 164">
          <a:extLst>
            <a:ext uri="{FF2B5EF4-FFF2-40B4-BE49-F238E27FC236}">
              <a16:creationId xmlns:a16="http://schemas.microsoft.com/office/drawing/2014/main" id="{63AB9B67-2F45-4D0C-ADE4-B32DA522BBAF}"/>
            </a:ext>
          </a:extLst>
        </xdr:cNvPr>
        <xdr:cNvSpPr/>
      </xdr:nvSpPr>
      <xdr:spPr>
        <a:xfrm>
          <a:off x="12509500" y="61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163004</xdr:rowOff>
    </xdr:from>
    <xdr:to>
      <xdr:col>68</xdr:col>
      <xdr:colOff>73025</xdr:colOff>
      <xdr:row>32</xdr:row>
      <xdr:rowOff>8210</xdr:rowOff>
    </xdr:to>
    <xdr:cxnSp macro="">
      <xdr:nvCxnSpPr>
        <xdr:cNvPr id="166" name="直線コネクタ 165">
          <a:extLst>
            <a:ext uri="{FF2B5EF4-FFF2-40B4-BE49-F238E27FC236}">
              <a16:creationId xmlns:a16="http://schemas.microsoft.com/office/drawing/2014/main" id="{C1A5BDD1-0465-4317-BAF3-DEBCD0905025}"/>
            </a:ext>
          </a:extLst>
        </xdr:cNvPr>
        <xdr:cNvCxnSpPr/>
      </xdr:nvCxnSpPr>
      <xdr:spPr>
        <a:xfrm>
          <a:off x="12560300" y="6249479"/>
          <a:ext cx="762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71492</xdr:rowOff>
    </xdr:from>
    <xdr:to>
      <xdr:col>60</xdr:col>
      <xdr:colOff>123825</xdr:colOff>
      <xdr:row>32</xdr:row>
      <xdr:rowOff>1642</xdr:rowOff>
    </xdr:to>
    <xdr:sp macro="" textlink="">
      <xdr:nvSpPr>
        <xdr:cNvPr id="167" name="楕円 166">
          <a:extLst>
            <a:ext uri="{FF2B5EF4-FFF2-40B4-BE49-F238E27FC236}">
              <a16:creationId xmlns:a16="http://schemas.microsoft.com/office/drawing/2014/main" id="{10120240-B857-4C55-8DBF-0D2C872891FB}"/>
            </a:ext>
          </a:extLst>
        </xdr:cNvPr>
        <xdr:cNvSpPr/>
      </xdr:nvSpPr>
      <xdr:spPr>
        <a:xfrm>
          <a:off x="11747500" y="61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122292</xdr:rowOff>
    </xdr:from>
    <xdr:to>
      <xdr:col>64</xdr:col>
      <xdr:colOff>73025</xdr:colOff>
      <xdr:row>31</xdr:row>
      <xdr:rowOff>163004</xdr:rowOff>
    </xdr:to>
    <xdr:cxnSp macro="">
      <xdr:nvCxnSpPr>
        <xdr:cNvPr id="168" name="直線コネクタ 167">
          <a:extLst>
            <a:ext uri="{FF2B5EF4-FFF2-40B4-BE49-F238E27FC236}">
              <a16:creationId xmlns:a16="http://schemas.microsoft.com/office/drawing/2014/main" id="{A2647DA5-A8C7-47DE-AACC-353A99E5F366}"/>
            </a:ext>
          </a:extLst>
        </xdr:cNvPr>
        <xdr:cNvCxnSpPr/>
      </xdr:nvCxnSpPr>
      <xdr:spPr>
        <a:xfrm>
          <a:off x="11798300" y="6208767"/>
          <a:ext cx="762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9" name="n_1aveValue債務償還比率">
          <a:extLst>
            <a:ext uri="{FF2B5EF4-FFF2-40B4-BE49-F238E27FC236}">
              <a16:creationId xmlns:a16="http://schemas.microsoft.com/office/drawing/2014/main" id="{F87B6045-A977-440C-9A8B-7B1FAE668B9B}"/>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70" name="n_2aveValue債務償還比率">
          <a:extLst>
            <a:ext uri="{FF2B5EF4-FFF2-40B4-BE49-F238E27FC236}">
              <a16:creationId xmlns:a16="http://schemas.microsoft.com/office/drawing/2014/main" id="{7819AACC-1890-429C-9D66-A388FEA8A7DB}"/>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71" name="n_3aveValue債務償還比率">
          <a:extLst>
            <a:ext uri="{FF2B5EF4-FFF2-40B4-BE49-F238E27FC236}">
              <a16:creationId xmlns:a16="http://schemas.microsoft.com/office/drawing/2014/main" id="{A5E0C97D-CBDB-4A05-8CDC-C25A3E63AD3A}"/>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72" name="n_4aveValue債務償還比率">
          <a:extLst>
            <a:ext uri="{FF2B5EF4-FFF2-40B4-BE49-F238E27FC236}">
              <a16:creationId xmlns:a16="http://schemas.microsoft.com/office/drawing/2014/main" id="{BEE62735-C777-4821-B8FF-49025C316DCB}"/>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3945</xdr:rowOff>
    </xdr:from>
    <xdr:ext cx="469744" cy="259045"/>
    <xdr:sp macro="" textlink="">
      <xdr:nvSpPr>
        <xdr:cNvPr id="173" name="n_1mainValue債務償還比率">
          <a:extLst>
            <a:ext uri="{FF2B5EF4-FFF2-40B4-BE49-F238E27FC236}">
              <a16:creationId xmlns:a16="http://schemas.microsoft.com/office/drawing/2014/main" id="{E4812873-EF38-474E-AD4F-7703D1F51748}"/>
            </a:ext>
          </a:extLst>
        </xdr:cNvPr>
        <xdr:cNvSpPr txBox="1"/>
      </xdr:nvSpPr>
      <xdr:spPr>
        <a:xfrm>
          <a:off x="13836727" y="574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50137</xdr:rowOff>
    </xdr:from>
    <xdr:ext cx="469744" cy="259045"/>
    <xdr:sp macro="" textlink="">
      <xdr:nvSpPr>
        <xdr:cNvPr id="174" name="n_2mainValue債務償還比率">
          <a:extLst>
            <a:ext uri="{FF2B5EF4-FFF2-40B4-BE49-F238E27FC236}">
              <a16:creationId xmlns:a16="http://schemas.microsoft.com/office/drawing/2014/main" id="{6312848F-5DD5-43B9-8AA7-F0C460E45060}"/>
            </a:ext>
          </a:extLst>
        </xdr:cNvPr>
        <xdr:cNvSpPr txBox="1"/>
      </xdr:nvSpPr>
      <xdr:spPr>
        <a:xfrm>
          <a:off x="13087427" y="630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58881</xdr:rowOff>
    </xdr:from>
    <xdr:ext cx="469744" cy="259045"/>
    <xdr:sp macro="" textlink="">
      <xdr:nvSpPr>
        <xdr:cNvPr id="175" name="n_3mainValue債務償還比率">
          <a:extLst>
            <a:ext uri="{FF2B5EF4-FFF2-40B4-BE49-F238E27FC236}">
              <a16:creationId xmlns:a16="http://schemas.microsoft.com/office/drawing/2014/main" id="{60550D69-B31A-4ECC-9157-93F503210C3A}"/>
            </a:ext>
          </a:extLst>
        </xdr:cNvPr>
        <xdr:cNvSpPr txBox="1"/>
      </xdr:nvSpPr>
      <xdr:spPr>
        <a:xfrm>
          <a:off x="12325427" y="597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18169</xdr:rowOff>
    </xdr:from>
    <xdr:ext cx="469744" cy="259045"/>
    <xdr:sp macro="" textlink="">
      <xdr:nvSpPr>
        <xdr:cNvPr id="176" name="n_4mainValue債務償還比率">
          <a:extLst>
            <a:ext uri="{FF2B5EF4-FFF2-40B4-BE49-F238E27FC236}">
              <a16:creationId xmlns:a16="http://schemas.microsoft.com/office/drawing/2014/main" id="{45A1A21D-219F-45B4-8EAF-FBE7AB14D573}"/>
            </a:ext>
          </a:extLst>
        </xdr:cNvPr>
        <xdr:cNvSpPr txBox="1"/>
      </xdr:nvSpPr>
      <xdr:spPr>
        <a:xfrm>
          <a:off x="11563427" y="593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473AC96F-6CC3-47DE-A600-71E7AB56B53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C497DB46-0833-4EF3-8A9B-0E5A57FD2CF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E4AA7B52-4CFA-43EA-BF81-8B58DAA4C8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747503F7-98D2-44A8-90B6-5D2941F9F50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38A618AD-1548-4CB4-93FD-9EF243A5E6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1BD31AAE-DAD9-402C-9EF6-082F22A005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5D6629-6C6D-434D-9B65-4E4A41607D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028584-5BEB-43D9-9B59-BF1DEF44B9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61931B-A471-4F60-8A03-CFA1D32EE8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7B382A-74CB-4BCD-A3C0-43BA77762E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30683D-DB50-4F29-A43E-E906FD2C8D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7EFB4D-04D5-47A5-966E-D4DAEF27BA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C6540A-5BBB-43F2-BB60-974B11740F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86BDB5-1E55-40C2-BD0C-EF79348727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8634CD-CA3D-474D-989E-FB323AD0BA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2FA0EE-D8CE-475B-A69C-98F655C92E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A38C32-73A4-4868-9CBA-F05BE47112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6F661E-9CB3-439C-80FF-86B0844512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2C1D51-1190-467C-AAF9-4F0CE019DB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79626D-8051-4B9C-A15E-2AB938D0C0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ADFFF3-E565-4D89-8074-4E700E334D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AAC28D-3980-4DF4-B79C-F0FD3217EC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0B1E5A-5B3D-435C-BC47-CD1D718A18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F2271F-1F7E-4D8C-93CD-EA6BF1CEE8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DDA271-65F0-4A46-BE37-E95FF9A60A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2EB506-39E0-4A80-A851-7719ED2019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2E1EFA-44EA-40AE-8FFC-C09EF0AD06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8B24C9-3B5A-4ABE-AF2D-E58A7794C5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640A88-94B8-4DF8-8EC7-C7299D21BC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B28B04-54F1-4019-BDD0-D0C24898D1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F06BAF-B8B5-4268-8AA4-0CFE5114F7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529B71-2281-42F5-9EE6-D917573B02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D35466-7AF7-41FA-AB9A-E041D6EDA3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B6AB71-F6E3-42EC-B1FB-105346F5D9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BFC1D6-0C4E-4050-A9C6-511D129CCD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35D8B8B-CD28-4A2A-AFCB-9DC4FF7039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E9BEB43-9CD7-42BC-AF8F-A0FFCCB7F1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3B0DA0-B8F6-44E6-96DA-334765ADF5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D3C680-6694-4D84-B6DA-4741D9F466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6AAADD-D1DF-4EA1-ADF2-5B6D5AA55D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8B6CF2-5E24-42D3-8F78-6FF676984A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FBE33E-511C-46CA-80D3-E8097FF2E3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BA1391-09A0-45B8-8840-294A5B867A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8D1A2C-F006-4D42-A00A-6B3B183F95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712E27-DCDA-4053-938A-F131DEDAD2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67564C-B3B6-492B-B292-DCE5B41244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7A828A-C35B-4A6D-B340-4E51416A10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5DFD64-F868-4A31-8527-AEF790B6E4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3C8308C-1A3A-4BFD-BC4D-7367B2D73A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D701710-6F11-4130-BB3D-218ABB25EB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0AC6F3-0700-4D42-8626-EC595F53380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75C8D58-3B88-4DB6-B158-70F2DE32AD7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580AEF3-FDF0-43A5-B021-B0151AF5B3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F6990B0-F288-44FE-B2B9-68D629BDE1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BE9479-8409-4742-BA09-B817AEE911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EB7A670-ACCE-4416-B5B0-7EAE55FD331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E9BA24-7699-4F9E-969C-33EE638415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CCF5F3-F909-411C-ADF6-BC6E8B69417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571987-0441-4C3A-96C1-9C1D88FC5D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3461C22-9FD7-41F1-A136-CEB88804FF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47A7DA0-2E9D-4FB4-8004-365AAB7185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4894544-625A-4BC8-A1D9-6F79A1BCBA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F1659AD5-4C83-4F11-A4A5-E3C28CD774CB}"/>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529ACAE5-2EE1-464E-942D-EDA6880F582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10A180C7-5244-405D-9C76-C42121A66A1D}"/>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1E34D0A-AA47-4D51-B876-BA28B4D6B24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DE3FA95-F04A-4FFD-9947-7A9521CD427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F21E6057-9A68-48F5-AF67-E18BBD22F308}"/>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A819CA85-05A2-4E9D-BD2E-D943D178E9DE}"/>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xdr:nvSpPr>
        <xdr:cNvPr id="65" name="フローチャート: 判断 64">
          <a:extLst>
            <a:ext uri="{FF2B5EF4-FFF2-40B4-BE49-F238E27FC236}">
              <a16:creationId xmlns:a16="http://schemas.microsoft.com/office/drawing/2014/main" id="{3270A366-9A54-4A95-9AAD-F04CC91692C7}"/>
            </a:ext>
          </a:extLst>
        </xdr:cNvPr>
        <xdr:cNvSpPr/>
      </xdr:nvSpPr>
      <xdr:spPr>
        <a:xfrm>
          <a:off x="3746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xdr:nvSpPr>
        <xdr:cNvPr id="66" name="フローチャート: 判断 65">
          <a:extLst>
            <a:ext uri="{FF2B5EF4-FFF2-40B4-BE49-F238E27FC236}">
              <a16:creationId xmlns:a16="http://schemas.microsoft.com/office/drawing/2014/main" id="{C3A32AE8-6941-4750-9A29-B796ABD31269}"/>
            </a:ext>
          </a:extLst>
        </xdr:cNvPr>
        <xdr:cNvSpPr/>
      </xdr:nvSpPr>
      <xdr:spPr>
        <a:xfrm>
          <a:off x="2857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7" name="フローチャート: 判断 66">
          <a:extLst>
            <a:ext uri="{FF2B5EF4-FFF2-40B4-BE49-F238E27FC236}">
              <a16:creationId xmlns:a16="http://schemas.microsoft.com/office/drawing/2014/main" id="{CCD839C9-6A93-4D9F-B5D9-D329BCD13A58}"/>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57A0E9CB-866F-4B45-9212-3FEE615E3556}"/>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21589C-4DC8-445E-BAAA-5DFCB5140F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1A1D58-C8E4-476E-A591-02B2D2EFB9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3BBDC3-FC0E-408B-8E5B-0A210564E0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0971A4-39A9-4F8B-AC78-C5609DC07B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5AB4CD-9A9A-462A-AE1A-2444492B19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4" name="楕円 73">
          <a:extLst>
            <a:ext uri="{FF2B5EF4-FFF2-40B4-BE49-F238E27FC236}">
              <a16:creationId xmlns:a16="http://schemas.microsoft.com/office/drawing/2014/main" id="{1D1F0B65-BABE-4DA9-8EF3-84708C134453}"/>
            </a:ext>
          </a:extLst>
        </xdr:cNvPr>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5" name="【道路】&#10;有形固定資産減価償却率該当値テキスト">
          <a:extLst>
            <a:ext uri="{FF2B5EF4-FFF2-40B4-BE49-F238E27FC236}">
              <a16:creationId xmlns:a16="http://schemas.microsoft.com/office/drawing/2014/main" id="{0927376A-AEE3-4CDC-B52D-99F7DCF2BE85}"/>
            </a:ext>
          </a:extLst>
        </xdr:cNvPr>
        <xdr:cNvSpPr txBox="1"/>
      </xdr:nvSpPr>
      <xdr:spPr>
        <a:xfrm>
          <a:off x="4673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a:extLst>
            <a:ext uri="{FF2B5EF4-FFF2-40B4-BE49-F238E27FC236}">
              <a16:creationId xmlns:a16="http://schemas.microsoft.com/office/drawing/2014/main" id="{7A1C3A31-1EE7-4675-AC67-0706B90BF85D}"/>
            </a:ext>
          </a:extLst>
        </xdr:cNvPr>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37</xdr:row>
      <xdr:rowOff>48442</xdr:rowOff>
    </xdr:to>
    <xdr:cxnSp macro="">
      <xdr:nvCxnSpPr>
        <xdr:cNvPr id="77" name="直線コネクタ 76">
          <a:extLst>
            <a:ext uri="{FF2B5EF4-FFF2-40B4-BE49-F238E27FC236}">
              <a16:creationId xmlns:a16="http://schemas.microsoft.com/office/drawing/2014/main" id="{B5042523-4649-43FA-B91D-C9F3095064AF}"/>
            </a:ext>
          </a:extLst>
        </xdr:cNvPr>
        <xdr:cNvCxnSpPr/>
      </xdr:nvCxnSpPr>
      <xdr:spPr>
        <a:xfrm>
          <a:off x="3797300" y="63724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8" name="楕円 77">
          <a:extLst>
            <a:ext uri="{FF2B5EF4-FFF2-40B4-BE49-F238E27FC236}">
              <a16:creationId xmlns:a16="http://schemas.microsoft.com/office/drawing/2014/main" id="{5F2D4BF1-90D4-4A3D-AD00-61A0A7ED49F7}"/>
            </a:ext>
          </a:extLst>
        </xdr:cNvPr>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28847</xdr:rowOff>
    </xdr:to>
    <xdr:cxnSp macro="">
      <xdr:nvCxnSpPr>
        <xdr:cNvPr id="79" name="直線コネクタ 78">
          <a:extLst>
            <a:ext uri="{FF2B5EF4-FFF2-40B4-BE49-F238E27FC236}">
              <a16:creationId xmlns:a16="http://schemas.microsoft.com/office/drawing/2014/main" id="{70F42DB8-6651-4CF4-AC27-C9DAC8921656}"/>
            </a:ext>
          </a:extLst>
        </xdr:cNvPr>
        <xdr:cNvCxnSpPr/>
      </xdr:nvCxnSpPr>
      <xdr:spPr>
        <a:xfrm>
          <a:off x="2908300" y="63251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a:extLst>
            <a:ext uri="{FF2B5EF4-FFF2-40B4-BE49-F238E27FC236}">
              <a16:creationId xmlns:a16="http://schemas.microsoft.com/office/drawing/2014/main" id="{382059E7-0AF9-4C9E-81E1-B2CCE9075487}"/>
            </a:ext>
          </a:extLst>
        </xdr:cNvPr>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152944</xdr:rowOff>
    </xdr:to>
    <xdr:cxnSp macro="">
      <xdr:nvCxnSpPr>
        <xdr:cNvPr id="81" name="直線コネクタ 80">
          <a:extLst>
            <a:ext uri="{FF2B5EF4-FFF2-40B4-BE49-F238E27FC236}">
              <a16:creationId xmlns:a16="http://schemas.microsoft.com/office/drawing/2014/main" id="{C143E02F-F94D-4C76-8D2B-815539E8FB02}"/>
            </a:ext>
          </a:extLst>
        </xdr:cNvPr>
        <xdr:cNvCxnSpPr/>
      </xdr:nvCxnSpPr>
      <xdr:spPr>
        <a:xfrm>
          <a:off x="2019300" y="63120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67854</xdr:rowOff>
    </xdr:from>
    <xdr:to>
      <xdr:col>6</xdr:col>
      <xdr:colOff>38100</xdr:colOff>
      <xdr:row>36</xdr:row>
      <xdr:rowOff>169454</xdr:rowOff>
    </xdr:to>
    <xdr:sp macro="" textlink="">
      <xdr:nvSpPr>
        <xdr:cNvPr id="82" name="楕円 81">
          <a:extLst>
            <a:ext uri="{FF2B5EF4-FFF2-40B4-BE49-F238E27FC236}">
              <a16:creationId xmlns:a16="http://schemas.microsoft.com/office/drawing/2014/main" id="{B79E1720-A185-4B93-93A5-E8DF4E91592F}"/>
            </a:ext>
          </a:extLst>
        </xdr:cNvPr>
        <xdr:cNvSpPr/>
      </xdr:nvSpPr>
      <xdr:spPr>
        <a:xfrm>
          <a:off x="1079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118654</xdr:rowOff>
    </xdr:from>
    <xdr:to>
      <xdr:col>10</xdr:col>
      <xdr:colOff>114300</xdr:colOff>
      <xdr:row>36</xdr:row>
      <xdr:rowOff>139881</xdr:rowOff>
    </xdr:to>
    <xdr:cxnSp macro="">
      <xdr:nvCxnSpPr>
        <xdr:cNvPr id="83" name="直線コネクタ 82">
          <a:extLst>
            <a:ext uri="{FF2B5EF4-FFF2-40B4-BE49-F238E27FC236}">
              <a16:creationId xmlns:a16="http://schemas.microsoft.com/office/drawing/2014/main" id="{BD0FE4D4-F971-46E5-B352-15F609EDD7A9}"/>
            </a:ext>
          </a:extLst>
        </xdr:cNvPr>
        <xdr:cNvCxnSpPr/>
      </xdr:nvCxnSpPr>
      <xdr:spPr>
        <a:xfrm>
          <a:off x="1130300" y="62908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54446</xdr:rowOff>
    </xdr:from>
    <xdr:ext cx="405111" cy="259045"/>
    <xdr:sp macro="" textlink="">
      <xdr:nvSpPr>
        <xdr:cNvPr id="84" name="n_1aveValue【道路】&#10;有形固定資産減価償却率">
          <a:extLst>
            <a:ext uri="{FF2B5EF4-FFF2-40B4-BE49-F238E27FC236}">
              <a16:creationId xmlns:a16="http://schemas.microsoft.com/office/drawing/2014/main" id="{2294B16E-032E-458C-AA6C-49094D1ED593}"/>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5" name="n_2aveValue【道路】&#10;有形固定資産減価償却率">
          <a:extLst>
            <a:ext uri="{FF2B5EF4-FFF2-40B4-BE49-F238E27FC236}">
              <a16:creationId xmlns:a16="http://schemas.microsoft.com/office/drawing/2014/main" id="{68984F8E-192A-4020-A064-E4C3FB3CE34E}"/>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6" name="n_3aveValue【道路】&#10;有形固定資産減価償却率">
          <a:extLst>
            <a:ext uri="{FF2B5EF4-FFF2-40B4-BE49-F238E27FC236}">
              <a16:creationId xmlns:a16="http://schemas.microsoft.com/office/drawing/2014/main" id="{D5BED7A5-C4CE-48DA-B947-66BBD2A89A67}"/>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CB3A10FC-7B0D-4E61-B507-B02AA0BAB763}"/>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8" name="n_1mainValue【道路】&#10;有形固定資産減価償却率">
          <a:extLst>
            <a:ext uri="{FF2B5EF4-FFF2-40B4-BE49-F238E27FC236}">
              <a16:creationId xmlns:a16="http://schemas.microsoft.com/office/drawing/2014/main" id="{D72456C3-01B9-4EC7-AEF4-26EC09407BFA}"/>
            </a:ext>
          </a:extLst>
        </xdr:cNvPr>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9" name="n_2mainValue【道路】&#10;有形固定資産減価償却率">
          <a:extLst>
            <a:ext uri="{FF2B5EF4-FFF2-40B4-BE49-F238E27FC236}">
              <a16:creationId xmlns:a16="http://schemas.microsoft.com/office/drawing/2014/main" id="{F134B0E2-01DF-4A1E-A79D-5261DCA2188B}"/>
            </a:ext>
          </a:extLst>
        </xdr:cNvPr>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道路】&#10;有形固定資産減価償却率">
          <a:extLst>
            <a:ext uri="{FF2B5EF4-FFF2-40B4-BE49-F238E27FC236}">
              <a16:creationId xmlns:a16="http://schemas.microsoft.com/office/drawing/2014/main" id="{4702901A-3A04-4A87-B6EB-5B868DE8C2F5}"/>
            </a:ext>
          </a:extLst>
        </xdr:cNvPr>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14531</xdr:rowOff>
    </xdr:from>
    <xdr:ext cx="405111" cy="259045"/>
    <xdr:sp macro="" textlink="">
      <xdr:nvSpPr>
        <xdr:cNvPr id="91" name="n_4mainValue【道路】&#10;有形固定資産減価償却率">
          <a:extLst>
            <a:ext uri="{FF2B5EF4-FFF2-40B4-BE49-F238E27FC236}">
              <a16:creationId xmlns:a16="http://schemas.microsoft.com/office/drawing/2014/main" id="{66844012-BDFC-40A2-A5A3-B0AE856BB749}"/>
            </a:ext>
          </a:extLst>
        </xdr:cNvPr>
        <xdr:cNvSpPr txBox="1"/>
      </xdr:nvSpPr>
      <xdr:spPr>
        <a:xfrm>
          <a:off x="927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B5B5B9-238D-47D0-A92A-7D3853B9EE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6223B2B-6514-4F51-96BA-53357109A3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CB85CED-FB2A-4EEA-8A0B-B3B9B4A45E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E5CDAFE-83E3-4CD8-8D67-9B83964365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92D68D0-748A-4822-A727-783995BFED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7669E3-BCAB-4F23-886E-643B73F65E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70D11DD-BA72-40DE-8DD3-EFDA841CCA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EF5CB13-83CA-45D8-B995-EAAD2A11BF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E90791B-ED20-4635-8868-122771E7D57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E2C7AD-1948-463D-9DE3-00353785C6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7024CDE-7C72-4272-A71C-2737A6537E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0462640-97C5-43BF-8684-A1DFC6C678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C8E242-D0A6-4869-A490-977C86027D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4D5369B-B144-46A4-AD31-16F391EFD06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E05D19A-EEF4-4C17-BB7F-39AD520DBE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2BD5A63-8CFF-4589-9A29-F9450055885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E79D714-97E4-4206-AFDB-C77E8056264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1139C16-1782-48D5-AB37-67B64F0835D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5D4E957-95E9-4C75-8324-449D7983BB9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40D05B43-6B4E-45CA-8D5A-03A402877EE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3EB61E1-98C6-4134-A3B7-BE4DFD1746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3E54A263-FCC3-4983-8785-E106899267A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B35278A-0065-4938-939B-56CAB5BB99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46141D4B-7E08-43DC-9854-835279767D52}"/>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64F818C6-CCEB-4C2F-AB19-49996CBC4265}"/>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997D5103-C7E4-4B94-BC27-F27683C8C9FE}"/>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17B7D759-267F-4F9C-8CFD-E41DE81F0E82}"/>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20C85D7F-C382-422B-B351-29314971F025}"/>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44EB9015-E494-4EDB-BE6B-1F53ED2D9146}"/>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D753B0EB-EC9F-4687-BB47-283EC3C32F0A}"/>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xdr:nvSpPr>
        <xdr:cNvPr id="122" name="フローチャート: 判断 121">
          <a:extLst>
            <a:ext uri="{FF2B5EF4-FFF2-40B4-BE49-F238E27FC236}">
              <a16:creationId xmlns:a16="http://schemas.microsoft.com/office/drawing/2014/main" id="{5AA44781-B949-490C-8C5D-A4E2BBBBC257}"/>
            </a:ext>
          </a:extLst>
        </xdr:cNvPr>
        <xdr:cNvSpPr/>
      </xdr:nvSpPr>
      <xdr:spPr>
        <a:xfrm>
          <a:off x="9588500" y="64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xdr:nvSpPr>
        <xdr:cNvPr id="123" name="フローチャート: 判断 122">
          <a:extLst>
            <a:ext uri="{FF2B5EF4-FFF2-40B4-BE49-F238E27FC236}">
              <a16:creationId xmlns:a16="http://schemas.microsoft.com/office/drawing/2014/main" id="{9EE1D451-42F2-4650-819A-55B29E6C88F0}"/>
            </a:ext>
          </a:extLst>
        </xdr:cNvPr>
        <xdr:cNvSpPr/>
      </xdr:nvSpPr>
      <xdr:spPr>
        <a:xfrm>
          <a:off x="8699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xdr:nvSpPr>
        <xdr:cNvPr id="124" name="フローチャート: 判断 123">
          <a:extLst>
            <a:ext uri="{FF2B5EF4-FFF2-40B4-BE49-F238E27FC236}">
              <a16:creationId xmlns:a16="http://schemas.microsoft.com/office/drawing/2014/main" id="{5C60061E-B8A8-4759-9CC0-95A3BAE16E67}"/>
            </a:ext>
          </a:extLst>
        </xdr:cNvPr>
        <xdr:cNvSpPr/>
      </xdr:nvSpPr>
      <xdr:spPr>
        <a:xfrm>
          <a:off x="7810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xdr:nvSpPr>
        <xdr:cNvPr id="125" name="フローチャート: 判断 124">
          <a:extLst>
            <a:ext uri="{FF2B5EF4-FFF2-40B4-BE49-F238E27FC236}">
              <a16:creationId xmlns:a16="http://schemas.microsoft.com/office/drawing/2014/main" id="{6D34D34D-901A-4F17-A909-86D5331ADE53}"/>
            </a:ext>
          </a:extLst>
        </xdr:cNvPr>
        <xdr:cNvSpPr/>
      </xdr:nvSpPr>
      <xdr:spPr>
        <a:xfrm>
          <a:off x="6921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93D7E6-1457-48F1-B831-71400942D6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909FE3-2E43-4680-BB4D-DEB1DDCCF1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B8814E4-B3D2-4B6D-93F2-0FF35C84906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E639D8E-98F4-4FA3-B802-797015BCA8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EAFE55C-FC8B-48BC-9BA2-035BA4042B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24981</xdr:rowOff>
    </xdr:from>
    <xdr:to>
      <xdr:col>55</xdr:col>
      <xdr:colOff>50800</xdr:colOff>
      <xdr:row>41</xdr:row>
      <xdr:rowOff>126581</xdr:rowOff>
    </xdr:to>
    <xdr:sp macro="" textlink="">
      <xdr:nvSpPr>
        <xdr:cNvPr id="131" name="楕円 130">
          <a:extLst>
            <a:ext uri="{FF2B5EF4-FFF2-40B4-BE49-F238E27FC236}">
              <a16:creationId xmlns:a16="http://schemas.microsoft.com/office/drawing/2014/main" id="{FA3BA996-C825-45E5-B8D1-9EF19D55C4BA}"/>
            </a:ext>
          </a:extLst>
        </xdr:cNvPr>
        <xdr:cNvSpPr/>
      </xdr:nvSpPr>
      <xdr:spPr>
        <a:xfrm>
          <a:off x="10426700" y="70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111358</xdr:rowOff>
    </xdr:from>
    <xdr:ext cx="469744" cy="259045"/>
    <xdr:sp macro="" textlink="">
      <xdr:nvSpPr>
        <xdr:cNvPr id="132" name="【道路】&#10;一人当たり延長該当値テキスト">
          <a:extLst>
            <a:ext uri="{FF2B5EF4-FFF2-40B4-BE49-F238E27FC236}">
              <a16:creationId xmlns:a16="http://schemas.microsoft.com/office/drawing/2014/main" id="{D9CA217A-D2A5-41A1-877F-2BB3041EC608}"/>
            </a:ext>
          </a:extLst>
        </xdr:cNvPr>
        <xdr:cNvSpPr txBox="1"/>
      </xdr:nvSpPr>
      <xdr:spPr>
        <a:xfrm>
          <a:off x="10515600" y="69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DCA3E18B-7566-44C2-846E-CAD809339AA7}"/>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75781</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656A6E73-9FB0-446B-9BF5-DBA386C16034}"/>
            </a:ext>
          </a:extLst>
        </xdr:cNvPr>
        <xdr:cNvCxnSpPr/>
      </xdr:nvCxnSpPr>
      <xdr:spPr>
        <a:xfrm flipV="1">
          <a:off x="9639300" y="710523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25895</xdr:rowOff>
    </xdr:from>
    <xdr:to>
      <xdr:col>46</xdr:col>
      <xdr:colOff>38100</xdr:colOff>
      <xdr:row>41</xdr:row>
      <xdr:rowOff>127495</xdr:rowOff>
    </xdr:to>
    <xdr:sp macro="" textlink="">
      <xdr:nvSpPr>
        <xdr:cNvPr id="135" name="楕円 134">
          <a:extLst>
            <a:ext uri="{FF2B5EF4-FFF2-40B4-BE49-F238E27FC236}">
              <a16:creationId xmlns:a16="http://schemas.microsoft.com/office/drawing/2014/main" id="{0B263335-F78C-4E50-918B-689049252D00}"/>
            </a:ext>
          </a:extLst>
        </xdr:cNvPr>
        <xdr:cNvSpPr/>
      </xdr:nvSpPr>
      <xdr:spPr>
        <a:xfrm>
          <a:off x="8699500" y="70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76695</xdr:rowOff>
    </xdr:to>
    <xdr:cxnSp macro="">
      <xdr:nvCxnSpPr>
        <xdr:cNvPr id="136" name="直線コネクタ 135">
          <a:extLst>
            <a:ext uri="{FF2B5EF4-FFF2-40B4-BE49-F238E27FC236}">
              <a16:creationId xmlns:a16="http://schemas.microsoft.com/office/drawing/2014/main" id="{2A0F7154-246A-406A-8D70-63F9917350C3}"/>
            </a:ext>
          </a:extLst>
        </xdr:cNvPr>
        <xdr:cNvCxnSpPr/>
      </xdr:nvCxnSpPr>
      <xdr:spPr>
        <a:xfrm flipV="1">
          <a:off x="8750300" y="710565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26200</xdr:rowOff>
    </xdr:from>
    <xdr:to>
      <xdr:col>41</xdr:col>
      <xdr:colOff>101600</xdr:colOff>
      <xdr:row>41</xdr:row>
      <xdr:rowOff>127800</xdr:rowOff>
    </xdr:to>
    <xdr:sp macro="" textlink="">
      <xdr:nvSpPr>
        <xdr:cNvPr id="137" name="楕円 136">
          <a:extLst>
            <a:ext uri="{FF2B5EF4-FFF2-40B4-BE49-F238E27FC236}">
              <a16:creationId xmlns:a16="http://schemas.microsoft.com/office/drawing/2014/main" id="{C42FB2DB-0EE4-4DBE-8BCE-75BD33D2EE83}"/>
            </a:ext>
          </a:extLst>
        </xdr:cNvPr>
        <xdr:cNvSpPr/>
      </xdr:nvSpPr>
      <xdr:spPr>
        <a:xfrm>
          <a:off x="78105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76695</xdr:rowOff>
    </xdr:from>
    <xdr:to>
      <xdr:col>45</xdr:col>
      <xdr:colOff>177800</xdr:colOff>
      <xdr:row>41</xdr:row>
      <xdr:rowOff>77000</xdr:rowOff>
    </xdr:to>
    <xdr:cxnSp macro="">
      <xdr:nvCxnSpPr>
        <xdr:cNvPr id="138" name="直線コネクタ 137">
          <a:extLst>
            <a:ext uri="{FF2B5EF4-FFF2-40B4-BE49-F238E27FC236}">
              <a16:creationId xmlns:a16="http://schemas.microsoft.com/office/drawing/2014/main" id="{602D0D33-F9BE-4F23-B925-24B6F7EE5740}"/>
            </a:ext>
          </a:extLst>
        </xdr:cNvPr>
        <xdr:cNvCxnSpPr/>
      </xdr:nvCxnSpPr>
      <xdr:spPr>
        <a:xfrm flipV="1">
          <a:off x="7861300" y="710614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26162</xdr:rowOff>
    </xdr:from>
    <xdr:to>
      <xdr:col>36</xdr:col>
      <xdr:colOff>165100</xdr:colOff>
      <xdr:row>41</xdr:row>
      <xdr:rowOff>127762</xdr:rowOff>
    </xdr:to>
    <xdr:sp macro="" textlink="">
      <xdr:nvSpPr>
        <xdr:cNvPr id="139" name="楕円 138">
          <a:extLst>
            <a:ext uri="{FF2B5EF4-FFF2-40B4-BE49-F238E27FC236}">
              <a16:creationId xmlns:a16="http://schemas.microsoft.com/office/drawing/2014/main" id="{EB725698-83C2-43FE-90C8-8984C75C1E2A}"/>
            </a:ext>
          </a:extLst>
        </xdr:cNvPr>
        <xdr:cNvSpPr/>
      </xdr:nvSpPr>
      <xdr:spPr>
        <a:xfrm>
          <a:off x="6921500" y="70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76962</xdr:rowOff>
    </xdr:from>
    <xdr:to>
      <xdr:col>41</xdr:col>
      <xdr:colOff>50800</xdr:colOff>
      <xdr:row>41</xdr:row>
      <xdr:rowOff>77000</xdr:rowOff>
    </xdr:to>
    <xdr:cxnSp macro="">
      <xdr:nvCxnSpPr>
        <xdr:cNvPr id="140" name="直線コネクタ 139">
          <a:extLst>
            <a:ext uri="{FF2B5EF4-FFF2-40B4-BE49-F238E27FC236}">
              <a16:creationId xmlns:a16="http://schemas.microsoft.com/office/drawing/2014/main" id="{9DAAAD49-D602-46B6-8B20-64156E6C3D8E}"/>
            </a:ext>
          </a:extLst>
        </xdr:cNvPr>
        <xdr:cNvCxnSpPr/>
      </xdr:nvCxnSpPr>
      <xdr:spPr>
        <a:xfrm>
          <a:off x="6972300" y="710641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77919</xdr:rowOff>
    </xdr:from>
    <xdr:ext cx="534377" cy="259045"/>
    <xdr:sp macro="" textlink="">
      <xdr:nvSpPr>
        <xdr:cNvPr id="141" name="n_1aveValue【道路】&#10;一人当たり延長">
          <a:extLst>
            <a:ext uri="{FF2B5EF4-FFF2-40B4-BE49-F238E27FC236}">
              <a16:creationId xmlns:a16="http://schemas.microsoft.com/office/drawing/2014/main" id="{AE8D0F32-FA5D-41B0-8137-27E1355194A3}"/>
            </a:ext>
          </a:extLst>
        </xdr:cNvPr>
        <xdr:cNvSpPr txBox="1"/>
      </xdr:nvSpPr>
      <xdr:spPr>
        <a:xfrm>
          <a:off x="9359411" y="62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59136</xdr:rowOff>
    </xdr:from>
    <xdr:ext cx="534377" cy="259045"/>
    <xdr:sp macro="" textlink="">
      <xdr:nvSpPr>
        <xdr:cNvPr id="142" name="n_2aveValue【道路】&#10;一人当たり延長">
          <a:extLst>
            <a:ext uri="{FF2B5EF4-FFF2-40B4-BE49-F238E27FC236}">
              <a16:creationId xmlns:a16="http://schemas.microsoft.com/office/drawing/2014/main" id="{02C9891E-DD82-4745-8E1A-902FBFF5691F}"/>
            </a:ext>
          </a:extLst>
        </xdr:cNvPr>
        <xdr:cNvSpPr txBox="1"/>
      </xdr:nvSpPr>
      <xdr:spPr>
        <a:xfrm>
          <a:off x="84831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68965</xdr:rowOff>
    </xdr:from>
    <xdr:ext cx="534377" cy="259045"/>
    <xdr:sp macro="" textlink="">
      <xdr:nvSpPr>
        <xdr:cNvPr id="143" name="n_3aveValue【道路】&#10;一人当たり延長">
          <a:extLst>
            <a:ext uri="{FF2B5EF4-FFF2-40B4-BE49-F238E27FC236}">
              <a16:creationId xmlns:a16="http://schemas.microsoft.com/office/drawing/2014/main" id="{D77C283A-FDCC-497B-97C7-D160BD1710E2}"/>
            </a:ext>
          </a:extLst>
        </xdr:cNvPr>
        <xdr:cNvSpPr txBox="1"/>
      </xdr:nvSpPr>
      <xdr:spPr>
        <a:xfrm>
          <a:off x="7594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102684</xdr:rowOff>
    </xdr:from>
    <xdr:ext cx="534377" cy="259045"/>
    <xdr:sp macro="" textlink="">
      <xdr:nvSpPr>
        <xdr:cNvPr id="144" name="n_4aveValue【道路】&#10;一人当たり延長">
          <a:extLst>
            <a:ext uri="{FF2B5EF4-FFF2-40B4-BE49-F238E27FC236}">
              <a16:creationId xmlns:a16="http://schemas.microsoft.com/office/drawing/2014/main" id="{92069919-B724-42CF-9F04-4BEE061E838E}"/>
            </a:ext>
          </a:extLst>
        </xdr:cNvPr>
        <xdr:cNvSpPr txBox="1"/>
      </xdr:nvSpPr>
      <xdr:spPr>
        <a:xfrm>
          <a:off x="6705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道路】&#10;一人当たり延長">
          <a:extLst>
            <a:ext uri="{FF2B5EF4-FFF2-40B4-BE49-F238E27FC236}">
              <a16:creationId xmlns:a16="http://schemas.microsoft.com/office/drawing/2014/main" id="{EDEAC53C-AC27-4C37-A791-5131B78FA0E0}"/>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118622</xdr:rowOff>
    </xdr:from>
    <xdr:ext cx="469744" cy="259045"/>
    <xdr:sp macro="" textlink="">
      <xdr:nvSpPr>
        <xdr:cNvPr id="146" name="n_2mainValue【道路】&#10;一人当たり延長">
          <a:extLst>
            <a:ext uri="{FF2B5EF4-FFF2-40B4-BE49-F238E27FC236}">
              <a16:creationId xmlns:a16="http://schemas.microsoft.com/office/drawing/2014/main" id="{B68E61F2-BDFA-4613-B9C9-838D1A32D6A5}"/>
            </a:ext>
          </a:extLst>
        </xdr:cNvPr>
        <xdr:cNvSpPr txBox="1"/>
      </xdr:nvSpPr>
      <xdr:spPr>
        <a:xfrm>
          <a:off x="8515427" y="7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118927</xdr:rowOff>
    </xdr:from>
    <xdr:ext cx="469744" cy="259045"/>
    <xdr:sp macro="" textlink="">
      <xdr:nvSpPr>
        <xdr:cNvPr id="147" name="n_3mainValue【道路】&#10;一人当たり延長">
          <a:extLst>
            <a:ext uri="{FF2B5EF4-FFF2-40B4-BE49-F238E27FC236}">
              <a16:creationId xmlns:a16="http://schemas.microsoft.com/office/drawing/2014/main" id="{1E1E5F80-4133-4117-9EA3-3EF37D7BEEFC}"/>
            </a:ext>
          </a:extLst>
        </xdr:cNvPr>
        <xdr:cNvSpPr txBox="1"/>
      </xdr:nvSpPr>
      <xdr:spPr>
        <a:xfrm>
          <a:off x="7626427" y="71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118889</xdr:rowOff>
    </xdr:from>
    <xdr:ext cx="469744" cy="259045"/>
    <xdr:sp macro="" textlink="">
      <xdr:nvSpPr>
        <xdr:cNvPr id="148" name="n_4mainValue【道路】&#10;一人当たり延長">
          <a:extLst>
            <a:ext uri="{FF2B5EF4-FFF2-40B4-BE49-F238E27FC236}">
              <a16:creationId xmlns:a16="http://schemas.microsoft.com/office/drawing/2014/main" id="{8B314245-8B70-454E-B6BA-7DB42BC91277}"/>
            </a:ext>
          </a:extLst>
        </xdr:cNvPr>
        <xdr:cNvSpPr txBox="1"/>
      </xdr:nvSpPr>
      <xdr:spPr>
        <a:xfrm>
          <a:off x="6737427"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0407310-C7D8-446C-ACFC-2479C2FE83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A30CEFF-72C1-4F0F-BA9F-BFDFEE6050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EB0ED2C-9BC3-43C9-97AB-DE4A0F8E80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0E4AD00-3070-41A8-9B37-023B9D25F8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F58BD37-CD8A-435B-A58B-2CA8692D0D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155CCF1-3985-4CAB-B742-40836895E6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C8E2946-C227-45A4-974E-4ABBE6DD96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32E2CD9-060A-4659-95E8-79B8021C0A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F21DB71-EAEB-4245-9131-BF9A354016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8F450FF-8F93-4EE3-88CB-454D0FEBB8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43029C2-5BDB-4A28-9F7C-274FAB185B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7CFC294-2345-4FF2-8290-6969038E3B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CB6093E-5109-4BA3-BCD2-637030BDF0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98E1BA4-5877-454E-94E2-A6F1019905B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16D5F9E-ED3B-4A35-B43A-16EAAC577AF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64721E7-E881-45A7-8A3C-D23EC077236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63167B3-E87D-4086-802D-7F04302505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7E233A7-517C-423A-99D6-004F943B2E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7074ACD-16DB-44C3-A8CA-E327689C3A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49B9275-26EC-4D1B-920B-D65C136BB11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37457D4-3EC5-453E-804C-74C1E117DB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356F85C-0CE6-4375-BACB-CDA695486F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F2A9598-1D53-471A-808F-61B1B3F060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11D2212-A76C-465A-B55A-9E6CAED6B7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B80EB32-7209-4289-872F-F0081A452C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24049780-F8B9-423C-85F1-DB9B371415CA}"/>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34DFC2E-625D-4CB9-9FE6-6A27CAFC1372}"/>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63D76958-5EC1-4E65-9B2D-DC4C0844C9EF}"/>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C7E885A-1B58-475B-B620-71EEB19044D6}"/>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EB0CE052-7155-42FC-8903-9E21107472FC}"/>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B2633CB-9773-4517-8FD1-4B8357AF94A5}"/>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D194C63C-47D8-446E-9D95-17A4D1A9C3B5}"/>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1" name="フローチャート: 判断 180">
          <a:extLst>
            <a:ext uri="{FF2B5EF4-FFF2-40B4-BE49-F238E27FC236}">
              <a16:creationId xmlns:a16="http://schemas.microsoft.com/office/drawing/2014/main" id="{B27CB0F9-F3B2-4AEA-9E83-6926175773FC}"/>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F81620F2-5DED-4F87-949F-122C9EED417A}"/>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3" name="フローチャート: 判断 182">
          <a:extLst>
            <a:ext uri="{FF2B5EF4-FFF2-40B4-BE49-F238E27FC236}">
              <a16:creationId xmlns:a16="http://schemas.microsoft.com/office/drawing/2014/main" id="{34CA4A42-4093-48F7-9175-5C5E4A68C051}"/>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4" name="フローチャート: 判断 183">
          <a:extLst>
            <a:ext uri="{FF2B5EF4-FFF2-40B4-BE49-F238E27FC236}">
              <a16:creationId xmlns:a16="http://schemas.microsoft.com/office/drawing/2014/main" id="{6B5A253C-0908-4646-8973-943412CB0CB9}"/>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D30876C-C851-4A1F-922D-D4E0A15488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C3FC75-3ACE-4361-8CE8-8CB464BCFD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452141-5E91-4733-B198-622280CE69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2A4C54D-4DEF-41BF-A9E5-CDC3CCB2F5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210EEB0-B865-4256-8345-D310C86F0A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0" name="楕円 189">
          <a:extLst>
            <a:ext uri="{FF2B5EF4-FFF2-40B4-BE49-F238E27FC236}">
              <a16:creationId xmlns:a16="http://schemas.microsoft.com/office/drawing/2014/main" id="{5D09EAFE-1CA1-4CDA-99ED-A6118ABED9F1}"/>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EBE79D8-09A3-4FF0-A192-677E19B88132}"/>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92" name="楕円 191">
          <a:extLst>
            <a:ext uri="{FF2B5EF4-FFF2-40B4-BE49-F238E27FC236}">
              <a16:creationId xmlns:a16="http://schemas.microsoft.com/office/drawing/2014/main" id="{F5C962C4-2C8C-4077-9CEF-C4598C6D4E2D}"/>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155122</xdr:rowOff>
    </xdr:to>
    <xdr:cxnSp macro="">
      <xdr:nvCxnSpPr>
        <xdr:cNvPr id="193" name="直線コネクタ 192">
          <a:extLst>
            <a:ext uri="{FF2B5EF4-FFF2-40B4-BE49-F238E27FC236}">
              <a16:creationId xmlns:a16="http://schemas.microsoft.com/office/drawing/2014/main" id="{C5267CE6-E6DF-4B0F-8C3F-984DB4DB6362}"/>
            </a:ext>
          </a:extLst>
        </xdr:cNvPr>
        <xdr:cNvCxnSpPr/>
      </xdr:nvCxnSpPr>
      <xdr:spPr>
        <a:xfrm flipV="1">
          <a:off x="3797300" y="10332720"/>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4" name="楕円 193">
          <a:extLst>
            <a:ext uri="{FF2B5EF4-FFF2-40B4-BE49-F238E27FC236}">
              <a16:creationId xmlns:a16="http://schemas.microsoft.com/office/drawing/2014/main" id="{97963453-F125-4FBB-A19E-F1E4792F3877}"/>
            </a:ext>
          </a:extLst>
        </xdr:cNvPr>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155122</xdr:rowOff>
    </xdr:to>
    <xdr:cxnSp macro="">
      <xdr:nvCxnSpPr>
        <xdr:cNvPr id="195" name="直線コネクタ 194">
          <a:extLst>
            <a:ext uri="{FF2B5EF4-FFF2-40B4-BE49-F238E27FC236}">
              <a16:creationId xmlns:a16="http://schemas.microsoft.com/office/drawing/2014/main" id="{EE148408-7A7F-450C-8D8E-ABBC66F71203}"/>
            </a:ext>
          </a:extLst>
        </xdr:cNvPr>
        <xdr:cNvCxnSpPr/>
      </xdr:nvCxnSpPr>
      <xdr:spPr>
        <a:xfrm>
          <a:off x="2908300" y="104225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0C37F311-CDE0-480E-9055-42650D53DA1A}"/>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135527</xdr:rowOff>
    </xdr:to>
    <xdr:cxnSp macro="">
      <xdr:nvCxnSpPr>
        <xdr:cNvPr id="197" name="直線コネクタ 196">
          <a:extLst>
            <a:ext uri="{FF2B5EF4-FFF2-40B4-BE49-F238E27FC236}">
              <a16:creationId xmlns:a16="http://schemas.microsoft.com/office/drawing/2014/main" id="{1F34DDDA-053E-4C4A-898A-E82E5D3A82F0}"/>
            </a:ext>
          </a:extLst>
        </xdr:cNvPr>
        <xdr:cNvCxnSpPr/>
      </xdr:nvCxnSpPr>
      <xdr:spPr>
        <a:xfrm>
          <a:off x="2019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19413</xdr:rowOff>
    </xdr:from>
    <xdr:to>
      <xdr:col>6</xdr:col>
      <xdr:colOff>38100</xdr:colOff>
      <xdr:row>60</xdr:row>
      <xdr:rowOff>121013</xdr:rowOff>
    </xdr:to>
    <xdr:sp macro="" textlink="">
      <xdr:nvSpPr>
        <xdr:cNvPr id="198" name="楕円 197">
          <a:extLst>
            <a:ext uri="{FF2B5EF4-FFF2-40B4-BE49-F238E27FC236}">
              <a16:creationId xmlns:a16="http://schemas.microsoft.com/office/drawing/2014/main" id="{9C3BB783-A847-4659-835E-1F0A9B76432C}"/>
            </a:ext>
          </a:extLst>
        </xdr:cNvPr>
        <xdr:cNvSpPr/>
      </xdr:nvSpPr>
      <xdr:spPr>
        <a:xfrm>
          <a:off x="1079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70213</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09185062-E103-4737-B814-89C0D63D5AD6}"/>
            </a:ext>
          </a:extLst>
        </xdr:cNvPr>
        <xdr:cNvCxnSpPr/>
      </xdr:nvCxnSpPr>
      <xdr:spPr>
        <a:xfrm>
          <a:off x="1130300" y="1035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9441181-A517-46F8-BFB5-75DD6C1E57FE}"/>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9A4E819-B41A-4C7D-B1E7-2A0AA665B476}"/>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5150ED7-BA4D-45E3-8A6F-F947661DF14D}"/>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ED95A4C-6E6D-4458-8670-4BB7FB3B478B}"/>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FEDA6FE-CC6B-4616-AB44-5CD83DBF5F92}"/>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BAB3525-AF3A-4FC3-BEDB-BE657FDF5C7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6494338-9478-476A-96E8-217A7626C4E5}"/>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8FC1311-660D-420F-8006-69563A158A94}"/>
            </a:ext>
          </a:extLst>
        </xdr:cNvPr>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702C602-C41E-4794-A358-D18CDF2857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8399AEC-EE2C-41E4-B6BC-4CEAFB94EC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E0EF146-FDA6-4F1F-A21D-74DA77F931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327BD57-41B4-4DAB-8FBA-53D26E7958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942490B-A94A-4641-9475-5D2A51AD9F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BD105DC-9FF6-4EF3-BAFA-7024593479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B7CD161-2825-44C0-9139-6FBBA4E58E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6480F9A-8AD1-4870-B5D0-B698CBF8C2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6173F3C-AF87-4994-8FFE-28FE63F097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70B6A6F-07A1-4B12-9FB5-DA5359B45D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D09AA43-2E04-4EC8-962A-9C0FFD1E7B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BFA04E1-893D-427B-8A20-DF5519EF2B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D68951C-D66B-49C4-A531-C7F4D3146DA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11A1FFEE-B462-4B63-BE67-4C06BE11964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3D5011E-3003-458E-8213-398773A653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5466397-9906-4550-8AB6-29C3F31FD79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4D5FE71-5446-45A6-B6F1-DCDF3A8252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1A2C2C7-8B4D-441C-9A78-3F79F73AEAD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0D543D2-1426-4FE6-AC84-71A38E65AF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A73747F-C8C7-4547-9CA9-941CB6F5D4C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D9F8DE9-AB0A-4A89-A647-4B39B9AE26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58E4A3F-8DCD-4B82-905F-E86F3EA9719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5A4740D-B280-4259-A02B-1783902F09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F6741FF-69A6-42D4-85D9-C0660A846E3B}"/>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E6863217-578A-4900-9672-535737386251}"/>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7BF543F5-27F0-425D-8042-92E820276F75}"/>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B9D6890D-5FA3-4143-8885-EDE0C73AD11A}"/>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2F55B0EB-EA18-40BE-A733-EC592F7A6CBF}"/>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A28199F3-823A-4D82-AFC4-547DBDF13F14}"/>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9F2ED273-E799-4D35-BDAA-6359973D1D4E}"/>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8" name="フローチャート: 判断 237">
          <a:extLst>
            <a:ext uri="{FF2B5EF4-FFF2-40B4-BE49-F238E27FC236}">
              <a16:creationId xmlns:a16="http://schemas.microsoft.com/office/drawing/2014/main" id="{61B29007-CB98-4A42-A168-EDCE7E42B686}"/>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9" name="フローチャート: 判断 238">
          <a:extLst>
            <a:ext uri="{FF2B5EF4-FFF2-40B4-BE49-F238E27FC236}">
              <a16:creationId xmlns:a16="http://schemas.microsoft.com/office/drawing/2014/main" id="{7DE8D03C-1F9F-41EF-85CB-33DFD1C13E79}"/>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40" name="フローチャート: 判断 239">
          <a:extLst>
            <a:ext uri="{FF2B5EF4-FFF2-40B4-BE49-F238E27FC236}">
              <a16:creationId xmlns:a16="http://schemas.microsoft.com/office/drawing/2014/main" id="{2FDBA995-0768-4441-9CCB-DABA8F909A11}"/>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1" name="フローチャート: 判断 240">
          <a:extLst>
            <a:ext uri="{FF2B5EF4-FFF2-40B4-BE49-F238E27FC236}">
              <a16:creationId xmlns:a16="http://schemas.microsoft.com/office/drawing/2014/main" id="{B2D9F228-BF4B-473A-8025-B01D3D80C1A0}"/>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FB6795-5CA2-4337-956F-8FA4C08120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8967004-53C3-4971-92DE-2672F5A604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86C4742-7B3E-4943-A139-3F96EA5370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9236A3F-53FE-459F-BAD3-9DF7F37894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C3D780B-A8D2-4A19-9694-E7E655B783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11307</xdr:rowOff>
    </xdr:from>
    <xdr:to>
      <xdr:col>55</xdr:col>
      <xdr:colOff>50800</xdr:colOff>
      <xdr:row>64</xdr:row>
      <xdr:rowOff>112907</xdr:rowOff>
    </xdr:to>
    <xdr:sp macro="" textlink="">
      <xdr:nvSpPr>
        <xdr:cNvPr id="247" name="楕円 246">
          <a:extLst>
            <a:ext uri="{FF2B5EF4-FFF2-40B4-BE49-F238E27FC236}">
              <a16:creationId xmlns:a16="http://schemas.microsoft.com/office/drawing/2014/main" id="{BC47224A-3B96-4B73-B543-9801A75C0624}"/>
            </a:ext>
          </a:extLst>
        </xdr:cNvPr>
        <xdr:cNvSpPr/>
      </xdr:nvSpPr>
      <xdr:spPr>
        <a:xfrm>
          <a:off x="10426700" y="10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97684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AE93322C-C537-427E-93F6-E27F8D4EECE8}"/>
            </a:ext>
          </a:extLst>
        </xdr:cNvPr>
        <xdr:cNvSpPr txBox="1"/>
      </xdr:nvSpPr>
      <xdr:spPr>
        <a:xfrm>
          <a:off x="10515600" y="108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13360</xdr:rowOff>
    </xdr:from>
    <xdr:to>
      <xdr:col>50</xdr:col>
      <xdr:colOff>165100</xdr:colOff>
      <xdr:row>64</xdr:row>
      <xdr:rowOff>114960</xdr:rowOff>
    </xdr:to>
    <xdr:sp macro="" textlink="">
      <xdr:nvSpPr>
        <xdr:cNvPr id="249" name="楕円 248">
          <a:extLst>
            <a:ext uri="{FF2B5EF4-FFF2-40B4-BE49-F238E27FC236}">
              <a16:creationId xmlns:a16="http://schemas.microsoft.com/office/drawing/2014/main" id="{488C760D-CB56-4D10-BFE2-2AE62CD580F3}"/>
            </a:ext>
          </a:extLst>
        </xdr:cNvPr>
        <xdr:cNvSpPr/>
      </xdr:nvSpPr>
      <xdr:spPr>
        <a:xfrm>
          <a:off x="9588500" y="10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62107</xdr:rowOff>
    </xdr:from>
    <xdr:to>
      <xdr:col>55</xdr:col>
      <xdr:colOff>0</xdr:colOff>
      <xdr:row>64</xdr:row>
      <xdr:rowOff>64160</xdr:rowOff>
    </xdr:to>
    <xdr:cxnSp macro="">
      <xdr:nvCxnSpPr>
        <xdr:cNvPr id="250" name="直線コネクタ 249">
          <a:extLst>
            <a:ext uri="{FF2B5EF4-FFF2-40B4-BE49-F238E27FC236}">
              <a16:creationId xmlns:a16="http://schemas.microsoft.com/office/drawing/2014/main" id="{16643BAA-6A03-4F72-94BB-9724088B8453}"/>
            </a:ext>
          </a:extLst>
        </xdr:cNvPr>
        <xdr:cNvCxnSpPr/>
      </xdr:nvCxnSpPr>
      <xdr:spPr>
        <a:xfrm flipV="1">
          <a:off x="9639300" y="11034907"/>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13591</xdr:rowOff>
    </xdr:from>
    <xdr:to>
      <xdr:col>46</xdr:col>
      <xdr:colOff>38100</xdr:colOff>
      <xdr:row>64</xdr:row>
      <xdr:rowOff>115191</xdr:rowOff>
    </xdr:to>
    <xdr:sp macro="" textlink="">
      <xdr:nvSpPr>
        <xdr:cNvPr id="251" name="楕円 250">
          <a:extLst>
            <a:ext uri="{FF2B5EF4-FFF2-40B4-BE49-F238E27FC236}">
              <a16:creationId xmlns:a16="http://schemas.microsoft.com/office/drawing/2014/main" id="{8CE31FEF-AB83-465A-8DB4-95C109FF913B}"/>
            </a:ext>
          </a:extLst>
        </xdr:cNvPr>
        <xdr:cNvSpPr/>
      </xdr:nvSpPr>
      <xdr:spPr>
        <a:xfrm>
          <a:off x="8699500" y="10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64160</xdr:rowOff>
    </xdr:from>
    <xdr:to>
      <xdr:col>50</xdr:col>
      <xdr:colOff>114300</xdr:colOff>
      <xdr:row>64</xdr:row>
      <xdr:rowOff>64391</xdr:rowOff>
    </xdr:to>
    <xdr:cxnSp macro="">
      <xdr:nvCxnSpPr>
        <xdr:cNvPr id="252" name="直線コネクタ 251">
          <a:extLst>
            <a:ext uri="{FF2B5EF4-FFF2-40B4-BE49-F238E27FC236}">
              <a16:creationId xmlns:a16="http://schemas.microsoft.com/office/drawing/2014/main" id="{E6A9177D-DEFC-4C69-BC03-45156DA7DBAD}"/>
            </a:ext>
          </a:extLst>
        </xdr:cNvPr>
        <xdr:cNvCxnSpPr/>
      </xdr:nvCxnSpPr>
      <xdr:spPr>
        <a:xfrm flipV="1">
          <a:off x="8750300" y="11036960"/>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13617</xdr:rowOff>
    </xdr:from>
    <xdr:to>
      <xdr:col>41</xdr:col>
      <xdr:colOff>101600</xdr:colOff>
      <xdr:row>64</xdr:row>
      <xdr:rowOff>115217</xdr:rowOff>
    </xdr:to>
    <xdr:sp macro="" textlink="">
      <xdr:nvSpPr>
        <xdr:cNvPr id="253" name="楕円 252">
          <a:extLst>
            <a:ext uri="{FF2B5EF4-FFF2-40B4-BE49-F238E27FC236}">
              <a16:creationId xmlns:a16="http://schemas.microsoft.com/office/drawing/2014/main" id="{EA922895-30E4-41E3-8C6E-BA6151EC7ECF}"/>
            </a:ext>
          </a:extLst>
        </xdr:cNvPr>
        <xdr:cNvSpPr/>
      </xdr:nvSpPr>
      <xdr:spPr>
        <a:xfrm>
          <a:off x="7810500" y="109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64391</xdr:rowOff>
    </xdr:from>
    <xdr:to>
      <xdr:col>45</xdr:col>
      <xdr:colOff>177800</xdr:colOff>
      <xdr:row>64</xdr:row>
      <xdr:rowOff>64417</xdr:rowOff>
    </xdr:to>
    <xdr:cxnSp macro="">
      <xdr:nvCxnSpPr>
        <xdr:cNvPr id="254" name="直線コネクタ 253">
          <a:extLst>
            <a:ext uri="{FF2B5EF4-FFF2-40B4-BE49-F238E27FC236}">
              <a16:creationId xmlns:a16="http://schemas.microsoft.com/office/drawing/2014/main" id="{48F878EF-84F1-4784-A6D3-245C0F5E3527}"/>
            </a:ext>
          </a:extLst>
        </xdr:cNvPr>
        <xdr:cNvCxnSpPr/>
      </xdr:nvCxnSpPr>
      <xdr:spPr>
        <a:xfrm flipV="1">
          <a:off x="7861300" y="11037191"/>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13607</xdr:rowOff>
    </xdr:from>
    <xdr:to>
      <xdr:col>36</xdr:col>
      <xdr:colOff>165100</xdr:colOff>
      <xdr:row>64</xdr:row>
      <xdr:rowOff>115207</xdr:rowOff>
    </xdr:to>
    <xdr:sp macro="" textlink="">
      <xdr:nvSpPr>
        <xdr:cNvPr id="255" name="楕円 254">
          <a:extLst>
            <a:ext uri="{FF2B5EF4-FFF2-40B4-BE49-F238E27FC236}">
              <a16:creationId xmlns:a16="http://schemas.microsoft.com/office/drawing/2014/main" id="{E551E770-832D-4478-9116-1CAFD1ED5FED}"/>
            </a:ext>
          </a:extLst>
        </xdr:cNvPr>
        <xdr:cNvSpPr/>
      </xdr:nvSpPr>
      <xdr:spPr>
        <a:xfrm>
          <a:off x="6921500" y="109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64407</xdr:rowOff>
    </xdr:from>
    <xdr:to>
      <xdr:col>41</xdr:col>
      <xdr:colOff>50800</xdr:colOff>
      <xdr:row>64</xdr:row>
      <xdr:rowOff>64417</xdr:rowOff>
    </xdr:to>
    <xdr:cxnSp macro="">
      <xdr:nvCxnSpPr>
        <xdr:cNvPr id="256" name="直線コネクタ 255">
          <a:extLst>
            <a:ext uri="{FF2B5EF4-FFF2-40B4-BE49-F238E27FC236}">
              <a16:creationId xmlns:a16="http://schemas.microsoft.com/office/drawing/2014/main" id="{B1AFF9F1-9A78-4878-8913-4B3927E1D1CC}"/>
            </a:ext>
          </a:extLst>
        </xdr:cNvPr>
        <xdr:cNvCxnSpPr/>
      </xdr:nvCxnSpPr>
      <xdr:spPr>
        <a:xfrm>
          <a:off x="6972300" y="1103720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49BD4DA-8412-4FE4-B1BC-E415AF52FDA5}"/>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61900089-0540-4573-9ECF-42CD8635C9AF}"/>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92F4E63-CFFB-43CF-B960-24B44FB8E674}"/>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0268BF0-ABF4-44D5-A56E-EF8C83F68C95}"/>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106087</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AA6DADDA-3747-4A2B-B3B4-A472114DE638}"/>
            </a:ext>
          </a:extLst>
        </xdr:cNvPr>
        <xdr:cNvSpPr txBox="1"/>
      </xdr:nvSpPr>
      <xdr:spPr>
        <a:xfrm>
          <a:off x="9391728" y="11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106318</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C4AC2244-4636-49DA-BAD4-5B40CBBF3E11}"/>
            </a:ext>
          </a:extLst>
        </xdr:cNvPr>
        <xdr:cNvSpPr txBox="1"/>
      </xdr:nvSpPr>
      <xdr:spPr>
        <a:xfrm>
          <a:off x="8515428" y="110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106344</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349583A3-2959-4F27-91F0-F7C5155AF889}"/>
            </a:ext>
          </a:extLst>
        </xdr:cNvPr>
        <xdr:cNvSpPr txBox="1"/>
      </xdr:nvSpPr>
      <xdr:spPr>
        <a:xfrm>
          <a:off x="7626428" y="110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106334</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C0A12FC9-336F-48E2-84CA-D711287402AF}"/>
            </a:ext>
          </a:extLst>
        </xdr:cNvPr>
        <xdr:cNvSpPr txBox="1"/>
      </xdr:nvSpPr>
      <xdr:spPr>
        <a:xfrm>
          <a:off x="6737428" y="1107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8D706C3-6206-429A-B4E7-7D9DA755A0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6930DDE-B5C6-4D4A-82F1-457D8DA22D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A71FBA4-525E-4A66-8971-3D3E259C27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15F13F1-4AC5-4245-A6BC-144261E8BD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CD02435-E83B-4A99-93FE-85298649B7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EA84AB1-8A9E-4994-9722-DCE975F228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7F69C19-15A3-4D53-93BE-B43C3C4892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C3665B0-728F-478E-9BE7-1D66BBBA6A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1153277-46C5-460B-9281-2479C44D2CB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2E7F9F9-014F-4A9F-BB7C-22473D3B5D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4BBFE55-C846-4FFE-BE45-D2B535D76A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141EE44-87A7-4708-9A96-A5EE4998848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6CD2649-1FD6-48E4-9ADF-933DB6BD143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6031B7D-7973-42C5-8AF2-E22E3EE641F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68D3BFE-9C1D-443B-AFDD-E18BEA143A2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35B51D0-3377-4F7B-BBBD-D0C881598A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20D17C1-1947-4FC0-81D3-FBB302A831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93DF7ED-B5E0-496A-9522-D1FDC6811C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B1F81CC-350F-49BD-9E77-E2AD7CC53C5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203FD02-1F27-4B53-BA38-AA66163AA31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1657E2B-8DF2-41E0-BC40-6FEF83D4855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2661336-0560-4636-89BC-AD9ADD542A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B874F29B-A112-4CBF-8678-CEC79F2B8A0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BAAE919-E1F7-4551-B254-F2667BFDDA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A5621ED-A979-49FF-AA6A-C79CA66ED7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7E2A9B7F-796C-423A-A142-E56A96D5B1A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2191545-AEAF-4936-A869-1FFA24ED513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D5847D87-1B29-458B-96AC-714DBB7E593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8AB6CD9-3A40-47A1-8A85-45AEC09A5B88}"/>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E9BA5599-AA6D-44AA-968D-C0F67F76FA9F}"/>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433DD95-6446-4997-9282-8F892DFEDFE2}"/>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2C5DD06-B286-4781-A49F-5BE05005CC7D}"/>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24E5657A-77F0-4E74-AED4-6954BFEAD057}"/>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9FEE1238-4605-467C-9514-7916EA6A9845}"/>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D5DB002A-3628-4405-9985-EF2D310C8A6B}"/>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FB55C542-2A34-457B-84BC-18D0D44CCCB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D53BC9E-B8CD-43C6-8533-AB318C48DB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D68D907-2826-40DB-BA14-A59C4D26FB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6526BA9-539F-4D30-A278-329ED1CE65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D318E8B-D5E1-4AB7-8D7A-017EB454F6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7FEA26C-0364-4B70-AF51-6D45C44252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160382</xdr:rowOff>
    </xdr:from>
    <xdr:to>
      <xdr:col>24</xdr:col>
      <xdr:colOff>114300</xdr:colOff>
      <xdr:row>84</xdr:row>
      <xdr:rowOff>90532</xdr:rowOff>
    </xdr:to>
    <xdr:sp macro="" textlink="">
      <xdr:nvSpPr>
        <xdr:cNvPr id="306" name="楕円 305">
          <a:extLst>
            <a:ext uri="{FF2B5EF4-FFF2-40B4-BE49-F238E27FC236}">
              <a16:creationId xmlns:a16="http://schemas.microsoft.com/office/drawing/2014/main" id="{085F82B9-A58F-4406-8E3D-04283121C101}"/>
            </a:ext>
          </a:extLst>
        </xdr:cNvPr>
        <xdr:cNvSpPr/>
      </xdr:nvSpPr>
      <xdr:spPr>
        <a:xfrm>
          <a:off x="4584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138809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D5A421D-587F-4DA4-9AAD-E7C837718810}"/>
            </a:ext>
          </a:extLst>
        </xdr:cNvPr>
        <xdr:cNvSpPr txBox="1"/>
      </xdr:nvSpPr>
      <xdr:spPr>
        <a:xfrm>
          <a:off x="4673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8" name="楕円 307">
          <a:extLst>
            <a:ext uri="{FF2B5EF4-FFF2-40B4-BE49-F238E27FC236}">
              <a16:creationId xmlns:a16="http://schemas.microsoft.com/office/drawing/2014/main" id="{DFE5A7D9-F2D4-4C89-B62D-0617DC995E81}"/>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39732</xdr:rowOff>
    </xdr:to>
    <xdr:cxnSp macro="">
      <xdr:nvCxnSpPr>
        <xdr:cNvPr id="309" name="直線コネクタ 308">
          <a:extLst>
            <a:ext uri="{FF2B5EF4-FFF2-40B4-BE49-F238E27FC236}">
              <a16:creationId xmlns:a16="http://schemas.microsoft.com/office/drawing/2014/main" id="{9BED4CB3-1896-4B99-A8A5-5933FE200CF5}"/>
            </a:ext>
          </a:extLst>
        </xdr:cNvPr>
        <xdr:cNvCxnSpPr/>
      </xdr:nvCxnSpPr>
      <xdr:spPr>
        <a:xfrm>
          <a:off x="3797300" y="144056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310" name="楕円 309">
          <a:extLst>
            <a:ext uri="{FF2B5EF4-FFF2-40B4-BE49-F238E27FC236}">
              <a16:creationId xmlns:a16="http://schemas.microsoft.com/office/drawing/2014/main" id="{7C050D95-FCBF-4903-AEC9-DAF7B280FAE6}"/>
            </a:ext>
          </a:extLst>
        </xdr:cNvPr>
        <xdr:cNvSpPr/>
      </xdr:nvSpPr>
      <xdr:spPr>
        <a:xfrm>
          <a:off x="2857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139337</xdr:rowOff>
    </xdr:from>
    <xdr:to>
      <xdr:col>19</xdr:col>
      <xdr:colOff>177800</xdr:colOff>
      <xdr:row>84</xdr:row>
      <xdr:rowOff>3811</xdr:rowOff>
    </xdr:to>
    <xdr:cxnSp macro="">
      <xdr:nvCxnSpPr>
        <xdr:cNvPr id="311" name="直線コネクタ 310">
          <a:extLst>
            <a:ext uri="{FF2B5EF4-FFF2-40B4-BE49-F238E27FC236}">
              <a16:creationId xmlns:a16="http://schemas.microsoft.com/office/drawing/2014/main" id="{DB709BD0-9185-4EE2-9A13-C16E8D226D7D}"/>
            </a:ext>
          </a:extLst>
        </xdr:cNvPr>
        <xdr:cNvCxnSpPr/>
      </xdr:nvCxnSpPr>
      <xdr:spPr>
        <a:xfrm>
          <a:off x="2908300" y="143696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52614</xdr:rowOff>
    </xdr:from>
    <xdr:to>
      <xdr:col>10</xdr:col>
      <xdr:colOff>165100</xdr:colOff>
      <xdr:row>83</xdr:row>
      <xdr:rowOff>154214</xdr:rowOff>
    </xdr:to>
    <xdr:sp macro="" textlink="">
      <xdr:nvSpPr>
        <xdr:cNvPr id="312" name="楕円 311">
          <a:extLst>
            <a:ext uri="{FF2B5EF4-FFF2-40B4-BE49-F238E27FC236}">
              <a16:creationId xmlns:a16="http://schemas.microsoft.com/office/drawing/2014/main" id="{65FDE8D1-2917-4B7A-8C15-7F27A52D0F7A}"/>
            </a:ext>
          </a:extLst>
        </xdr:cNvPr>
        <xdr:cNvSpPr/>
      </xdr:nvSpPr>
      <xdr:spPr>
        <a:xfrm>
          <a:off x="1968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103414</xdr:rowOff>
    </xdr:from>
    <xdr:to>
      <xdr:col>15</xdr:col>
      <xdr:colOff>50800</xdr:colOff>
      <xdr:row>83</xdr:row>
      <xdr:rowOff>139337</xdr:rowOff>
    </xdr:to>
    <xdr:cxnSp macro="">
      <xdr:nvCxnSpPr>
        <xdr:cNvPr id="313" name="直線コネクタ 312">
          <a:extLst>
            <a:ext uri="{FF2B5EF4-FFF2-40B4-BE49-F238E27FC236}">
              <a16:creationId xmlns:a16="http://schemas.microsoft.com/office/drawing/2014/main" id="{EB259B55-122D-4F5D-9F3C-4E1BD0BEC237}"/>
            </a:ext>
          </a:extLst>
        </xdr:cNvPr>
        <xdr:cNvCxnSpPr/>
      </xdr:nvCxnSpPr>
      <xdr:spPr>
        <a:xfrm>
          <a:off x="2019300" y="143337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16692</xdr:rowOff>
    </xdr:from>
    <xdr:to>
      <xdr:col>6</xdr:col>
      <xdr:colOff>38100</xdr:colOff>
      <xdr:row>83</xdr:row>
      <xdr:rowOff>118292</xdr:rowOff>
    </xdr:to>
    <xdr:sp macro="" textlink="">
      <xdr:nvSpPr>
        <xdr:cNvPr id="314" name="楕円 313">
          <a:extLst>
            <a:ext uri="{FF2B5EF4-FFF2-40B4-BE49-F238E27FC236}">
              <a16:creationId xmlns:a16="http://schemas.microsoft.com/office/drawing/2014/main" id="{9670BD5C-101C-4B9E-921D-711836BA3745}"/>
            </a:ext>
          </a:extLst>
        </xdr:cNvPr>
        <xdr:cNvSpPr/>
      </xdr:nvSpPr>
      <xdr:spPr>
        <a:xfrm>
          <a:off x="1079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67492</xdr:rowOff>
    </xdr:from>
    <xdr:to>
      <xdr:col>10</xdr:col>
      <xdr:colOff>114300</xdr:colOff>
      <xdr:row>83</xdr:row>
      <xdr:rowOff>103414</xdr:rowOff>
    </xdr:to>
    <xdr:cxnSp macro="">
      <xdr:nvCxnSpPr>
        <xdr:cNvPr id="315" name="直線コネクタ 314">
          <a:extLst>
            <a:ext uri="{FF2B5EF4-FFF2-40B4-BE49-F238E27FC236}">
              <a16:creationId xmlns:a16="http://schemas.microsoft.com/office/drawing/2014/main" id="{69FE604F-DCD5-41E9-955F-61D0DD8503CD}"/>
            </a:ext>
          </a:extLst>
        </xdr:cNvPr>
        <xdr:cNvCxnSpPr/>
      </xdr:nvCxnSpPr>
      <xdr:spPr>
        <a:xfrm>
          <a:off x="1130300" y="1429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a:extLst>
            <a:ext uri="{FF2B5EF4-FFF2-40B4-BE49-F238E27FC236}">
              <a16:creationId xmlns:a16="http://schemas.microsoft.com/office/drawing/2014/main" id="{8EFBD238-D3D4-48AC-8417-DAA9A318164C}"/>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7" name="n_2aveValue【公営住宅】&#10;有形固定資産減価償却率">
          <a:extLst>
            <a:ext uri="{FF2B5EF4-FFF2-40B4-BE49-F238E27FC236}">
              <a16:creationId xmlns:a16="http://schemas.microsoft.com/office/drawing/2014/main" id="{8201CEA2-5D20-499B-BD26-7C01FA12C1BF}"/>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8" name="n_3aveValue【公営住宅】&#10;有形固定資産減価償却率">
          <a:extLst>
            <a:ext uri="{FF2B5EF4-FFF2-40B4-BE49-F238E27FC236}">
              <a16:creationId xmlns:a16="http://schemas.microsoft.com/office/drawing/2014/main" id="{FFA4EB07-3673-4764-862E-64023F2D51CE}"/>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a:extLst>
            <a:ext uri="{FF2B5EF4-FFF2-40B4-BE49-F238E27FC236}">
              <a16:creationId xmlns:a16="http://schemas.microsoft.com/office/drawing/2014/main" id="{9CA52122-2253-409F-ADFC-BA474709D49C}"/>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20" name="n_1mainValue【公営住宅】&#10;有形固定資産減価償却率">
          <a:extLst>
            <a:ext uri="{FF2B5EF4-FFF2-40B4-BE49-F238E27FC236}">
              <a16:creationId xmlns:a16="http://schemas.microsoft.com/office/drawing/2014/main" id="{7AB8C851-2D65-42D0-9035-D63510E9EE07}"/>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35214</xdr:rowOff>
    </xdr:from>
    <xdr:ext cx="405111" cy="259045"/>
    <xdr:sp macro="" textlink="">
      <xdr:nvSpPr>
        <xdr:cNvPr id="321" name="n_2mainValue【公営住宅】&#10;有形固定資産減価償却率">
          <a:extLst>
            <a:ext uri="{FF2B5EF4-FFF2-40B4-BE49-F238E27FC236}">
              <a16:creationId xmlns:a16="http://schemas.microsoft.com/office/drawing/2014/main" id="{66542547-D1A1-4BCC-ADE2-8DD4E98D86D5}"/>
            </a:ext>
          </a:extLst>
        </xdr:cNvPr>
        <xdr:cNvSpPr txBox="1"/>
      </xdr:nvSpPr>
      <xdr:spPr>
        <a:xfrm>
          <a:off x="27057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170741</xdr:rowOff>
    </xdr:from>
    <xdr:ext cx="405111" cy="259045"/>
    <xdr:sp macro="" textlink="">
      <xdr:nvSpPr>
        <xdr:cNvPr id="322" name="n_3mainValue【公営住宅】&#10;有形固定資産減価償却率">
          <a:extLst>
            <a:ext uri="{FF2B5EF4-FFF2-40B4-BE49-F238E27FC236}">
              <a16:creationId xmlns:a16="http://schemas.microsoft.com/office/drawing/2014/main" id="{D9EA3D2D-3D1D-4C7B-B84C-1DD987C2CCE5}"/>
            </a:ext>
          </a:extLst>
        </xdr:cNvPr>
        <xdr:cNvSpPr txBox="1"/>
      </xdr:nvSpPr>
      <xdr:spPr>
        <a:xfrm>
          <a:off x="1816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134819</xdr:rowOff>
    </xdr:from>
    <xdr:ext cx="405111" cy="259045"/>
    <xdr:sp macro="" textlink="">
      <xdr:nvSpPr>
        <xdr:cNvPr id="323" name="n_4mainValue【公営住宅】&#10;有形固定資産減価償却率">
          <a:extLst>
            <a:ext uri="{FF2B5EF4-FFF2-40B4-BE49-F238E27FC236}">
              <a16:creationId xmlns:a16="http://schemas.microsoft.com/office/drawing/2014/main" id="{484C89F3-F190-49C5-B49B-C3EBB007A0C6}"/>
            </a:ext>
          </a:extLst>
        </xdr:cNvPr>
        <xdr:cNvSpPr txBox="1"/>
      </xdr:nvSpPr>
      <xdr:spPr>
        <a:xfrm>
          <a:off x="927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FD167DC-687E-417A-AC58-1F7F996CEF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99CE3A6-3BC7-4F08-A892-578EC6A2B8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3FEA7C0-EF14-4C60-AF08-E57E876E20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AB7213A-8E84-412F-9FC7-A848EF4095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6C23706-9808-4688-B661-502D5FDEEF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9A64B8D-D152-4F91-BAE9-EC4F776A81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88D1BC7-4D35-4DFD-95E7-B1DEC52D8B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1CFA832-A942-4DB2-9B76-3CF7364B49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5C8C76D-107B-4838-8B22-0A8910E845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06ECD79-43FC-4BAE-84E0-E368A31CFF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3BB4A32-1B4D-4648-964E-2EE3A4C1AA7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230ED7D9-194F-484C-A21D-DCCF26C5CA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62B67B3-18F7-487C-AB3C-AED391728A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8AC40D52-2D60-477D-A305-7CA247F902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97087F1A-29A2-4285-8281-2E171A37FB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542207D-860A-4F06-AC81-577593F51F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FD48F9FF-AAB5-4B83-9852-34EA4BBE5B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A24B54FD-71EB-4BE7-8FC5-87902E460DB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379C71E9-8CBF-433C-8AEC-B155E1FC66F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569A720C-9D65-4F58-9287-D29A0CBD10C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D0262EF-FBBC-4E5A-9E1D-7225E70247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29D8C11-09B2-4938-B0BA-DCC4F8E811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1DA77CD-3018-43A0-89F6-A7902B75D8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7C37F91D-3307-4D26-A015-20D79519EB4E}"/>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77E9E04B-A21D-42BD-88C9-343441753475}"/>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13C1FB53-360F-4BC5-8916-0F21F7334961}"/>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3E3AE074-1963-484D-9F33-9D90E171C9EE}"/>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407063AC-62A2-4CDB-9D2E-4F7B4A8534F9}"/>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4B869FFF-AE4C-463A-A639-A2FA86FD2057}"/>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B4ABCFC2-C0E6-4529-98CC-1032F83CD4E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xdr:nvSpPr>
        <xdr:cNvPr id="354" name="フローチャート: 判断 353">
          <a:extLst>
            <a:ext uri="{FF2B5EF4-FFF2-40B4-BE49-F238E27FC236}">
              <a16:creationId xmlns:a16="http://schemas.microsoft.com/office/drawing/2014/main" id="{CC608E7E-AE53-426C-B16C-1174FD7C0A62}"/>
            </a:ext>
          </a:extLst>
        </xdr:cNvPr>
        <xdr:cNvSpPr/>
      </xdr:nvSpPr>
      <xdr:spPr>
        <a:xfrm>
          <a:off x="9588500" y="1452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a:extLst>
            <a:ext uri="{FF2B5EF4-FFF2-40B4-BE49-F238E27FC236}">
              <a16:creationId xmlns:a16="http://schemas.microsoft.com/office/drawing/2014/main" id="{28922A18-4F9D-4B6A-A5B3-488668CAE580}"/>
            </a:ext>
          </a:extLst>
        </xdr:cNvPr>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xdr:nvSpPr>
        <xdr:cNvPr id="356" name="フローチャート: 判断 355">
          <a:extLst>
            <a:ext uri="{FF2B5EF4-FFF2-40B4-BE49-F238E27FC236}">
              <a16:creationId xmlns:a16="http://schemas.microsoft.com/office/drawing/2014/main" id="{0E788988-09E6-469C-A8D3-299958DA852F}"/>
            </a:ext>
          </a:extLst>
        </xdr:cNvPr>
        <xdr:cNvSpPr/>
      </xdr:nvSpPr>
      <xdr:spPr>
        <a:xfrm>
          <a:off x="7810500" y="1452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57" name="フローチャート: 判断 356">
          <a:extLst>
            <a:ext uri="{FF2B5EF4-FFF2-40B4-BE49-F238E27FC236}">
              <a16:creationId xmlns:a16="http://schemas.microsoft.com/office/drawing/2014/main" id="{C94BCFFF-DDB5-445C-BF19-D2258810ACD4}"/>
            </a:ext>
          </a:extLst>
        </xdr:cNvPr>
        <xdr:cNvSpPr/>
      </xdr:nvSpPr>
      <xdr:spPr>
        <a:xfrm>
          <a:off x="6921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57E555-FA21-4D0D-AAA9-0A25C25C37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C3422A-5923-4BB3-8935-41568C4E15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D23E1FA-1D1E-484F-BD56-2BA294F73A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BE85B3C-6523-4814-9FB6-653CD99009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DBF2FF3-BF33-4CED-A515-D39DAA3F6E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56262</xdr:rowOff>
    </xdr:from>
    <xdr:to>
      <xdr:col>55</xdr:col>
      <xdr:colOff>50800</xdr:colOff>
      <xdr:row>86</xdr:row>
      <xdr:rowOff>157862</xdr:rowOff>
    </xdr:to>
    <xdr:sp macro="" textlink="">
      <xdr:nvSpPr>
        <xdr:cNvPr id="363" name="楕円 362">
          <a:extLst>
            <a:ext uri="{FF2B5EF4-FFF2-40B4-BE49-F238E27FC236}">
              <a16:creationId xmlns:a16="http://schemas.microsoft.com/office/drawing/2014/main" id="{B9039788-557F-4B3C-8F4E-1DE63ED7A9F4}"/>
            </a:ext>
          </a:extLst>
        </xdr:cNvPr>
        <xdr:cNvSpPr/>
      </xdr:nvSpPr>
      <xdr:spPr>
        <a:xfrm>
          <a:off x="104267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142639</xdr:rowOff>
    </xdr:from>
    <xdr:ext cx="469744" cy="259045"/>
    <xdr:sp macro="" textlink="">
      <xdr:nvSpPr>
        <xdr:cNvPr id="364" name="【公営住宅】&#10;一人当たり面積該当値テキスト">
          <a:extLst>
            <a:ext uri="{FF2B5EF4-FFF2-40B4-BE49-F238E27FC236}">
              <a16:creationId xmlns:a16="http://schemas.microsoft.com/office/drawing/2014/main" id="{61600688-BDEC-4222-A51F-B286A89DBAAA}"/>
            </a:ext>
          </a:extLst>
        </xdr:cNvPr>
        <xdr:cNvSpPr txBox="1"/>
      </xdr:nvSpPr>
      <xdr:spPr>
        <a:xfrm>
          <a:off x="10515600" y="1471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56262</xdr:rowOff>
    </xdr:from>
    <xdr:to>
      <xdr:col>50</xdr:col>
      <xdr:colOff>165100</xdr:colOff>
      <xdr:row>86</xdr:row>
      <xdr:rowOff>157862</xdr:rowOff>
    </xdr:to>
    <xdr:sp macro="" textlink="">
      <xdr:nvSpPr>
        <xdr:cNvPr id="365" name="楕円 364">
          <a:extLst>
            <a:ext uri="{FF2B5EF4-FFF2-40B4-BE49-F238E27FC236}">
              <a16:creationId xmlns:a16="http://schemas.microsoft.com/office/drawing/2014/main" id="{E32FB5D7-6A6F-4B54-AB22-3FB02276B173}"/>
            </a:ext>
          </a:extLst>
        </xdr:cNvPr>
        <xdr:cNvSpPr/>
      </xdr:nvSpPr>
      <xdr:spPr>
        <a:xfrm>
          <a:off x="9588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107062</xdr:rowOff>
    </xdr:from>
    <xdr:to>
      <xdr:col>55</xdr:col>
      <xdr:colOff>0</xdr:colOff>
      <xdr:row>86</xdr:row>
      <xdr:rowOff>107062</xdr:rowOff>
    </xdr:to>
    <xdr:cxnSp macro="">
      <xdr:nvCxnSpPr>
        <xdr:cNvPr id="366" name="直線コネクタ 365">
          <a:extLst>
            <a:ext uri="{FF2B5EF4-FFF2-40B4-BE49-F238E27FC236}">
              <a16:creationId xmlns:a16="http://schemas.microsoft.com/office/drawing/2014/main" id="{97DA3B03-8E0E-479E-A86E-D37225B578E9}"/>
            </a:ext>
          </a:extLst>
        </xdr:cNvPr>
        <xdr:cNvCxnSpPr/>
      </xdr:nvCxnSpPr>
      <xdr:spPr>
        <a:xfrm>
          <a:off x="9639300" y="148517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56262</xdr:rowOff>
    </xdr:from>
    <xdr:to>
      <xdr:col>46</xdr:col>
      <xdr:colOff>38100</xdr:colOff>
      <xdr:row>86</xdr:row>
      <xdr:rowOff>157862</xdr:rowOff>
    </xdr:to>
    <xdr:sp macro="" textlink="">
      <xdr:nvSpPr>
        <xdr:cNvPr id="367" name="楕円 366">
          <a:extLst>
            <a:ext uri="{FF2B5EF4-FFF2-40B4-BE49-F238E27FC236}">
              <a16:creationId xmlns:a16="http://schemas.microsoft.com/office/drawing/2014/main" id="{50761ACA-41E8-476B-9317-CC7319999D3D}"/>
            </a:ext>
          </a:extLst>
        </xdr:cNvPr>
        <xdr:cNvSpPr/>
      </xdr:nvSpPr>
      <xdr:spPr>
        <a:xfrm>
          <a:off x="8699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107062</xdr:rowOff>
    </xdr:from>
    <xdr:to>
      <xdr:col>50</xdr:col>
      <xdr:colOff>114300</xdr:colOff>
      <xdr:row>86</xdr:row>
      <xdr:rowOff>107062</xdr:rowOff>
    </xdr:to>
    <xdr:cxnSp macro="">
      <xdr:nvCxnSpPr>
        <xdr:cNvPr id="368" name="直線コネクタ 367">
          <a:extLst>
            <a:ext uri="{FF2B5EF4-FFF2-40B4-BE49-F238E27FC236}">
              <a16:creationId xmlns:a16="http://schemas.microsoft.com/office/drawing/2014/main" id="{36F1AAD8-2061-47DA-A45A-E8535B14E23C}"/>
            </a:ext>
          </a:extLst>
        </xdr:cNvPr>
        <xdr:cNvCxnSpPr/>
      </xdr:nvCxnSpPr>
      <xdr:spPr>
        <a:xfrm>
          <a:off x="8750300" y="14851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55880</xdr:rowOff>
    </xdr:from>
    <xdr:to>
      <xdr:col>41</xdr:col>
      <xdr:colOff>101600</xdr:colOff>
      <xdr:row>86</xdr:row>
      <xdr:rowOff>157480</xdr:rowOff>
    </xdr:to>
    <xdr:sp macro="" textlink="">
      <xdr:nvSpPr>
        <xdr:cNvPr id="369" name="楕円 368">
          <a:extLst>
            <a:ext uri="{FF2B5EF4-FFF2-40B4-BE49-F238E27FC236}">
              <a16:creationId xmlns:a16="http://schemas.microsoft.com/office/drawing/2014/main" id="{3D64E2FF-B585-47EB-91C5-693931719F5D}"/>
            </a:ext>
          </a:extLst>
        </xdr:cNvPr>
        <xdr:cNvSpPr/>
      </xdr:nvSpPr>
      <xdr:spPr>
        <a:xfrm>
          <a:off x="781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106680</xdr:rowOff>
    </xdr:from>
    <xdr:to>
      <xdr:col>45</xdr:col>
      <xdr:colOff>177800</xdr:colOff>
      <xdr:row>86</xdr:row>
      <xdr:rowOff>107062</xdr:rowOff>
    </xdr:to>
    <xdr:cxnSp macro="">
      <xdr:nvCxnSpPr>
        <xdr:cNvPr id="370" name="直線コネクタ 369">
          <a:extLst>
            <a:ext uri="{FF2B5EF4-FFF2-40B4-BE49-F238E27FC236}">
              <a16:creationId xmlns:a16="http://schemas.microsoft.com/office/drawing/2014/main" id="{85286989-A78C-44FC-B38F-89CDC43B952D}"/>
            </a:ext>
          </a:extLst>
        </xdr:cNvPr>
        <xdr:cNvCxnSpPr/>
      </xdr:nvCxnSpPr>
      <xdr:spPr>
        <a:xfrm>
          <a:off x="7861300" y="1485138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55880</xdr:rowOff>
    </xdr:from>
    <xdr:to>
      <xdr:col>36</xdr:col>
      <xdr:colOff>165100</xdr:colOff>
      <xdr:row>86</xdr:row>
      <xdr:rowOff>157480</xdr:rowOff>
    </xdr:to>
    <xdr:sp macro="" textlink="">
      <xdr:nvSpPr>
        <xdr:cNvPr id="371" name="楕円 370">
          <a:extLst>
            <a:ext uri="{FF2B5EF4-FFF2-40B4-BE49-F238E27FC236}">
              <a16:creationId xmlns:a16="http://schemas.microsoft.com/office/drawing/2014/main" id="{C8BD9B94-FDA4-400E-B379-A468181C44CF}"/>
            </a:ext>
          </a:extLst>
        </xdr:cNvPr>
        <xdr:cNvSpPr/>
      </xdr:nvSpPr>
      <xdr:spPr>
        <a:xfrm>
          <a:off x="692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106680</xdr:rowOff>
    </xdr:from>
    <xdr:to>
      <xdr:col>41</xdr:col>
      <xdr:colOff>50800</xdr:colOff>
      <xdr:row>86</xdr:row>
      <xdr:rowOff>106680</xdr:rowOff>
    </xdr:to>
    <xdr:cxnSp macro="">
      <xdr:nvCxnSpPr>
        <xdr:cNvPr id="372" name="直線コネクタ 371">
          <a:extLst>
            <a:ext uri="{FF2B5EF4-FFF2-40B4-BE49-F238E27FC236}">
              <a16:creationId xmlns:a16="http://schemas.microsoft.com/office/drawing/2014/main" id="{F2A37B15-C833-4429-A5AE-47A6C1407C37}"/>
            </a:ext>
          </a:extLst>
        </xdr:cNvPr>
        <xdr:cNvCxnSpPr/>
      </xdr:nvCxnSpPr>
      <xdr:spPr>
        <a:xfrm>
          <a:off x="6972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65040</xdr:rowOff>
    </xdr:from>
    <xdr:ext cx="469744" cy="259045"/>
    <xdr:sp macro="" textlink="">
      <xdr:nvSpPr>
        <xdr:cNvPr id="373" name="n_1aveValue【公営住宅】&#10;一人当たり面積">
          <a:extLst>
            <a:ext uri="{FF2B5EF4-FFF2-40B4-BE49-F238E27FC236}">
              <a16:creationId xmlns:a16="http://schemas.microsoft.com/office/drawing/2014/main" id="{C8D71806-DC3B-4BB4-8DDA-4DD593AA2CA2}"/>
            </a:ext>
          </a:extLst>
        </xdr:cNvPr>
        <xdr:cNvSpPr txBox="1"/>
      </xdr:nvSpPr>
      <xdr:spPr>
        <a:xfrm>
          <a:off x="9391727"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69232</xdr:rowOff>
    </xdr:from>
    <xdr:ext cx="469744" cy="259045"/>
    <xdr:sp macro="" textlink="">
      <xdr:nvSpPr>
        <xdr:cNvPr id="374" name="n_2aveValue【公営住宅】&#10;一人当たり面積">
          <a:extLst>
            <a:ext uri="{FF2B5EF4-FFF2-40B4-BE49-F238E27FC236}">
              <a16:creationId xmlns:a16="http://schemas.microsoft.com/office/drawing/2014/main" id="{0D32E4C8-A5FF-4FD1-88BC-6FE6BB7D5D2B}"/>
            </a:ext>
          </a:extLst>
        </xdr:cNvPr>
        <xdr:cNvSpPr txBox="1"/>
      </xdr:nvSpPr>
      <xdr:spPr>
        <a:xfrm>
          <a:off x="85154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70756</xdr:rowOff>
    </xdr:from>
    <xdr:ext cx="469744" cy="259045"/>
    <xdr:sp macro="" textlink="">
      <xdr:nvSpPr>
        <xdr:cNvPr id="375" name="n_3aveValue【公営住宅】&#10;一人当たり面積">
          <a:extLst>
            <a:ext uri="{FF2B5EF4-FFF2-40B4-BE49-F238E27FC236}">
              <a16:creationId xmlns:a16="http://schemas.microsoft.com/office/drawing/2014/main" id="{4678A31F-832F-4405-9D24-75DFF342B401}"/>
            </a:ext>
          </a:extLst>
        </xdr:cNvPr>
        <xdr:cNvSpPr txBox="1"/>
      </xdr:nvSpPr>
      <xdr:spPr>
        <a:xfrm>
          <a:off x="7626427" y="143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6" name="n_4aveValue【公営住宅】&#10;一人当たり面積">
          <a:extLst>
            <a:ext uri="{FF2B5EF4-FFF2-40B4-BE49-F238E27FC236}">
              <a16:creationId xmlns:a16="http://schemas.microsoft.com/office/drawing/2014/main" id="{C025FA50-E0C8-4791-A0ED-FEE3F5ACE65C}"/>
            </a:ext>
          </a:extLst>
        </xdr:cNvPr>
        <xdr:cNvSpPr txBox="1"/>
      </xdr:nvSpPr>
      <xdr:spPr>
        <a:xfrm>
          <a:off x="6737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148989</xdr:rowOff>
    </xdr:from>
    <xdr:ext cx="469744" cy="259045"/>
    <xdr:sp macro="" textlink="">
      <xdr:nvSpPr>
        <xdr:cNvPr id="377" name="n_1mainValue【公営住宅】&#10;一人当たり面積">
          <a:extLst>
            <a:ext uri="{FF2B5EF4-FFF2-40B4-BE49-F238E27FC236}">
              <a16:creationId xmlns:a16="http://schemas.microsoft.com/office/drawing/2014/main" id="{D37340FD-9882-4D05-AB8A-0733F8FD409B}"/>
            </a:ext>
          </a:extLst>
        </xdr:cNvPr>
        <xdr:cNvSpPr txBox="1"/>
      </xdr:nvSpPr>
      <xdr:spPr>
        <a:xfrm>
          <a:off x="93917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148989</xdr:rowOff>
    </xdr:from>
    <xdr:ext cx="469744" cy="259045"/>
    <xdr:sp macro="" textlink="">
      <xdr:nvSpPr>
        <xdr:cNvPr id="378" name="n_2mainValue【公営住宅】&#10;一人当たり面積">
          <a:extLst>
            <a:ext uri="{FF2B5EF4-FFF2-40B4-BE49-F238E27FC236}">
              <a16:creationId xmlns:a16="http://schemas.microsoft.com/office/drawing/2014/main" id="{6A1B7A23-2944-44B1-B9FD-BE7F58F233DD}"/>
            </a:ext>
          </a:extLst>
        </xdr:cNvPr>
        <xdr:cNvSpPr txBox="1"/>
      </xdr:nvSpPr>
      <xdr:spPr>
        <a:xfrm>
          <a:off x="85154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148607</xdr:rowOff>
    </xdr:from>
    <xdr:ext cx="469744" cy="259045"/>
    <xdr:sp macro="" textlink="">
      <xdr:nvSpPr>
        <xdr:cNvPr id="379" name="n_3mainValue【公営住宅】&#10;一人当たり面積">
          <a:extLst>
            <a:ext uri="{FF2B5EF4-FFF2-40B4-BE49-F238E27FC236}">
              <a16:creationId xmlns:a16="http://schemas.microsoft.com/office/drawing/2014/main" id="{43925B01-7FBE-40D5-8F96-B1A6C84BD416}"/>
            </a:ext>
          </a:extLst>
        </xdr:cNvPr>
        <xdr:cNvSpPr txBox="1"/>
      </xdr:nvSpPr>
      <xdr:spPr>
        <a:xfrm>
          <a:off x="7626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148607</xdr:rowOff>
    </xdr:from>
    <xdr:ext cx="469744" cy="259045"/>
    <xdr:sp macro="" textlink="">
      <xdr:nvSpPr>
        <xdr:cNvPr id="380" name="n_4mainValue【公営住宅】&#10;一人当たり面積">
          <a:extLst>
            <a:ext uri="{FF2B5EF4-FFF2-40B4-BE49-F238E27FC236}">
              <a16:creationId xmlns:a16="http://schemas.microsoft.com/office/drawing/2014/main" id="{29B1848F-1E43-487D-BF60-1F3046AA6E8B}"/>
            </a:ext>
          </a:extLst>
        </xdr:cNvPr>
        <xdr:cNvSpPr txBox="1"/>
      </xdr:nvSpPr>
      <xdr:spPr>
        <a:xfrm>
          <a:off x="6737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2EEE937-90EE-4BEA-AC99-CB914C8645C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819183F-25C1-4621-B076-C7CEE6091D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F0AC5E0-AF5E-436A-8D60-F30A1DC9B5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B03CF64-12E3-4C65-8CFB-AB8FA71DF9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A43EE21-B4D1-4F0B-82E9-25BCF10F81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9655C3B-7676-430E-8508-C8BCFE7BEE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9122886-EB21-48E5-B3E2-BA18584EC2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3BCF746-0F84-45B0-8E03-50F801CC7F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2C4B56A-8CC4-4FFA-875E-DB2C874B87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AE05822-3750-4587-98A3-209B685C8F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62C2722-0E41-425B-94EE-C829722526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E2E3E8EE-180D-43BD-85DF-7BCA520AA1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9C6162B-B5D7-4C10-A7B2-9403F8E709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761C5E3-3D67-4B87-AE5C-B2591969DE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3B4FB63-D64C-425E-A943-9D2F931584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BB3B0C3-44B6-4B71-AC23-48CF42E669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3E7BEFA-5DFA-4DF9-8049-E16949A63F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83D7562-E98A-4379-8302-4AF5E13EB5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29C44B5-FBB5-4C2F-A9A9-1FAC5E34C6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9824E3D-404C-4E35-9869-3CD0BC3194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453BA6B-4F97-4754-92EE-B04E4B8283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4028712-031F-47ED-94CB-B1E5A0C5B8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0DE52CF-7BF2-4E4F-A6B5-27C20A0531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5B6DADB-637A-459C-BA8B-91A849FB32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098A484-82B2-450B-BF07-FF6D18303F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84B1343-8C69-4416-9894-03C4F1FA2C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42682F8-FED9-47DE-BBD7-62A925E98D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C3487DF-2CB4-48A8-B879-C69D75903D7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47CC9F6-7845-4AD0-80FA-1B7F0B81611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C0AF12E-E782-4C57-B259-103E15CC33F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6FA748AC-8A6B-4B52-9E56-FC6045DC6C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91B49736-2102-476C-B699-E3AF19C464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7379328-E374-4DDF-9A7C-A7B57D88D2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855590AA-3104-4C40-9DA4-F404D90551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315FC85A-4BED-4951-9350-CAA3B33F6C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FE76D1A6-F4E3-44E7-A546-56ECDADE8D0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5483C22-CDF9-45E4-A1B8-50A56086234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F3F6D29-EAA3-4736-BE1A-250941F7C1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B9D26B1-7335-4FE5-B6CD-21D6C34B72F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D7412EA0-106D-4CCB-88FA-6EEB240D80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99D88775-0F00-4320-9157-6483D9274EDF}"/>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A521169A-4A2F-4DFD-AF87-EA0C1D945111}"/>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926344C4-16ED-4ED2-849F-A14D2BEF8FAD}"/>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33BEB5EB-D2A7-4269-8DE7-5583D37EA65B}"/>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81CE293E-C1DA-4537-B5D9-F5BE54E6556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139AE43-5C4C-4ABC-9320-CB7722A5D46D}"/>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C4CDE85A-5E8B-4C36-8DC9-0DD5EAF4D1C3}"/>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8" name="フローチャート: 判断 427">
          <a:extLst>
            <a:ext uri="{FF2B5EF4-FFF2-40B4-BE49-F238E27FC236}">
              <a16:creationId xmlns:a16="http://schemas.microsoft.com/office/drawing/2014/main" id="{0264D42F-3793-4BEC-A5D2-FB787FEB98AA}"/>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9" name="フローチャート: 判断 428">
          <a:extLst>
            <a:ext uri="{FF2B5EF4-FFF2-40B4-BE49-F238E27FC236}">
              <a16:creationId xmlns:a16="http://schemas.microsoft.com/office/drawing/2014/main" id="{64F518D1-B4EE-4868-9ECA-2FF1772F536C}"/>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0" name="フローチャート: 判断 429">
          <a:extLst>
            <a:ext uri="{FF2B5EF4-FFF2-40B4-BE49-F238E27FC236}">
              <a16:creationId xmlns:a16="http://schemas.microsoft.com/office/drawing/2014/main" id="{FFA8369A-2A6A-461B-9FFD-4DB533E858D5}"/>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31" name="フローチャート: 判断 430">
          <a:extLst>
            <a:ext uri="{FF2B5EF4-FFF2-40B4-BE49-F238E27FC236}">
              <a16:creationId xmlns:a16="http://schemas.microsoft.com/office/drawing/2014/main" id="{FA328C14-1B2E-4CBC-91F9-7F43103040C2}"/>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9F8A093-0DF5-43AA-A465-B9339B8064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14436B4-E173-4608-9F2F-E65CBB8614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61A73F8-3D6E-4B6B-8223-A60B52D915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3147512-2413-4F24-9189-8D01AA97B8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60CEA98-BFEB-47EE-809F-2F77B445C9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154940</xdr:rowOff>
    </xdr:from>
    <xdr:to>
      <xdr:col>85</xdr:col>
      <xdr:colOff>177800</xdr:colOff>
      <xdr:row>41</xdr:row>
      <xdr:rowOff>85090</xdr:rowOff>
    </xdr:to>
    <xdr:sp macro="" textlink="">
      <xdr:nvSpPr>
        <xdr:cNvPr id="437" name="楕円 436">
          <a:extLst>
            <a:ext uri="{FF2B5EF4-FFF2-40B4-BE49-F238E27FC236}">
              <a16:creationId xmlns:a16="http://schemas.microsoft.com/office/drawing/2014/main" id="{D83B2C2E-0CA9-4037-81B9-3054F19C62AF}"/>
            </a:ext>
          </a:extLst>
        </xdr:cNvPr>
        <xdr:cNvSpPr/>
      </xdr:nvSpPr>
      <xdr:spPr>
        <a:xfrm>
          <a:off x="16268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133367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72C0686-0490-494C-9576-ECE08F7926AB}"/>
            </a:ext>
          </a:extLst>
        </xdr:cNvPr>
        <xdr:cNvSpPr txBox="1"/>
      </xdr:nvSpPr>
      <xdr:spPr>
        <a:xfrm>
          <a:off x="16357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439" name="楕円 438">
          <a:extLst>
            <a:ext uri="{FF2B5EF4-FFF2-40B4-BE49-F238E27FC236}">
              <a16:creationId xmlns:a16="http://schemas.microsoft.com/office/drawing/2014/main" id="{CCD96442-A936-4E78-A368-4F592BCAA92A}"/>
            </a:ext>
          </a:extLst>
        </xdr:cNvPr>
        <xdr:cNvSpPr/>
      </xdr:nvSpPr>
      <xdr:spPr>
        <a:xfrm>
          <a:off x="15430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34290</xdr:rowOff>
    </xdr:to>
    <xdr:cxnSp macro="">
      <xdr:nvCxnSpPr>
        <xdr:cNvPr id="440" name="直線コネクタ 439">
          <a:extLst>
            <a:ext uri="{FF2B5EF4-FFF2-40B4-BE49-F238E27FC236}">
              <a16:creationId xmlns:a16="http://schemas.microsoft.com/office/drawing/2014/main" id="{DD3DB9BC-A735-44A8-9545-FDB27BF2C5B5}"/>
            </a:ext>
          </a:extLst>
        </xdr:cNvPr>
        <xdr:cNvCxnSpPr/>
      </xdr:nvCxnSpPr>
      <xdr:spPr>
        <a:xfrm>
          <a:off x="15481300" y="70504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164465</xdr:rowOff>
    </xdr:from>
    <xdr:to>
      <xdr:col>76</xdr:col>
      <xdr:colOff>165100</xdr:colOff>
      <xdr:row>41</xdr:row>
      <xdr:rowOff>94615</xdr:rowOff>
    </xdr:to>
    <xdr:sp macro="" textlink="">
      <xdr:nvSpPr>
        <xdr:cNvPr id="441" name="楕円 440">
          <a:extLst>
            <a:ext uri="{FF2B5EF4-FFF2-40B4-BE49-F238E27FC236}">
              <a16:creationId xmlns:a16="http://schemas.microsoft.com/office/drawing/2014/main" id="{4F8A0056-50F1-427D-ABD4-2F0371448FD6}"/>
            </a:ext>
          </a:extLst>
        </xdr:cNvPr>
        <xdr:cNvSpPr/>
      </xdr:nvSpPr>
      <xdr:spPr>
        <a:xfrm>
          <a:off x="14541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43815</xdr:rowOff>
    </xdr:to>
    <xdr:cxnSp macro="">
      <xdr:nvCxnSpPr>
        <xdr:cNvPr id="442" name="直線コネクタ 441">
          <a:extLst>
            <a:ext uri="{FF2B5EF4-FFF2-40B4-BE49-F238E27FC236}">
              <a16:creationId xmlns:a16="http://schemas.microsoft.com/office/drawing/2014/main" id="{69D2DDD7-AE23-4EB4-BBB1-901DDC324623}"/>
            </a:ext>
          </a:extLst>
        </xdr:cNvPr>
        <xdr:cNvCxnSpPr/>
      </xdr:nvCxnSpPr>
      <xdr:spPr>
        <a:xfrm flipV="1">
          <a:off x="14592300" y="7050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153035</xdr:rowOff>
    </xdr:from>
    <xdr:to>
      <xdr:col>72</xdr:col>
      <xdr:colOff>38100</xdr:colOff>
      <xdr:row>41</xdr:row>
      <xdr:rowOff>83185</xdr:rowOff>
    </xdr:to>
    <xdr:sp macro="" textlink="">
      <xdr:nvSpPr>
        <xdr:cNvPr id="443" name="楕円 442">
          <a:extLst>
            <a:ext uri="{FF2B5EF4-FFF2-40B4-BE49-F238E27FC236}">
              <a16:creationId xmlns:a16="http://schemas.microsoft.com/office/drawing/2014/main" id="{1EAD2615-2BC6-4F41-AE39-457E195775CB}"/>
            </a:ext>
          </a:extLst>
        </xdr:cNvPr>
        <xdr:cNvSpPr/>
      </xdr:nvSpPr>
      <xdr:spPr>
        <a:xfrm>
          <a:off x="13652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32385</xdr:rowOff>
    </xdr:from>
    <xdr:to>
      <xdr:col>76</xdr:col>
      <xdr:colOff>114300</xdr:colOff>
      <xdr:row>41</xdr:row>
      <xdr:rowOff>43815</xdr:rowOff>
    </xdr:to>
    <xdr:cxnSp macro="">
      <xdr:nvCxnSpPr>
        <xdr:cNvPr id="444" name="直線コネクタ 443">
          <a:extLst>
            <a:ext uri="{FF2B5EF4-FFF2-40B4-BE49-F238E27FC236}">
              <a16:creationId xmlns:a16="http://schemas.microsoft.com/office/drawing/2014/main" id="{0C99A81C-59DE-40F3-8C21-F0E53A66EE0C}"/>
            </a:ext>
          </a:extLst>
        </xdr:cNvPr>
        <xdr:cNvCxnSpPr/>
      </xdr:nvCxnSpPr>
      <xdr:spPr>
        <a:xfrm>
          <a:off x="13703300" y="7061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141605</xdr:rowOff>
    </xdr:from>
    <xdr:to>
      <xdr:col>67</xdr:col>
      <xdr:colOff>101600</xdr:colOff>
      <xdr:row>41</xdr:row>
      <xdr:rowOff>71755</xdr:rowOff>
    </xdr:to>
    <xdr:sp macro="" textlink="">
      <xdr:nvSpPr>
        <xdr:cNvPr id="445" name="楕円 444">
          <a:extLst>
            <a:ext uri="{FF2B5EF4-FFF2-40B4-BE49-F238E27FC236}">
              <a16:creationId xmlns:a16="http://schemas.microsoft.com/office/drawing/2014/main" id="{A9857A89-38F7-4628-8690-E45E0499D928}"/>
            </a:ext>
          </a:extLst>
        </xdr:cNvPr>
        <xdr:cNvSpPr/>
      </xdr:nvSpPr>
      <xdr:spPr>
        <a:xfrm>
          <a:off x="12763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20955</xdr:rowOff>
    </xdr:from>
    <xdr:to>
      <xdr:col>71</xdr:col>
      <xdr:colOff>177800</xdr:colOff>
      <xdr:row>41</xdr:row>
      <xdr:rowOff>32385</xdr:rowOff>
    </xdr:to>
    <xdr:cxnSp macro="">
      <xdr:nvCxnSpPr>
        <xdr:cNvPr id="446" name="直線コネクタ 445">
          <a:extLst>
            <a:ext uri="{FF2B5EF4-FFF2-40B4-BE49-F238E27FC236}">
              <a16:creationId xmlns:a16="http://schemas.microsoft.com/office/drawing/2014/main" id="{E1123248-FB98-4E72-A786-B2DC4187FA52}"/>
            </a:ext>
          </a:extLst>
        </xdr:cNvPr>
        <xdr:cNvCxnSpPr/>
      </xdr:nvCxnSpPr>
      <xdr:spPr>
        <a:xfrm>
          <a:off x="12814300" y="70504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8D7D6CE-87EB-4DF1-B3C9-5FC2E227E107}"/>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4FF501C-4091-4003-857F-608BA8817BB6}"/>
            </a:ext>
          </a:extLst>
        </xdr:cNvPr>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626712D-3F22-4003-996A-CB1A98A2D99C}"/>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6B73C7B-F752-404B-9D63-60C83FCD25EA}"/>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62882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B67D10C-25B4-4431-9177-3AB95E83793A}"/>
            </a:ext>
          </a:extLst>
        </xdr:cNvPr>
        <xdr:cNvSpPr txBox="1"/>
      </xdr:nvSpPr>
      <xdr:spPr>
        <a:xfrm>
          <a:off x="152660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85742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42EACF9-66FC-415B-98C3-3A8645F254F5}"/>
            </a:ext>
          </a:extLst>
        </xdr:cNvPr>
        <xdr:cNvSpPr txBox="1"/>
      </xdr:nvSpPr>
      <xdr:spPr>
        <a:xfrm>
          <a:off x="143897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74312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B8DDC27-1ABF-49EF-A153-840DD91848D3}"/>
            </a:ext>
          </a:extLst>
        </xdr:cNvPr>
        <xdr:cNvSpPr txBox="1"/>
      </xdr:nvSpPr>
      <xdr:spPr>
        <a:xfrm>
          <a:off x="135007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62882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38BC040-C25A-416B-9A17-51FF8BDA6510}"/>
            </a:ext>
          </a:extLst>
        </xdr:cNvPr>
        <xdr:cNvSpPr txBox="1"/>
      </xdr:nvSpPr>
      <xdr:spPr>
        <a:xfrm>
          <a:off x="12611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376CF2F-4DED-4BAA-BF62-0A9A02FA46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51D6A47-7C97-4F52-91B6-0BA19AC761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8FC46D1-0303-40AC-89B1-B5BDBF600A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D3F2611-8378-4D86-B038-4375D9AE05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E5CB248-7AD9-4D3C-9D75-2EB53A9EEE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3B4E8E0-F103-45CC-96E6-64D71A51CD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9227AC2-AD25-4181-B828-1F48856066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53C7407-2641-439F-8D4F-8C5E601BD2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BAE3A87-B7DC-4FEC-AF06-9350D27547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734398E-0083-4505-9E6C-C6621C4DF3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EEFFDD5A-5E84-448C-BAF4-4B053F9148F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4A6F795F-94ED-4010-933B-2AE7136018C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38347CC2-1D6C-44FC-92D5-7A0749CA0E3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139955B8-BFAB-45CC-A722-F1B3D2AFFA8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BBBB2D12-0BEA-48B9-9E5A-3DCBB2469FC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4A65CDCF-2352-4EB3-8870-301C8C8E3E5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5FECF77-E4A9-4F53-A936-BA6306DFF21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1A0216B0-A61C-4D54-9354-C1E56470360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4C29834B-BB67-45EF-82F5-09C47923713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6647E50A-FBED-452C-B0A2-788AF9D0766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DCB10056-9286-4B94-A366-B821197BFD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AD3F59D2-8B3E-4B37-A2D5-56AC36DAFE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568FE0B8-7CF5-4415-A507-6F3C536925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948EA218-34AD-4EF8-866D-28BC04582BCC}"/>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2AFFAC60-951B-413E-8507-29258A629668}"/>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7FEACFB7-3F23-47EB-9FCC-625B351BF9B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4A210E5F-9E7D-4EA6-8B20-D8093A6C24E4}"/>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9ED48055-6C93-4483-8F60-3F36C777C6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F4B9B68A-12CA-4BDB-82F7-362E7A268F81}"/>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6B432124-5DA7-4484-885F-D9F1676B5297}"/>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5" name="フローチャート: 判断 484">
          <a:extLst>
            <a:ext uri="{FF2B5EF4-FFF2-40B4-BE49-F238E27FC236}">
              <a16:creationId xmlns:a16="http://schemas.microsoft.com/office/drawing/2014/main" id="{80C79FED-F5AE-49AD-B4F1-6B7783E309EB}"/>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6" name="フローチャート: 判断 485">
          <a:extLst>
            <a:ext uri="{FF2B5EF4-FFF2-40B4-BE49-F238E27FC236}">
              <a16:creationId xmlns:a16="http://schemas.microsoft.com/office/drawing/2014/main" id="{E9022553-E11B-46B4-8668-A5D71560F3F0}"/>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7" name="フローチャート: 判断 486">
          <a:extLst>
            <a:ext uri="{FF2B5EF4-FFF2-40B4-BE49-F238E27FC236}">
              <a16:creationId xmlns:a16="http://schemas.microsoft.com/office/drawing/2014/main" id="{63352A87-C171-4F01-B84E-6D84C2E1A055}"/>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8" name="フローチャート: 判断 487">
          <a:extLst>
            <a:ext uri="{FF2B5EF4-FFF2-40B4-BE49-F238E27FC236}">
              <a16:creationId xmlns:a16="http://schemas.microsoft.com/office/drawing/2014/main" id="{9E84D0A7-E94A-47CD-906E-9461F5E9B25D}"/>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2C95CD8-B82A-427D-A061-3F2216EE7D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2D79D31-53F5-4F46-9F91-67D7CB594D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30F51DA-2A34-4E37-BD5D-231345A07D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B943BC0-225F-40FB-BED1-678A34A00D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A91ABFA-6520-44BA-9C0E-BC36525293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494" name="楕円 493">
          <a:extLst>
            <a:ext uri="{FF2B5EF4-FFF2-40B4-BE49-F238E27FC236}">
              <a16:creationId xmlns:a16="http://schemas.microsoft.com/office/drawing/2014/main" id="{3B561330-629B-4779-89A2-9F53923FC90F}"/>
            </a:ext>
          </a:extLst>
        </xdr:cNvPr>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EE50530C-972E-4F2D-975B-8A07B35CD404}"/>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96" name="楕円 495">
          <a:extLst>
            <a:ext uri="{FF2B5EF4-FFF2-40B4-BE49-F238E27FC236}">
              <a16:creationId xmlns:a16="http://schemas.microsoft.com/office/drawing/2014/main" id="{F8B15FE8-0455-486E-9950-01A2A30A11AC}"/>
            </a:ext>
          </a:extLst>
        </xdr:cNvPr>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497" name="直線コネクタ 496">
          <a:extLst>
            <a:ext uri="{FF2B5EF4-FFF2-40B4-BE49-F238E27FC236}">
              <a16:creationId xmlns:a16="http://schemas.microsoft.com/office/drawing/2014/main" id="{ADF89237-0E58-4E29-B08C-D48473EB3FD5}"/>
            </a:ext>
          </a:extLst>
        </xdr:cNvPr>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498" name="楕円 497">
          <a:extLst>
            <a:ext uri="{FF2B5EF4-FFF2-40B4-BE49-F238E27FC236}">
              <a16:creationId xmlns:a16="http://schemas.microsoft.com/office/drawing/2014/main" id="{A71AD6BD-FA1F-4CD4-9402-2C15D91DD0B4}"/>
            </a:ext>
          </a:extLst>
        </xdr:cNvPr>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160020</xdr:rowOff>
    </xdr:to>
    <xdr:cxnSp macro="">
      <xdr:nvCxnSpPr>
        <xdr:cNvPr id="499" name="直線コネクタ 498">
          <a:extLst>
            <a:ext uri="{FF2B5EF4-FFF2-40B4-BE49-F238E27FC236}">
              <a16:creationId xmlns:a16="http://schemas.microsoft.com/office/drawing/2014/main" id="{5C721F99-7B39-4D22-A480-206CEE153802}"/>
            </a:ext>
          </a:extLst>
        </xdr:cNvPr>
        <xdr:cNvCxnSpPr/>
      </xdr:nvCxnSpPr>
      <xdr:spPr>
        <a:xfrm>
          <a:off x="20434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109220</xdr:rowOff>
    </xdr:from>
    <xdr:to>
      <xdr:col>102</xdr:col>
      <xdr:colOff>165100</xdr:colOff>
      <xdr:row>42</xdr:row>
      <xdr:rowOff>39370</xdr:rowOff>
    </xdr:to>
    <xdr:sp macro="" textlink="">
      <xdr:nvSpPr>
        <xdr:cNvPr id="500" name="楕円 499">
          <a:extLst>
            <a:ext uri="{FF2B5EF4-FFF2-40B4-BE49-F238E27FC236}">
              <a16:creationId xmlns:a16="http://schemas.microsoft.com/office/drawing/2014/main" id="{8E391B3D-7A31-4AA0-99B9-11472560E1D9}"/>
            </a:ext>
          </a:extLst>
        </xdr:cNvPr>
        <xdr:cNvSpPr/>
      </xdr:nvSpPr>
      <xdr:spPr>
        <a:xfrm>
          <a:off x="19494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160020</xdr:rowOff>
    </xdr:from>
    <xdr:to>
      <xdr:col>107</xdr:col>
      <xdr:colOff>50800</xdr:colOff>
      <xdr:row>41</xdr:row>
      <xdr:rowOff>160020</xdr:rowOff>
    </xdr:to>
    <xdr:cxnSp macro="">
      <xdr:nvCxnSpPr>
        <xdr:cNvPr id="501" name="直線コネクタ 500">
          <a:extLst>
            <a:ext uri="{FF2B5EF4-FFF2-40B4-BE49-F238E27FC236}">
              <a16:creationId xmlns:a16="http://schemas.microsoft.com/office/drawing/2014/main" id="{74463B91-4C18-41DF-9D57-C8FA3F66701A}"/>
            </a:ext>
          </a:extLst>
        </xdr:cNvPr>
        <xdr:cNvCxnSpPr/>
      </xdr:nvCxnSpPr>
      <xdr:spPr>
        <a:xfrm>
          <a:off x="19545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109220</xdr:rowOff>
    </xdr:from>
    <xdr:to>
      <xdr:col>98</xdr:col>
      <xdr:colOff>38100</xdr:colOff>
      <xdr:row>42</xdr:row>
      <xdr:rowOff>39370</xdr:rowOff>
    </xdr:to>
    <xdr:sp macro="" textlink="">
      <xdr:nvSpPr>
        <xdr:cNvPr id="502" name="楕円 501">
          <a:extLst>
            <a:ext uri="{FF2B5EF4-FFF2-40B4-BE49-F238E27FC236}">
              <a16:creationId xmlns:a16="http://schemas.microsoft.com/office/drawing/2014/main" id="{C9ED85C5-4B4F-483F-B7E6-4A3E6FE3F44B}"/>
            </a:ext>
          </a:extLst>
        </xdr:cNvPr>
        <xdr:cNvSpPr/>
      </xdr:nvSpPr>
      <xdr:spPr>
        <a:xfrm>
          <a:off x="18605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160020</xdr:rowOff>
    </xdr:from>
    <xdr:to>
      <xdr:col>102</xdr:col>
      <xdr:colOff>114300</xdr:colOff>
      <xdr:row>41</xdr:row>
      <xdr:rowOff>160020</xdr:rowOff>
    </xdr:to>
    <xdr:cxnSp macro="">
      <xdr:nvCxnSpPr>
        <xdr:cNvPr id="503" name="直線コネクタ 502">
          <a:extLst>
            <a:ext uri="{FF2B5EF4-FFF2-40B4-BE49-F238E27FC236}">
              <a16:creationId xmlns:a16="http://schemas.microsoft.com/office/drawing/2014/main" id="{D839EA41-AC2D-46FE-B861-1B8FD13B9A69}"/>
            </a:ext>
          </a:extLst>
        </xdr:cNvPr>
        <xdr:cNvCxnSpPr/>
      </xdr:nvCxnSpPr>
      <xdr:spPr>
        <a:xfrm>
          <a:off x="18656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C6D68F3-CE44-4EE0-99B0-C0E0C24C31EF}"/>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DF563AD1-5B89-48D8-8ADB-935E652C8B88}"/>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77C955A-8A31-44CB-81EB-61E1F3558144}"/>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C1ACE1B9-FFA1-42AE-B093-4012B5146123}"/>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C846303F-A392-4DC6-81F2-5EFC4A9174FC}"/>
            </a:ext>
          </a:extLst>
        </xdr:cNvPr>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DA19CC37-23D2-4FE0-8FA1-31F0106D6C20}"/>
            </a:ext>
          </a:extLst>
        </xdr:cNvPr>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30497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B44AB176-71D2-4727-968B-C558C0519EC9}"/>
            </a:ext>
          </a:extLst>
        </xdr:cNvPr>
        <xdr:cNvSpPr txBox="1"/>
      </xdr:nvSpPr>
      <xdr:spPr>
        <a:xfrm>
          <a:off x="19310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30497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8EDF6457-F2F4-4A52-9237-0F63F4A0C82F}"/>
            </a:ext>
          </a:extLst>
        </xdr:cNvPr>
        <xdr:cNvSpPr txBox="1"/>
      </xdr:nvSpPr>
      <xdr:spPr>
        <a:xfrm>
          <a:off x="18421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7436950-595D-4DD3-BF5A-04E4A8B678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6042349C-222E-49C3-8FA4-FC239F32F3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44733D2-3887-48B0-92ED-8A4198FC60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144E9B3-DDBE-49E1-A8DB-DFA3DB41E3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4CA9F33-AEAB-4586-879A-110D982F7E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CD289ABC-6F8F-49DA-B68C-95DB228843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DA3CEFD8-6517-44B6-B70F-6BA4A85BAB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5B38E0D-92DC-40C9-9E0B-57B8430FE2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1EB71FC-3F65-4DED-B31A-3E663408B8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9F6E676-FD8F-459F-AF57-F9FED97317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63E9ED9D-A3C0-4C8F-AB7B-B9BC3788ECD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B796B4F-B1A7-4356-BB41-BB9DEBA0FC4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ADACD48B-BF52-41AB-B6C3-DFFA493C642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2D8BE595-20F6-48F8-8501-EF244B0739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7C58542B-67B1-4093-ACFE-7CA01A9492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4782E94D-ADE5-43AE-A47D-EBB848F844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791971DF-12DA-458B-9B1F-9E5FAC1746E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2B7ABF0A-F128-4636-9DF4-511DD775AE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AC25E6F3-82FB-4864-BCA3-1D69480DA86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341EC517-0B21-4D5B-A6C5-D808EDFEDC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A4ABF8A3-A500-465F-A929-76C13309FFD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7FD0339-B6C5-476D-81EF-5A30B854A6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91638D7-FC66-42F6-A8F9-F36688D265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800C92F-A0BA-4231-82B3-1472ED36CC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8F8610CF-C663-4F4D-9076-714876DD4CDC}"/>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89E0384-40DC-4C19-BDD7-F1DD3AD5F6B3}"/>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C031FCDC-8E7B-42B5-B852-B8683F82F915}"/>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2BFADCEB-999B-4BDB-A15D-75D2D89DAE28}"/>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A058B21B-A972-4BD6-88D0-4407E7716241}"/>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276D9772-B8A6-463F-8596-29EA289B1F46}"/>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397651C0-F5C6-4A95-B669-34537109939B}"/>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3" name="フローチャート: 判断 542">
          <a:extLst>
            <a:ext uri="{FF2B5EF4-FFF2-40B4-BE49-F238E27FC236}">
              <a16:creationId xmlns:a16="http://schemas.microsoft.com/office/drawing/2014/main" id="{B8386CF9-D953-4CAB-8656-32075AF8EFC3}"/>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4" name="フローチャート: 判断 543">
          <a:extLst>
            <a:ext uri="{FF2B5EF4-FFF2-40B4-BE49-F238E27FC236}">
              <a16:creationId xmlns:a16="http://schemas.microsoft.com/office/drawing/2014/main" id="{46813225-C6AE-4AAF-8152-7270E38CB53C}"/>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a:extLst>
            <a:ext uri="{FF2B5EF4-FFF2-40B4-BE49-F238E27FC236}">
              <a16:creationId xmlns:a16="http://schemas.microsoft.com/office/drawing/2014/main" id="{99877E5C-21CF-4C9D-A9AB-60536F896D16}"/>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46" name="フローチャート: 判断 545">
          <a:extLst>
            <a:ext uri="{FF2B5EF4-FFF2-40B4-BE49-F238E27FC236}">
              <a16:creationId xmlns:a16="http://schemas.microsoft.com/office/drawing/2014/main" id="{3C3531BC-1F42-4513-A925-DB06FAF62543}"/>
            </a:ext>
          </a:extLst>
        </xdr:cNvPr>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813A2DE-3968-4418-8836-431B136A73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5072B0C-596C-4349-8619-A86EBA444B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85F0FCB-BD86-4319-89A4-C93D95BDD2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1DC2270-9A46-412C-80B6-69E2CA1872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23FD888-6F9E-4EA9-9FA7-851CDFD419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52" name="楕円 551">
          <a:extLst>
            <a:ext uri="{FF2B5EF4-FFF2-40B4-BE49-F238E27FC236}">
              <a16:creationId xmlns:a16="http://schemas.microsoft.com/office/drawing/2014/main" id="{A5AEEE21-4BED-420A-90CB-786D615AC7B6}"/>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40657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6CD3F468-6501-4D71-A2C3-923226C273B0}"/>
            </a:ext>
          </a:extLst>
        </xdr:cNvPr>
        <xdr:cNvSpPr txBox="1"/>
      </xdr:nvSpPr>
      <xdr:spPr>
        <a:xfrm>
          <a:off x="16357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554" name="楕円 553">
          <a:extLst>
            <a:ext uri="{FF2B5EF4-FFF2-40B4-BE49-F238E27FC236}">
              <a16:creationId xmlns:a16="http://schemas.microsoft.com/office/drawing/2014/main" id="{0C04B943-A45E-45D3-80CF-EB9732E21AED}"/>
            </a:ext>
          </a:extLst>
        </xdr:cNvPr>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68580</xdr:rowOff>
    </xdr:to>
    <xdr:cxnSp macro="">
      <xdr:nvCxnSpPr>
        <xdr:cNvPr id="555" name="直線コネクタ 554">
          <a:extLst>
            <a:ext uri="{FF2B5EF4-FFF2-40B4-BE49-F238E27FC236}">
              <a16:creationId xmlns:a16="http://schemas.microsoft.com/office/drawing/2014/main" id="{E3D0830E-FB65-4663-94E2-8F895417844C}"/>
            </a:ext>
          </a:extLst>
        </xdr:cNvPr>
        <xdr:cNvCxnSpPr/>
      </xdr:nvCxnSpPr>
      <xdr:spPr>
        <a:xfrm>
          <a:off x="15481300" y="10347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95885</xdr:rowOff>
    </xdr:from>
    <xdr:to>
      <xdr:col>76</xdr:col>
      <xdr:colOff>165100</xdr:colOff>
      <xdr:row>61</xdr:row>
      <xdr:rowOff>26035</xdr:rowOff>
    </xdr:to>
    <xdr:sp macro="" textlink="">
      <xdr:nvSpPr>
        <xdr:cNvPr id="556" name="楕円 555">
          <a:extLst>
            <a:ext uri="{FF2B5EF4-FFF2-40B4-BE49-F238E27FC236}">
              <a16:creationId xmlns:a16="http://schemas.microsoft.com/office/drawing/2014/main" id="{415FDF8C-4F3C-407D-BEF7-1426E1E1BD0C}"/>
            </a:ext>
          </a:extLst>
        </xdr:cNvPr>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146685</xdr:rowOff>
    </xdr:to>
    <xdr:cxnSp macro="">
      <xdr:nvCxnSpPr>
        <xdr:cNvPr id="557" name="直線コネクタ 556">
          <a:extLst>
            <a:ext uri="{FF2B5EF4-FFF2-40B4-BE49-F238E27FC236}">
              <a16:creationId xmlns:a16="http://schemas.microsoft.com/office/drawing/2014/main" id="{C329CCE5-9DD1-4F71-99DA-6FB863C435B1}"/>
            </a:ext>
          </a:extLst>
        </xdr:cNvPr>
        <xdr:cNvCxnSpPr/>
      </xdr:nvCxnSpPr>
      <xdr:spPr>
        <a:xfrm flipV="1">
          <a:off x="14592300" y="103479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8" name="楕円 557">
          <a:extLst>
            <a:ext uri="{FF2B5EF4-FFF2-40B4-BE49-F238E27FC236}">
              <a16:creationId xmlns:a16="http://schemas.microsoft.com/office/drawing/2014/main" id="{92534993-36AA-4C25-9F5F-74946F312764}"/>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146685</xdr:rowOff>
    </xdr:from>
    <xdr:to>
      <xdr:col>76</xdr:col>
      <xdr:colOff>114300</xdr:colOff>
      <xdr:row>60</xdr:row>
      <xdr:rowOff>152400</xdr:rowOff>
    </xdr:to>
    <xdr:cxnSp macro="">
      <xdr:nvCxnSpPr>
        <xdr:cNvPr id="559" name="直線コネクタ 558">
          <a:extLst>
            <a:ext uri="{FF2B5EF4-FFF2-40B4-BE49-F238E27FC236}">
              <a16:creationId xmlns:a16="http://schemas.microsoft.com/office/drawing/2014/main" id="{4909F92A-82C1-4990-B4E7-E90165AAAEB3}"/>
            </a:ext>
          </a:extLst>
        </xdr:cNvPr>
        <xdr:cNvCxnSpPr/>
      </xdr:nvCxnSpPr>
      <xdr:spPr>
        <a:xfrm flipV="1">
          <a:off x="13703300" y="10433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60" name="楕円 559">
          <a:extLst>
            <a:ext uri="{FF2B5EF4-FFF2-40B4-BE49-F238E27FC236}">
              <a16:creationId xmlns:a16="http://schemas.microsoft.com/office/drawing/2014/main" id="{21BBB35E-790E-4253-8673-CE8E3452F818}"/>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40005</xdr:rowOff>
    </xdr:to>
    <xdr:cxnSp macro="">
      <xdr:nvCxnSpPr>
        <xdr:cNvPr id="561" name="直線コネクタ 560">
          <a:extLst>
            <a:ext uri="{FF2B5EF4-FFF2-40B4-BE49-F238E27FC236}">
              <a16:creationId xmlns:a16="http://schemas.microsoft.com/office/drawing/2014/main" id="{A941BDE0-040D-4850-B0BB-0877E9B98600}"/>
            </a:ext>
          </a:extLst>
        </xdr:cNvPr>
        <xdr:cNvCxnSpPr/>
      </xdr:nvCxnSpPr>
      <xdr:spPr>
        <a:xfrm flipV="1">
          <a:off x="12814300" y="10439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62" name="n_1aveValue【学校施設】&#10;有形固定資産減価償却率">
          <a:extLst>
            <a:ext uri="{FF2B5EF4-FFF2-40B4-BE49-F238E27FC236}">
              <a16:creationId xmlns:a16="http://schemas.microsoft.com/office/drawing/2014/main" id="{F9DBA681-DE9D-4F6A-9B91-B4C0665682FD}"/>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3" name="n_2aveValue【学校施設】&#10;有形固定資産減価償却率">
          <a:extLst>
            <a:ext uri="{FF2B5EF4-FFF2-40B4-BE49-F238E27FC236}">
              <a16:creationId xmlns:a16="http://schemas.microsoft.com/office/drawing/2014/main" id="{51BB9792-F992-4EB0-8034-89357E3461EA}"/>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4" name="n_3aveValue【学校施設】&#10;有形固定資産減価償却率">
          <a:extLst>
            <a:ext uri="{FF2B5EF4-FFF2-40B4-BE49-F238E27FC236}">
              <a16:creationId xmlns:a16="http://schemas.microsoft.com/office/drawing/2014/main" id="{4529294F-802C-46ED-8583-4A7DC5832F9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65" name="n_4aveValue【学校施設】&#10;有形固定資産減価償却率">
          <a:extLst>
            <a:ext uri="{FF2B5EF4-FFF2-40B4-BE49-F238E27FC236}">
              <a16:creationId xmlns:a16="http://schemas.microsoft.com/office/drawing/2014/main" id="{B069FF87-7F44-48AD-8384-DA201DD5141D}"/>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102887</xdr:rowOff>
    </xdr:from>
    <xdr:ext cx="405111" cy="259045"/>
    <xdr:sp macro="" textlink="">
      <xdr:nvSpPr>
        <xdr:cNvPr id="566" name="n_1mainValue【学校施設】&#10;有形固定資産減価償却率">
          <a:extLst>
            <a:ext uri="{FF2B5EF4-FFF2-40B4-BE49-F238E27FC236}">
              <a16:creationId xmlns:a16="http://schemas.microsoft.com/office/drawing/2014/main" id="{BE9126F0-D829-4B73-A83F-35C47218D078}"/>
            </a:ext>
          </a:extLst>
        </xdr:cNvPr>
        <xdr:cNvSpPr txBox="1"/>
      </xdr:nvSpPr>
      <xdr:spPr>
        <a:xfrm>
          <a:off x="15266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17162</xdr:rowOff>
    </xdr:from>
    <xdr:ext cx="405111" cy="259045"/>
    <xdr:sp macro="" textlink="">
      <xdr:nvSpPr>
        <xdr:cNvPr id="567" name="n_2mainValue【学校施設】&#10;有形固定資産減価償却率">
          <a:extLst>
            <a:ext uri="{FF2B5EF4-FFF2-40B4-BE49-F238E27FC236}">
              <a16:creationId xmlns:a16="http://schemas.microsoft.com/office/drawing/2014/main" id="{C92AB459-81A5-4F11-90DD-3B828006B61F}"/>
            </a:ext>
          </a:extLst>
        </xdr:cNvPr>
        <xdr:cNvSpPr txBox="1"/>
      </xdr:nvSpPr>
      <xdr:spPr>
        <a:xfrm>
          <a:off x="14389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8" name="n_3mainValue【学校施設】&#10;有形固定資産減価償却率">
          <a:extLst>
            <a:ext uri="{FF2B5EF4-FFF2-40B4-BE49-F238E27FC236}">
              <a16:creationId xmlns:a16="http://schemas.microsoft.com/office/drawing/2014/main" id="{50A1955E-460C-47C9-8DAB-881DEDA4BF5D}"/>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9" name="n_4mainValue【学校施設】&#10;有形固定資産減価償却率">
          <a:extLst>
            <a:ext uri="{FF2B5EF4-FFF2-40B4-BE49-F238E27FC236}">
              <a16:creationId xmlns:a16="http://schemas.microsoft.com/office/drawing/2014/main" id="{39468BEC-EAFB-4E38-863B-08D074BDAC54}"/>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FF4CF59-91BB-437F-9FF4-93707BED0E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99C0C40-E68D-4038-8E11-2D32AEE039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D5975D7-03F4-45C2-96C8-397A786C2E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C19F717-BDC7-4F6D-BD8B-ADC98D4446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289F96D-CED7-49A7-A08E-745A65C585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DCE907E-13BF-438A-B21E-3430291218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133CE058-283C-41F8-A258-4CCAE46B5B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99CB2B33-39EC-408F-90C0-B8EFAD1B4A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15A8DDD-044D-445A-AFE6-E78E217BE5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308FD42-763E-442E-BB57-85C03DF57C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79CBAD87-92FE-4EF0-92D1-1603D536EC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C87FC305-114C-497E-ABEF-0FCB1239A2C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8F66012D-062C-421F-A170-F8553647917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41C89473-0D54-4F62-811D-DD7CD2A1066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7FB61C4E-DFF7-443F-A78B-A2ED76ABFF2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9166D6B-8BDE-4D2D-920C-96FB485E2E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A5809EA4-F0E2-4E9F-BF60-F05A75D2A2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406BF20B-2057-4DED-8742-9F4F4B3B41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7D4E4570-7B9C-42EC-A22D-C91721BC27D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11FC9511-B315-47CA-94B8-DEC5ECBEEE0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E1330DD4-D781-44D5-BE78-34EC8DE7C1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90D80EB0-F2ED-4EFE-8FDE-3503CD4DABC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94634AA6-A02B-4F2E-A850-FD8D7FF9DE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BC96940A-5599-47B3-B38D-4B55E07F8881}"/>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8807461D-D77C-4344-AE51-536B86124D6C}"/>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D6DB80A9-9B6F-4336-B83A-C4800FAC5454}"/>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F7CC248D-1225-40B4-8705-89DB58AF1E32}"/>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7147434B-C141-4C33-9E60-6E99C526AEFA}"/>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FDDA7845-DD24-409D-B121-C7934C2A851C}"/>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FE770AC-03D9-4A45-9A67-E573599DAA1F}"/>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xdr:nvSpPr>
        <xdr:cNvPr id="600" name="フローチャート: 判断 599">
          <a:extLst>
            <a:ext uri="{FF2B5EF4-FFF2-40B4-BE49-F238E27FC236}">
              <a16:creationId xmlns:a16="http://schemas.microsoft.com/office/drawing/2014/main" id="{278627A6-506A-4874-8338-4F7564BA5718}"/>
            </a:ext>
          </a:extLst>
        </xdr:cNvPr>
        <xdr:cNvSpPr/>
      </xdr:nvSpPr>
      <xdr:spPr>
        <a:xfrm>
          <a:off x="21272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01" name="フローチャート: 判断 600">
          <a:extLst>
            <a:ext uri="{FF2B5EF4-FFF2-40B4-BE49-F238E27FC236}">
              <a16:creationId xmlns:a16="http://schemas.microsoft.com/office/drawing/2014/main" id="{D10D52AA-47E7-4C6F-AF21-2E12C1995448}"/>
            </a:ext>
          </a:extLst>
        </xdr:cNvPr>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xdr:nvSpPr>
        <xdr:cNvPr id="602" name="フローチャート: 判断 601">
          <a:extLst>
            <a:ext uri="{FF2B5EF4-FFF2-40B4-BE49-F238E27FC236}">
              <a16:creationId xmlns:a16="http://schemas.microsoft.com/office/drawing/2014/main" id="{09C906F1-E658-4ADA-8307-D19B6458F510}"/>
            </a:ext>
          </a:extLst>
        </xdr:cNvPr>
        <xdr:cNvSpPr/>
      </xdr:nvSpPr>
      <xdr:spPr>
        <a:xfrm>
          <a:off x="19494500" y="106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603" name="フローチャート: 判断 602">
          <a:extLst>
            <a:ext uri="{FF2B5EF4-FFF2-40B4-BE49-F238E27FC236}">
              <a16:creationId xmlns:a16="http://schemas.microsoft.com/office/drawing/2014/main" id="{A48998DD-4AF9-4F24-8599-03BEB05747F2}"/>
            </a:ext>
          </a:extLst>
        </xdr:cNvPr>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B15B416-B13C-4AD6-967B-F8749CD0F7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5B96219-131F-4605-99D4-525B2F4D9A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0395054-2557-4EB7-AAAE-4DEFF6F4EA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8E93FAA-1C34-47F1-9B71-23A6A90E8C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57ABDA3-C0D6-4F89-A81D-6493261AD5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124079</xdr:rowOff>
    </xdr:from>
    <xdr:to>
      <xdr:col>116</xdr:col>
      <xdr:colOff>114300</xdr:colOff>
      <xdr:row>63</xdr:row>
      <xdr:rowOff>54229</xdr:rowOff>
    </xdr:to>
    <xdr:sp macro="" textlink="">
      <xdr:nvSpPr>
        <xdr:cNvPr id="609" name="楕円 608">
          <a:extLst>
            <a:ext uri="{FF2B5EF4-FFF2-40B4-BE49-F238E27FC236}">
              <a16:creationId xmlns:a16="http://schemas.microsoft.com/office/drawing/2014/main" id="{12AA15F4-56EA-4E20-AF6A-51E31C0619A5}"/>
            </a:ext>
          </a:extLst>
        </xdr:cNvPr>
        <xdr:cNvSpPr/>
      </xdr:nvSpPr>
      <xdr:spPr>
        <a:xfrm>
          <a:off x="22110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85BD1D96-A2D7-45A1-9021-21EAE56D4D0D}"/>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611" name="楕円 610">
          <a:extLst>
            <a:ext uri="{FF2B5EF4-FFF2-40B4-BE49-F238E27FC236}">
              <a16:creationId xmlns:a16="http://schemas.microsoft.com/office/drawing/2014/main" id="{AFAF34E6-4E70-4577-A005-9A999EF4E193}"/>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3810</xdr:rowOff>
    </xdr:to>
    <xdr:cxnSp macro="">
      <xdr:nvCxnSpPr>
        <xdr:cNvPr id="612" name="直線コネクタ 611">
          <a:extLst>
            <a:ext uri="{FF2B5EF4-FFF2-40B4-BE49-F238E27FC236}">
              <a16:creationId xmlns:a16="http://schemas.microsoft.com/office/drawing/2014/main" id="{17457672-D8E9-4C59-888F-AAE134F96320}"/>
            </a:ext>
          </a:extLst>
        </xdr:cNvPr>
        <xdr:cNvCxnSpPr/>
      </xdr:nvCxnSpPr>
      <xdr:spPr>
        <a:xfrm flipV="1">
          <a:off x="21323300" y="1080477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125794</xdr:rowOff>
    </xdr:from>
    <xdr:to>
      <xdr:col>107</xdr:col>
      <xdr:colOff>101600</xdr:colOff>
      <xdr:row>63</xdr:row>
      <xdr:rowOff>55944</xdr:rowOff>
    </xdr:to>
    <xdr:sp macro="" textlink="">
      <xdr:nvSpPr>
        <xdr:cNvPr id="613" name="楕円 612">
          <a:extLst>
            <a:ext uri="{FF2B5EF4-FFF2-40B4-BE49-F238E27FC236}">
              <a16:creationId xmlns:a16="http://schemas.microsoft.com/office/drawing/2014/main" id="{C2520CF7-992D-4C27-AE85-972EA1E3F811}"/>
            </a:ext>
          </a:extLst>
        </xdr:cNvPr>
        <xdr:cNvSpPr/>
      </xdr:nvSpPr>
      <xdr:spPr>
        <a:xfrm>
          <a:off x="20383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5144</xdr:rowOff>
    </xdr:to>
    <xdr:cxnSp macro="">
      <xdr:nvCxnSpPr>
        <xdr:cNvPr id="614" name="直線コネクタ 613">
          <a:extLst>
            <a:ext uri="{FF2B5EF4-FFF2-40B4-BE49-F238E27FC236}">
              <a16:creationId xmlns:a16="http://schemas.microsoft.com/office/drawing/2014/main" id="{9AEE85E0-C7A7-4473-9097-7B3F80D80238}"/>
            </a:ext>
          </a:extLst>
        </xdr:cNvPr>
        <xdr:cNvCxnSpPr/>
      </xdr:nvCxnSpPr>
      <xdr:spPr>
        <a:xfrm flipV="1">
          <a:off x="20434300" y="1080516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15" name="楕円 614">
          <a:extLst>
            <a:ext uri="{FF2B5EF4-FFF2-40B4-BE49-F238E27FC236}">
              <a16:creationId xmlns:a16="http://schemas.microsoft.com/office/drawing/2014/main" id="{483ED5AC-4342-4865-B6A9-8A7A44BB18E2}"/>
            </a:ext>
          </a:extLst>
        </xdr:cNvPr>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5144</xdr:rowOff>
    </xdr:from>
    <xdr:to>
      <xdr:col>107</xdr:col>
      <xdr:colOff>50800</xdr:colOff>
      <xdr:row>63</xdr:row>
      <xdr:rowOff>5715</xdr:rowOff>
    </xdr:to>
    <xdr:cxnSp macro="">
      <xdr:nvCxnSpPr>
        <xdr:cNvPr id="616" name="直線コネクタ 615">
          <a:extLst>
            <a:ext uri="{FF2B5EF4-FFF2-40B4-BE49-F238E27FC236}">
              <a16:creationId xmlns:a16="http://schemas.microsoft.com/office/drawing/2014/main" id="{8A9B557A-ECF5-4334-AB21-81DC5BF7F7D9}"/>
            </a:ext>
          </a:extLst>
        </xdr:cNvPr>
        <xdr:cNvCxnSpPr/>
      </xdr:nvCxnSpPr>
      <xdr:spPr>
        <a:xfrm flipV="1">
          <a:off x="19545300" y="1080649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126174</xdr:rowOff>
    </xdr:from>
    <xdr:to>
      <xdr:col>98</xdr:col>
      <xdr:colOff>38100</xdr:colOff>
      <xdr:row>63</xdr:row>
      <xdr:rowOff>56324</xdr:rowOff>
    </xdr:to>
    <xdr:sp macro="" textlink="">
      <xdr:nvSpPr>
        <xdr:cNvPr id="617" name="楕円 616">
          <a:extLst>
            <a:ext uri="{FF2B5EF4-FFF2-40B4-BE49-F238E27FC236}">
              <a16:creationId xmlns:a16="http://schemas.microsoft.com/office/drawing/2014/main" id="{968C3FD0-2BB9-44E4-AC4D-4F14488F0677}"/>
            </a:ext>
          </a:extLst>
        </xdr:cNvPr>
        <xdr:cNvSpPr/>
      </xdr:nvSpPr>
      <xdr:spPr>
        <a:xfrm>
          <a:off x="18605500" y="10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5524</xdr:rowOff>
    </xdr:from>
    <xdr:to>
      <xdr:col>102</xdr:col>
      <xdr:colOff>114300</xdr:colOff>
      <xdr:row>63</xdr:row>
      <xdr:rowOff>5715</xdr:rowOff>
    </xdr:to>
    <xdr:cxnSp macro="">
      <xdr:nvCxnSpPr>
        <xdr:cNvPr id="618" name="直線コネクタ 617">
          <a:extLst>
            <a:ext uri="{FF2B5EF4-FFF2-40B4-BE49-F238E27FC236}">
              <a16:creationId xmlns:a16="http://schemas.microsoft.com/office/drawing/2014/main" id="{C1037D24-3D54-4CA2-ADF5-73860ACE2807}"/>
            </a:ext>
          </a:extLst>
        </xdr:cNvPr>
        <xdr:cNvCxnSpPr/>
      </xdr:nvCxnSpPr>
      <xdr:spPr>
        <a:xfrm>
          <a:off x="18656300" y="1080687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142003</xdr:rowOff>
    </xdr:from>
    <xdr:ext cx="469744" cy="259045"/>
    <xdr:sp macro="" textlink="">
      <xdr:nvSpPr>
        <xdr:cNvPr id="619" name="n_1aveValue【学校施設】&#10;一人当たり面積">
          <a:extLst>
            <a:ext uri="{FF2B5EF4-FFF2-40B4-BE49-F238E27FC236}">
              <a16:creationId xmlns:a16="http://schemas.microsoft.com/office/drawing/2014/main" id="{005CEE8C-7E1A-4081-AB65-42BADC025B12}"/>
            </a:ext>
          </a:extLst>
        </xdr:cNvPr>
        <xdr:cNvSpPr txBox="1"/>
      </xdr:nvSpPr>
      <xdr:spPr>
        <a:xfrm>
          <a:off x="21075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20" name="n_2aveValue【学校施設】&#10;一人当たり面積">
          <a:extLst>
            <a:ext uri="{FF2B5EF4-FFF2-40B4-BE49-F238E27FC236}">
              <a16:creationId xmlns:a16="http://schemas.microsoft.com/office/drawing/2014/main" id="{4E7271B2-9D04-43FF-B38B-C47E67AEF2D3}"/>
            </a:ext>
          </a:extLst>
        </xdr:cNvPr>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147528</xdr:rowOff>
    </xdr:from>
    <xdr:ext cx="469744" cy="259045"/>
    <xdr:sp macro="" textlink="">
      <xdr:nvSpPr>
        <xdr:cNvPr id="621" name="n_3aveValue【学校施設】&#10;一人当たり面積">
          <a:extLst>
            <a:ext uri="{FF2B5EF4-FFF2-40B4-BE49-F238E27FC236}">
              <a16:creationId xmlns:a16="http://schemas.microsoft.com/office/drawing/2014/main" id="{CD46A1EF-C1F2-4204-8539-876C76F17FF1}"/>
            </a:ext>
          </a:extLst>
        </xdr:cNvPr>
        <xdr:cNvSpPr txBox="1"/>
      </xdr:nvSpPr>
      <xdr:spPr>
        <a:xfrm>
          <a:off x="19310427" y="1043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156862</xdr:rowOff>
    </xdr:from>
    <xdr:ext cx="469744" cy="259045"/>
    <xdr:sp macro="" textlink="">
      <xdr:nvSpPr>
        <xdr:cNvPr id="622" name="n_4aveValue【学校施設】&#10;一人当たり面積">
          <a:extLst>
            <a:ext uri="{FF2B5EF4-FFF2-40B4-BE49-F238E27FC236}">
              <a16:creationId xmlns:a16="http://schemas.microsoft.com/office/drawing/2014/main" id="{70430C42-6FB9-44A0-886B-7F97F9CC9BAF}"/>
            </a:ext>
          </a:extLst>
        </xdr:cNvPr>
        <xdr:cNvSpPr txBox="1"/>
      </xdr:nvSpPr>
      <xdr:spPr>
        <a:xfrm>
          <a:off x="1842142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623" name="n_1mainValue【学校施設】&#10;一人当たり面積">
          <a:extLst>
            <a:ext uri="{FF2B5EF4-FFF2-40B4-BE49-F238E27FC236}">
              <a16:creationId xmlns:a16="http://schemas.microsoft.com/office/drawing/2014/main" id="{66525E94-B66A-417F-B53F-CED8BF173613}"/>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47071</xdr:rowOff>
    </xdr:from>
    <xdr:ext cx="469744" cy="259045"/>
    <xdr:sp macro="" textlink="">
      <xdr:nvSpPr>
        <xdr:cNvPr id="624" name="n_2mainValue【学校施設】&#10;一人当たり面積">
          <a:extLst>
            <a:ext uri="{FF2B5EF4-FFF2-40B4-BE49-F238E27FC236}">
              <a16:creationId xmlns:a16="http://schemas.microsoft.com/office/drawing/2014/main" id="{DC078FED-5BDB-4089-8ADB-A5F22A0B92B6}"/>
            </a:ext>
          </a:extLst>
        </xdr:cNvPr>
        <xdr:cNvSpPr txBox="1"/>
      </xdr:nvSpPr>
      <xdr:spPr>
        <a:xfrm>
          <a:off x="201994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625" name="n_3mainValue【学校施設】&#10;一人当たり面積">
          <a:extLst>
            <a:ext uri="{FF2B5EF4-FFF2-40B4-BE49-F238E27FC236}">
              <a16:creationId xmlns:a16="http://schemas.microsoft.com/office/drawing/2014/main" id="{D4B3F223-B1F1-4FAF-9E95-B0C286BF0F39}"/>
            </a:ext>
          </a:extLst>
        </xdr:cNvPr>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47451</xdr:rowOff>
    </xdr:from>
    <xdr:ext cx="469744" cy="259045"/>
    <xdr:sp macro="" textlink="">
      <xdr:nvSpPr>
        <xdr:cNvPr id="626" name="n_4mainValue【学校施設】&#10;一人当たり面積">
          <a:extLst>
            <a:ext uri="{FF2B5EF4-FFF2-40B4-BE49-F238E27FC236}">
              <a16:creationId xmlns:a16="http://schemas.microsoft.com/office/drawing/2014/main" id="{71D5F8E4-A7E4-4365-8DC2-EA339AE120ED}"/>
            </a:ext>
          </a:extLst>
        </xdr:cNvPr>
        <xdr:cNvSpPr txBox="1"/>
      </xdr:nvSpPr>
      <xdr:spPr>
        <a:xfrm>
          <a:off x="18421427" y="108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6B6E5ADB-FB1D-46FE-A0BE-59E23EAC2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640EC527-3D33-41C0-897C-3BA7533A8E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ED997F4-0082-4004-A19E-7BAF7B5D83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C223F8D6-5F16-45A4-8FD4-8894916A44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5A8E79D3-FF2A-438B-8BAC-F7B585CC98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E8F12AA1-84D1-439E-B042-E679DE6563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99D73091-75B2-4093-B286-B3D08AE4A6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9BFB9AE-4EA9-4148-9328-7E8FA031478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E9899303-9649-400D-A787-C704FED63FD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F3D31F8A-1FF9-4305-9EDF-2ABCFF66F2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AC3D6598-145F-4BBD-A6CF-8384011651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5A517040-502E-4458-A4BD-8F7CBE9487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F7900B9A-00F2-4AB5-9F6B-4E960FB06E7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B285DF3E-66D8-4247-B830-0677A15EDF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E183E349-CE10-416F-8BD1-57AB031814E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8643338A-8252-4239-938A-04779C8DC0E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9E25DE12-27C8-48DD-A81B-E7BADD48A5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4E54E63A-350C-444C-9524-175FBE9237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CE7725A-8B6A-416F-AF16-33E968CE204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305A773-D07B-4E56-9284-1E975AC42C2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2345AF54-B180-44AA-BC9D-4FB239B690A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3E6ECA5B-99AC-46F2-968F-CC5111F08DE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8A76F732-9756-4155-A5D8-D8D17CED944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196FC348-78B8-4254-8D2A-432EE7D55B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9CBB19E2-42B6-4604-B387-4D2EB44CEA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BBEBE665-3E6A-44FE-9CD4-34D270EAB3BA}"/>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236407C-D649-4F05-A78E-5EB635C715D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E1B82D09-6C41-4BBE-988D-FA38CBB39F2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3D9D11B7-A01A-45FE-8BA4-B9FB4349198F}"/>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3078C0AE-6811-460B-98B0-88B9A0F5584A}"/>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C4626A09-C84F-4A1D-95AB-F3C183BEF775}"/>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D434F0E7-BA89-4480-9112-EB451103A7D9}"/>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134410EC-1309-49F0-8CE8-3C24D51CDB74}"/>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356E18FA-C288-4821-9EFA-B9A6FD679DF3}"/>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1" name="フローチャート: 判断 660">
          <a:extLst>
            <a:ext uri="{FF2B5EF4-FFF2-40B4-BE49-F238E27FC236}">
              <a16:creationId xmlns:a16="http://schemas.microsoft.com/office/drawing/2014/main" id="{A234FCEF-C127-4FC5-A13C-2622AEEE0DD0}"/>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2" name="フローチャート: 判断 661">
          <a:extLst>
            <a:ext uri="{FF2B5EF4-FFF2-40B4-BE49-F238E27FC236}">
              <a16:creationId xmlns:a16="http://schemas.microsoft.com/office/drawing/2014/main" id="{C81EE596-4C1D-42DD-88BB-6E31E0732412}"/>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0FD6E9C-B87B-4623-A065-468CF2E737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FEDCCF4-15E5-40E4-801E-D5E9E480D0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8CC9F41-6D3F-4685-826B-D46F18DEA5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0C23182-F0B2-43CF-B61B-6FC4B926BC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DA270F3-2BD7-4CCB-8786-33B55A0B0E3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160382</xdr:rowOff>
    </xdr:from>
    <xdr:to>
      <xdr:col>85</xdr:col>
      <xdr:colOff>177800</xdr:colOff>
      <xdr:row>86</xdr:row>
      <xdr:rowOff>90532</xdr:rowOff>
    </xdr:to>
    <xdr:sp macro="" textlink="">
      <xdr:nvSpPr>
        <xdr:cNvPr id="668" name="楕円 667">
          <a:extLst>
            <a:ext uri="{FF2B5EF4-FFF2-40B4-BE49-F238E27FC236}">
              <a16:creationId xmlns:a16="http://schemas.microsoft.com/office/drawing/2014/main" id="{A2366F55-EEB0-470E-A476-63F059554F92}"/>
            </a:ext>
          </a:extLst>
        </xdr:cNvPr>
        <xdr:cNvSpPr/>
      </xdr:nvSpPr>
      <xdr:spPr>
        <a:xfrm>
          <a:off x="16268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138809</xdr:rowOff>
    </xdr:from>
    <xdr:ext cx="405111" cy="259045"/>
    <xdr:sp macro="" textlink="">
      <xdr:nvSpPr>
        <xdr:cNvPr id="669" name="【児童館】&#10;有形固定資産減価償却率該当値テキスト">
          <a:extLst>
            <a:ext uri="{FF2B5EF4-FFF2-40B4-BE49-F238E27FC236}">
              <a16:creationId xmlns:a16="http://schemas.microsoft.com/office/drawing/2014/main" id="{83EB651D-1AED-43C5-9034-A1C43BE12D83}"/>
            </a:ext>
          </a:extLst>
        </xdr:cNvPr>
        <xdr:cNvSpPr txBox="1"/>
      </xdr:nvSpPr>
      <xdr:spPr>
        <a:xfrm>
          <a:off x="16357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139156</xdr:rowOff>
    </xdr:from>
    <xdr:to>
      <xdr:col>81</xdr:col>
      <xdr:colOff>101600</xdr:colOff>
      <xdr:row>86</xdr:row>
      <xdr:rowOff>69306</xdr:rowOff>
    </xdr:to>
    <xdr:sp macro="" textlink="">
      <xdr:nvSpPr>
        <xdr:cNvPr id="670" name="楕円 669">
          <a:extLst>
            <a:ext uri="{FF2B5EF4-FFF2-40B4-BE49-F238E27FC236}">
              <a16:creationId xmlns:a16="http://schemas.microsoft.com/office/drawing/2014/main" id="{9A1DE441-BCE3-4596-A159-368F1F25A0F4}"/>
            </a:ext>
          </a:extLst>
        </xdr:cNvPr>
        <xdr:cNvSpPr/>
      </xdr:nvSpPr>
      <xdr:spPr>
        <a:xfrm>
          <a:off x="15430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18506</xdr:rowOff>
    </xdr:from>
    <xdr:to>
      <xdr:col>85</xdr:col>
      <xdr:colOff>127000</xdr:colOff>
      <xdr:row>86</xdr:row>
      <xdr:rowOff>39732</xdr:rowOff>
    </xdr:to>
    <xdr:cxnSp macro="">
      <xdr:nvCxnSpPr>
        <xdr:cNvPr id="671" name="直線コネクタ 670">
          <a:extLst>
            <a:ext uri="{FF2B5EF4-FFF2-40B4-BE49-F238E27FC236}">
              <a16:creationId xmlns:a16="http://schemas.microsoft.com/office/drawing/2014/main" id="{FE2EA535-C17B-4F80-A848-08E6DB1559D6}"/>
            </a:ext>
          </a:extLst>
        </xdr:cNvPr>
        <xdr:cNvCxnSpPr/>
      </xdr:nvCxnSpPr>
      <xdr:spPr>
        <a:xfrm>
          <a:off x="15481300" y="147632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24856</xdr:rowOff>
    </xdr:from>
    <xdr:to>
      <xdr:col>76</xdr:col>
      <xdr:colOff>165100</xdr:colOff>
      <xdr:row>86</xdr:row>
      <xdr:rowOff>126456</xdr:rowOff>
    </xdr:to>
    <xdr:sp macro="" textlink="">
      <xdr:nvSpPr>
        <xdr:cNvPr id="672" name="楕円 671">
          <a:extLst>
            <a:ext uri="{FF2B5EF4-FFF2-40B4-BE49-F238E27FC236}">
              <a16:creationId xmlns:a16="http://schemas.microsoft.com/office/drawing/2014/main" id="{7F82F245-4109-4AF8-9645-8380B52AC072}"/>
            </a:ext>
          </a:extLst>
        </xdr:cNvPr>
        <xdr:cNvSpPr/>
      </xdr:nvSpPr>
      <xdr:spPr>
        <a:xfrm>
          <a:off x="14541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18506</xdr:rowOff>
    </xdr:from>
    <xdr:to>
      <xdr:col>81</xdr:col>
      <xdr:colOff>50800</xdr:colOff>
      <xdr:row>86</xdr:row>
      <xdr:rowOff>75656</xdr:rowOff>
    </xdr:to>
    <xdr:cxnSp macro="">
      <xdr:nvCxnSpPr>
        <xdr:cNvPr id="673" name="直線コネクタ 672">
          <a:extLst>
            <a:ext uri="{FF2B5EF4-FFF2-40B4-BE49-F238E27FC236}">
              <a16:creationId xmlns:a16="http://schemas.microsoft.com/office/drawing/2014/main" id="{ECCA8832-54BB-4A57-AF11-12A6ACB350CD}"/>
            </a:ext>
          </a:extLst>
        </xdr:cNvPr>
        <xdr:cNvCxnSpPr/>
      </xdr:nvCxnSpPr>
      <xdr:spPr>
        <a:xfrm flipV="1">
          <a:off x="14592300" y="147632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674" name="楕円 673">
          <a:extLst>
            <a:ext uri="{FF2B5EF4-FFF2-40B4-BE49-F238E27FC236}">
              <a16:creationId xmlns:a16="http://schemas.microsoft.com/office/drawing/2014/main" id="{1555511A-4144-4092-A85C-E69ADABC2634}"/>
            </a:ext>
          </a:extLst>
        </xdr:cNvPr>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44631</xdr:rowOff>
    </xdr:from>
    <xdr:to>
      <xdr:col>76</xdr:col>
      <xdr:colOff>114300</xdr:colOff>
      <xdr:row>86</xdr:row>
      <xdr:rowOff>75656</xdr:rowOff>
    </xdr:to>
    <xdr:cxnSp macro="">
      <xdr:nvCxnSpPr>
        <xdr:cNvPr id="675" name="直線コネクタ 674">
          <a:extLst>
            <a:ext uri="{FF2B5EF4-FFF2-40B4-BE49-F238E27FC236}">
              <a16:creationId xmlns:a16="http://schemas.microsoft.com/office/drawing/2014/main" id="{39519A95-BEC6-4C0C-9A10-5B2B40FE2EB3}"/>
            </a:ext>
          </a:extLst>
        </xdr:cNvPr>
        <xdr:cNvCxnSpPr/>
      </xdr:nvCxnSpPr>
      <xdr:spPr>
        <a:xfrm>
          <a:off x="13703300" y="147893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33020</xdr:rowOff>
    </xdr:from>
    <xdr:to>
      <xdr:col>67</xdr:col>
      <xdr:colOff>101600</xdr:colOff>
      <xdr:row>86</xdr:row>
      <xdr:rowOff>134620</xdr:rowOff>
    </xdr:to>
    <xdr:sp macro="" textlink="">
      <xdr:nvSpPr>
        <xdr:cNvPr id="676" name="楕円 675">
          <a:extLst>
            <a:ext uri="{FF2B5EF4-FFF2-40B4-BE49-F238E27FC236}">
              <a16:creationId xmlns:a16="http://schemas.microsoft.com/office/drawing/2014/main" id="{F35A149B-CAB0-4C05-8406-262491F0A14B}"/>
            </a:ext>
          </a:extLst>
        </xdr:cNvPr>
        <xdr:cNvSpPr/>
      </xdr:nvSpPr>
      <xdr:spPr>
        <a:xfrm>
          <a:off x="1276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44631</xdr:rowOff>
    </xdr:from>
    <xdr:to>
      <xdr:col>71</xdr:col>
      <xdr:colOff>177800</xdr:colOff>
      <xdr:row>86</xdr:row>
      <xdr:rowOff>83820</xdr:rowOff>
    </xdr:to>
    <xdr:cxnSp macro="">
      <xdr:nvCxnSpPr>
        <xdr:cNvPr id="677" name="直線コネクタ 676">
          <a:extLst>
            <a:ext uri="{FF2B5EF4-FFF2-40B4-BE49-F238E27FC236}">
              <a16:creationId xmlns:a16="http://schemas.microsoft.com/office/drawing/2014/main" id="{5D85820C-AE8C-4853-AB6F-A650E3B6FDCC}"/>
            </a:ext>
          </a:extLst>
        </xdr:cNvPr>
        <xdr:cNvCxnSpPr/>
      </xdr:nvCxnSpPr>
      <xdr:spPr>
        <a:xfrm flipV="1">
          <a:off x="12814300" y="147893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児童館】&#10;有形固定資産減価償却率">
          <a:extLst>
            <a:ext uri="{FF2B5EF4-FFF2-40B4-BE49-F238E27FC236}">
              <a16:creationId xmlns:a16="http://schemas.microsoft.com/office/drawing/2014/main" id="{42D04970-4C3D-4EE8-8A69-E5D6F0379416}"/>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C735E391-9AFE-470B-BF4A-C0DD97AC6A1B}"/>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80" name="n_3aveValue【児童館】&#10;有形固定資産減価償却率">
          <a:extLst>
            <a:ext uri="{FF2B5EF4-FFF2-40B4-BE49-F238E27FC236}">
              <a16:creationId xmlns:a16="http://schemas.microsoft.com/office/drawing/2014/main" id="{2FDBA148-69D0-434E-85C5-CEF516DD64B0}"/>
            </a:ext>
          </a:extLst>
        </xdr:cNvPr>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1" name="n_4aveValue【児童館】&#10;有形固定資産減価償却率">
          <a:extLst>
            <a:ext uri="{FF2B5EF4-FFF2-40B4-BE49-F238E27FC236}">
              <a16:creationId xmlns:a16="http://schemas.microsoft.com/office/drawing/2014/main" id="{4964B516-AD70-4516-B6ED-CB2C5A747343}"/>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60433</xdr:rowOff>
    </xdr:from>
    <xdr:ext cx="405111" cy="259045"/>
    <xdr:sp macro="" textlink="">
      <xdr:nvSpPr>
        <xdr:cNvPr id="682" name="n_1mainValue【児童館】&#10;有形固定資産減価償却率">
          <a:extLst>
            <a:ext uri="{FF2B5EF4-FFF2-40B4-BE49-F238E27FC236}">
              <a16:creationId xmlns:a16="http://schemas.microsoft.com/office/drawing/2014/main" id="{AF0F2A94-49B4-496F-9F3D-36A0E4605319}"/>
            </a:ext>
          </a:extLst>
        </xdr:cNvPr>
        <xdr:cNvSpPr txBox="1"/>
      </xdr:nvSpPr>
      <xdr:spPr>
        <a:xfrm>
          <a:off x="15266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117583</xdr:rowOff>
    </xdr:from>
    <xdr:ext cx="405111" cy="259045"/>
    <xdr:sp macro="" textlink="">
      <xdr:nvSpPr>
        <xdr:cNvPr id="683" name="n_2mainValue【児童館】&#10;有形固定資産減価償却率">
          <a:extLst>
            <a:ext uri="{FF2B5EF4-FFF2-40B4-BE49-F238E27FC236}">
              <a16:creationId xmlns:a16="http://schemas.microsoft.com/office/drawing/2014/main" id="{8BCAC602-5053-4567-881C-AA87EF750B3B}"/>
            </a:ext>
          </a:extLst>
        </xdr:cNvPr>
        <xdr:cNvSpPr txBox="1"/>
      </xdr:nvSpPr>
      <xdr:spPr>
        <a:xfrm>
          <a:off x="14389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684" name="n_3mainValue【児童館】&#10;有形固定資産減価償却率">
          <a:extLst>
            <a:ext uri="{FF2B5EF4-FFF2-40B4-BE49-F238E27FC236}">
              <a16:creationId xmlns:a16="http://schemas.microsoft.com/office/drawing/2014/main" id="{6AE3D7C7-FA2D-4965-B223-8E2B3965E7D7}"/>
            </a:ext>
          </a:extLst>
        </xdr:cNvPr>
        <xdr:cNvSpPr txBox="1"/>
      </xdr:nvSpPr>
      <xdr:spPr>
        <a:xfrm>
          <a:off x="13500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125747</xdr:rowOff>
    </xdr:from>
    <xdr:ext cx="405111" cy="259045"/>
    <xdr:sp macro="" textlink="">
      <xdr:nvSpPr>
        <xdr:cNvPr id="685" name="n_4mainValue【児童館】&#10;有形固定資産減価償却率">
          <a:extLst>
            <a:ext uri="{FF2B5EF4-FFF2-40B4-BE49-F238E27FC236}">
              <a16:creationId xmlns:a16="http://schemas.microsoft.com/office/drawing/2014/main" id="{EB945353-7203-49D4-A0FA-263DC00A1556}"/>
            </a:ext>
          </a:extLst>
        </xdr:cNvPr>
        <xdr:cNvSpPr txBox="1"/>
      </xdr:nvSpPr>
      <xdr:spPr>
        <a:xfrm>
          <a:off x="12611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EC650CFD-FBE4-4426-9B13-5D0C836BE7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EDEA58-A74B-4813-838D-56B69B07DD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B96D31EC-E97D-4DCD-A87B-AD1254A445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4413FE6B-C103-4B6C-8D6C-AC4D9D2107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4C307027-912A-4C49-BC19-FEE263ABF4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BECED7C-09B8-4CF5-A99D-E05D9C72DD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A7763FB7-810B-432A-A274-1E8591F84D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D90E6845-3880-4219-8763-0BBD4E4202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D754091D-4A96-4AA5-A6DE-C41EE363EAF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C8FDC5D7-07F5-4E08-820F-F7604287793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819D948C-E647-4D11-90C8-8754D7ABC64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65624332-39B9-450C-BDD1-3496367C4C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BCB5BAF1-C876-4680-9339-0B731537B49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34DA4416-7CE1-477A-93FB-378E884AE4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590E1834-A821-4DB5-900F-F2C951E2D3C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9B4EEC0F-B4F7-448F-8C2E-EF66D0096E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C0E253E-FFD4-40C3-810D-2FD352C88B5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8EE2BAE9-5025-4D02-A047-2D37514D47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19403CA7-EEFE-4725-A9A4-32878E57A9D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38996E3F-7DA6-41C2-B5B7-5775F3E79ED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232B36DF-B338-46A6-8344-0A817A86D1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B1C6BA00-8833-4563-908D-EBF671C717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DFCC223E-7325-4391-9FD9-94C3C0B5D5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26B5E55D-8B5C-4FE8-B1BB-B4C5B6A78F51}"/>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DC1F504D-6516-4236-98E6-F10212CA9D2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D4F44375-46D3-4BB8-864B-3555CF69BC6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8DC9EBB2-011E-40E3-B907-5C1B9D3699DC}"/>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F768E795-2177-4935-81F6-039890C21623}"/>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90ED0A96-0329-4B0E-AB3D-7645CDC04E34}"/>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5AAE73AF-B084-4F4F-B2CF-EF52EE17C627}"/>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6" name="フローチャート: 判断 715">
          <a:extLst>
            <a:ext uri="{FF2B5EF4-FFF2-40B4-BE49-F238E27FC236}">
              <a16:creationId xmlns:a16="http://schemas.microsoft.com/office/drawing/2014/main" id="{F832F3B5-A2EB-43CD-8D99-D88F4C8D7DE1}"/>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7" name="フローチャート: 判断 716">
          <a:extLst>
            <a:ext uri="{FF2B5EF4-FFF2-40B4-BE49-F238E27FC236}">
              <a16:creationId xmlns:a16="http://schemas.microsoft.com/office/drawing/2014/main" id="{7FBDE465-D80D-493B-897F-CC3A61D7B116}"/>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8" name="フローチャート: 判断 717">
          <a:extLst>
            <a:ext uri="{FF2B5EF4-FFF2-40B4-BE49-F238E27FC236}">
              <a16:creationId xmlns:a16="http://schemas.microsoft.com/office/drawing/2014/main" id="{C536AF58-9128-45E6-A816-5F1026D4AE47}"/>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9" name="フローチャート: 判断 718">
          <a:extLst>
            <a:ext uri="{FF2B5EF4-FFF2-40B4-BE49-F238E27FC236}">
              <a16:creationId xmlns:a16="http://schemas.microsoft.com/office/drawing/2014/main" id="{BCCA38C0-2160-4331-A7D3-826110920D25}"/>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92D9237-9781-4697-8142-DCB23FC9B4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246C88D-68BD-4ABB-909E-676A0430C4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5B3C7DB-6207-45BD-81C5-D0BBFD4979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523AFD0-4D93-4116-9BFA-DA63F34013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FA5466B-A851-4665-BA09-74AB898FD4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5" name="楕円 724">
          <a:extLst>
            <a:ext uri="{FF2B5EF4-FFF2-40B4-BE49-F238E27FC236}">
              <a16:creationId xmlns:a16="http://schemas.microsoft.com/office/drawing/2014/main" id="{3F958367-5E47-4E0B-AAC8-4E053099A9CB}"/>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26" name="【児童館】&#10;一人当たり面積該当値テキスト">
          <a:extLst>
            <a:ext uri="{FF2B5EF4-FFF2-40B4-BE49-F238E27FC236}">
              <a16:creationId xmlns:a16="http://schemas.microsoft.com/office/drawing/2014/main" id="{2E65372E-912C-4A0A-B66F-5FEA7476F7CF}"/>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7" name="楕円 726">
          <a:extLst>
            <a:ext uri="{FF2B5EF4-FFF2-40B4-BE49-F238E27FC236}">
              <a16:creationId xmlns:a16="http://schemas.microsoft.com/office/drawing/2014/main" id="{9DADE987-7C1A-45A9-B836-416CB17F9D6D}"/>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8" name="直線コネクタ 727">
          <a:extLst>
            <a:ext uri="{FF2B5EF4-FFF2-40B4-BE49-F238E27FC236}">
              <a16:creationId xmlns:a16="http://schemas.microsoft.com/office/drawing/2014/main" id="{10B53D06-25E5-45D1-A5B1-89EE0B6A51AF}"/>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9" name="楕円 728">
          <a:extLst>
            <a:ext uri="{FF2B5EF4-FFF2-40B4-BE49-F238E27FC236}">
              <a16:creationId xmlns:a16="http://schemas.microsoft.com/office/drawing/2014/main" id="{3803AC36-EBED-4F2B-ABA9-AE50C98DFC93}"/>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30" name="直線コネクタ 729">
          <a:extLst>
            <a:ext uri="{FF2B5EF4-FFF2-40B4-BE49-F238E27FC236}">
              <a16:creationId xmlns:a16="http://schemas.microsoft.com/office/drawing/2014/main" id="{EE48B5C9-7E05-4C41-8927-FD04B0C8DA17}"/>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1" name="楕円 730">
          <a:extLst>
            <a:ext uri="{FF2B5EF4-FFF2-40B4-BE49-F238E27FC236}">
              <a16:creationId xmlns:a16="http://schemas.microsoft.com/office/drawing/2014/main" id="{BA7CA590-79FC-4A00-A6DC-A3FEB3A66378}"/>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2" name="直線コネクタ 731">
          <a:extLst>
            <a:ext uri="{FF2B5EF4-FFF2-40B4-BE49-F238E27FC236}">
              <a16:creationId xmlns:a16="http://schemas.microsoft.com/office/drawing/2014/main" id="{29B8AC57-75E2-4368-83D4-F928D49CD877}"/>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3" name="楕円 732">
          <a:extLst>
            <a:ext uri="{FF2B5EF4-FFF2-40B4-BE49-F238E27FC236}">
              <a16:creationId xmlns:a16="http://schemas.microsoft.com/office/drawing/2014/main" id="{820006C9-1944-4BC2-8162-E2E6FD7CFFC3}"/>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4" name="直線コネクタ 733">
          <a:extLst>
            <a:ext uri="{FF2B5EF4-FFF2-40B4-BE49-F238E27FC236}">
              <a16:creationId xmlns:a16="http://schemas.microsoft.com/office/drawing/2014/main" id="{615274BE-6B84-4E73-8AC5-FCE5189698F8}"/>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35" name="n_1aveValue【児童館】&#10;一人当たり面積">
          <a:extLst>
            <a:ext uri="{FF2B5EF4-FFF2-40B4-BE49-F238E27FC236}">
              <a16:creationId xmlns:a16="http://schemas.microsoft.com/office/drawing/2014/main" id="{94408584-E0E4-4FB7-B9F8-2C0F64E85AF4}"/>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6" name="n_2aveValue【児童館】&#10;一人当たり面積">
          <a:extLst>
            <a:ext uri="{FF2B5EF4-FFF2-40B4-BE49-F238E27FC236}">
              <a16:creationId xmlns:a16="http://schemas.microsoft.com/office/drawing/2014/main" id="{974DB260-3B0F-49E4-B17B-D86288598D2E}"/>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7" name="n_3aveValue【児童館】&#10;一人当たり面積">
          <a:extLst>
            <a:ext uri="{FF2B5EF4-FFF2-40B4-BE49-F238E27FC236}">
              <a16:creationId xmlns:a16="http://schemas.microsoft.com/office/drawing/2014/main" id="{A5A6049B-83F3-4030-A076-0CE1A79818D5}"/>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8" name="n_4aveValue【児童館】&#10;一人当たり面積">
          <a:extLst>
            <a:ext uri="{FF2B5EF4-FFF2-40B4-BE49-F238E27FC236}">
              <a16:creationId xmlns:a16="http://schemas.microsoft.com/office/drawing/2014/main" id="{32C461FB-28F0-4334-ABA4-588840D3993C}"/>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9" name="n_1mainValue【児童館】&#10;一人当たり面積">
          <a:extLst>
            <a:ext uri="{FF2B5EF4-FFF2-40B4-BE49-F238E27FC236}">
              <a16:creationId xmlns:a16="http://schemas.microsoft.com/office/drawing/2014/main" id="{19931074-9186-4382-ABC8-B3CCCF0E8C26}"/>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40" name="n_2mainValue【児童館】&#10;一人当たり面積">
          <a:extLst>
            <a:ext uri="{FF2B5EF4-FFF2-40B4-BE49-F238E27FC236}">
              <a16:creationId xmlns:a16="http://schemas.microsoft.com/office/drawing/2014/main" id="{8FDC34F1-8593-4801-9700-E4EE7D99B96D}"/>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1" name="n_3mainValue【児童館】&#10;一人当たり面積">
          <a:extLst>
            <a:ext uri="{FF2B5EF4-FFF2-40B4-BE49-F238E27FC236}">
              <a16:creationId xmlns:a16="http://schemas.microsoft.com/office/drawing/2014/main" id="{E9B636AA-2BC8-45CF-A7D7-89BADFD7CCF5}"/>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2" name="n_4mainValue【児童館】&#10;一人当たり面積">
          <a:extLst>
            <a:ext uri="{FF2B5EF4-FFF2-40B4-BE49-F238E27FC236}">
              <a16:creationId xmlns:a16="http://schemas.microsoft.com/office/drawing/2014/main" id="{9A94D2AE-5CBD-465D-B52C-42AE7B24D9A9}"/>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2CE4ABB7-E18E-4E05-AF25-7E432308EC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C2655C0D-147F-4D63-B22E-86DCAD8968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68CB4D07-8005-4E09-8C6F-D866BE45EF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38BCC10A-496F-4FFC-898E-7171F9933B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94E0FCA1-B303-44B6-9ABF-A99F454183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7DBCA57-7108-4F6A-AF6F-D55E2AFB25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FDC10FBD-4E9E-4666-8112-3EB0472E03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61A07402-1569-4B23-8FE3-41E4879B86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6791499B-CAB1-4C17-A397-D1A858727D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DC64186D-3D98-4984-A12C-EE52120AC7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1A17979B-55A6-40D6-8F80-BDD8D492FA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1186FCA5-A48A-47BB-83C5-96EDA11F8E0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3651AE5B-FAF6-4F3D-A758-123C4431DD8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CC22AD1-62A2-459F-A03D-449905A8CF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AA569879-989B-468C-ACAF-F72C0F7A755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CB177F7E-7E67-4AB9-85CB-8A7FD0B2D3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18A5A71F-3100-4EE1-BCBD-B2C6C18995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49CC389D-BA62-439E-9049-AD1DADD6AB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F20789E4-B64E-4024-9683-94CFD5DD042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D51967CA-1F84-45B5-B31D-F07107B9651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303F535A-A0FC-492D-BBC0-E2BF9F7B3DA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6F4B5CD-755D-44C5-9551-78235ADA78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F5C0FF1C-42C8-4707-A908-F78CD45833C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98A45E66-73B9-408A-9E02-B76402F3F8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87FBC1AF-2EA0-4789-BEF5-B2D6BC3AA94A}"/>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FE25DB3C-D06E-44A7-BEB1-3BEE46411FE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66D434C-0C1E-4C27-84D1-A05B9DE1E41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2F290900-136A-4863-8E55-607FCCBCB1AB}"/>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48CAE43A-8963-42F1-9E8A-66E3CBE749DF}"/>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DB2A7AAE-F9DA-4324-B04F-6A51C61739F6}"/>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2D13DC75-2DF1-4B29-B2F1-BB97069593CC}"/>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74" name="フローチャート: 判断 773">
          <a:extLst>
            <a:ext uri="{FF2B5EF4-FFF2-40B4-BE49-F238E27FC236}">
              <a16:creationId xmlns:a16="http://schemas.microsoft.com/office/drawing/2014/main" id="{083145F4-E988-41A2-811F-94E23AB67C35}"/>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75" name="フローチャート: 判断 774">
          <a:extLst>
            <a:ext uri="{FF2B5EF4-FFF2-40B4-BE49-F238E27FC236}">
              <a16:creationId xmlns:a16="http://schemas.microsoft.com/office/drawing/2014/main" id="{1C1CA649-AF93-4CA3-B427-754B47444508}"/>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6" name="フローチャート: 判断 775">
          <a:extLst>
            <a:ext uri="{FF2B5EF4-FFF2-40B4-BE49-F238E27FC236}">
              <a16:creationId xmlns:a16="http://schemas.microsoft.com/office/drawing/2014/main" id="{DCF87E44-331E-44B4-8A4A-056EB9A3B625}"/>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7" name="フローチャート: 判断 776">
          <a:extLst>
            <a:ext uri="{FF2B5EF4-FFF2-40B4-BE49-F238E27FC236}">
              <a16:creationId xmlns:a16="http://schemas.microsoft.com/office/drawing/2014/main" id="{4D1BEDDE-94CB-4999-BF2C-D819D121CF09}"/>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F46AD28-64D0-4F04-92FE-DAB8335B8A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9F026A6-C1B4-4174-A8AC-02615DE189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C572277-7DF5-4DD4-A204-8978C7FF80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BB93CAF-C836-4BCE-8BF2-2B4DC28DD9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71E2FC1-98B4-4DAC-9A78-985242CB58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83" name="楕円 782">
          <a:extLst>
            <a:ext uri="{FF2B5EF4-FFF2-40B4-BE49-F238E27FC236}">
              <a16:creationId xmlns:a16="http://schemas.microsoft.com/office/drawing/2014/main" id="{D1E0AEC1-87CE-4201-A134-845DB144D50C}"/>
            </a:ext>
          </a:extLst>
        </xdr:cNvPr>
        <xdr:cNvSpPr/>
      </xdr:nvSpPr>
      <xdr:spPr>
        <a:xfrm>
          <a:off x="16268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22877</xdr:rowOff>
    </xdr:from>
    <xdr:ext cx="405111" cy="259045"/>
    <xdr:sp macro="" textlink="">
      <xdr:nvSpPr>
        <xdr:cNvPr id="784" name="【公民館】&#10;有形固定資産減価償却率該当値テキスト">
          <a:extLst>
            <a:ext uri="{FF2B5EF4-FFF2-40B4-BE49-F238E27FC236}">
              <a16:creationId xmlns:a16="http://schemas.microsoft.com/office/drawing/2014/main" id="{AF02889F-F010-4365-854E-37B4D616C025}"/>
            </a:ext>
          </a:extLst>
        </xdr:cNvPr>
        <xdr:cNvSpPr txBox="1"/>
      </xdr:nvSpPr>
      <xdr:spPr>
        <a:xfrm>
          <a:off x="16357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785" name="楕円 784">
          <a:extLst>
            <a:ext uri="{FF2B5EF4-FFF2-40B4-BE49-F238E27FC236}">
              <a16:creationId xmlns:a16="http://schemas.microsoft.com/office/drawing/2014/main" id="{115DE62C-F5C8-4AA6-ACB8-81321FD13176}"/>
            </a:ext>
          </a:extLst>
        </xdr:cNvPr>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95250</xdr:rowOff>
    </xdr:to>
    <xdr:cxnSp macro="">
      <xdr:nvCxnSpPr>
        <xdr:cNvPr id="786" name="直線コネクタ 785">
          <a:extLst>
            <a:ext uri="{FF2B5EF4-FFF2-40B4-BE49-F238E27FC236}">
              <a16:creationId xmlns:a16="http://schemas.microsoft.com/office/drawing/2014/main" id="{A8C97CB2-1FB3-4236-BEA2-EB5756DF58A2}"/>
            </a:ext>
          </a:extLst>
        </xdr:cNvPr>
        <xdr:cNvCxnSpPr/>
      </xdr:nvCxnSpPr>
      <xdr:spPr>
        <a:xfrm>
          <a:off x="15481300" y="17897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87" name="楕円 786">
          <a:extLst>
            <a:ext uri="{FF2B5EF4-FFF2-40B4-BE49-F238E27FC236}">
              <a16:creationId xmlns:a16="http://schemas.microsoft.com/office/drawing/2014/main" id="{DCB1C6F6-D994-49B9-8074-2FEA3391D176}"/>
            </a:ext>
          </a:extLst>
        </xdr:cNvPr>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66675</xdr:rowOff>
    </xdr:to>
    <xdr:cxnSp macro="">
      <xdr:nvCxnSpPr>
        <xdr:cNvPr id="788" name="直線コネクタ 787">
          <a:extLst>
            <a:ext uri="{FF2B5EF4-FFF2-40B4-BE49-F238E27FC236}">
              <a16:creationId xmlns:a16="http://schemas.microsoft.com/office/drawing/2014/main" id="{57265FB1-2EFF-429A-8383-D21D12F2B843}"/>
            </a:ext>
          </a:extLst>
        </xdr:cNvPr>
        <xdr:cNvCxnSpPr/>
      </xdr:nvCxnSpPr>
      <xdr:spPr>
        <a:xfrm>
          <a:off x="14592300" y="17851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89" name="楕円 788">
          <a:extLst>
            <a:ext uri="{FF2B5EF4-FFF2-40B4-BE49-F238E27FC236}">
              <a16:creationId xmlns:a16="http://schemas.microsoft.com/office/drawing/2014/main" id="{A6B2307A-8F88-4040-90F0-3B3F919C7FA2}"/>
            </a:ext>
          </a:extLst>
        </xdr:cNvPr>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20955</xdr:rowOff>
    </xdr:to>
    <xdr:cxnSp macro="">
      <xdr:nvCxnSpPr>
        <xdr:cNvPr id="790" name="直線コネクタ 789">
          <a:extLst>
            <a:ext uri="{FF2B5EF4-FFF2-40B4-BE49-F238E27FC236}">
              <a16:creationId xmlns:a16="http://schemas.microsoft.com/office/drawing/2014/main" id="{6688CD49-1371-4DE7-92DE-89A14E61A4E4}"/>
            </a:ext>
          </a:extLst>
        </xdr:cNvPr>
        <xdr:cNvCxnSpPr/>
      </xdr:nvCxnSpPr>
      <xdr:spPr>
        <a:xfrm>
          <a:off x="13703300" y="178060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50164</xdr:rowOff>
    </xdr:from>
    <xdr:to>
      <xdr:col>67</xdr:col>
      <xdr:colOff>101600</xdr:colOff>
      <xdr:row>103</xdr:row>
      <xdr:rowOff>151764</xdr:rowOff>
    </xdr:to>
    <xdr:sp macro="" textlink="">
      <xdr:nvSpPr>
        <xdr:cNvPr id="791" name="楕円 790">
          <a:extLst>
            <a:ext uri="{FF2B5EF4-FFF2-40B4-BE49-F238E27FC236}">
              <a16:creationId xmlns:a16="http://schemas.microsoft.com/office/drawing/2014/main" id="{49960656-C946-43B5-8FB7-F670B04C3039}"/>
            </a:ext>
          </a:extLst>
        </xdr:cNvPr>
        <xdr:cNvSpPr/>
      </xdr:nvSpPr>
      <xdr:spPr>
        <a:xfrm>
          <a:off x="12763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100964</xdr:rowOff>
    </xdr:from>
    <xdr:to>
      <xdr:col>71</xdr:col>
      <xdr:colOff>177800</xdr:colOff>
      <xdr:row>103</xdr:row>
      <xdr:rowOff>146686</xdr:rowOff>
    </xdr:to>
    <xdr:cxnSp macro="">
      <xdr:nvCxnSpPr>
        <xdr:cNvPr id="792" name="直線コネクタ 791">
          <a:extLst>
            <a:ext uri="{FF2B5EF4-FFF2-40B4-BE49-F238E27FC236}">
              <a16:creationId xmlns:a16="http://schemas.microsoft.com/office/drawing/2014/main" id="{8833F1FA-5E1C-45FE-9FB1-7B5CB0F8B455}"/>
            </a:ext>
          </a:extLst>
        </xdr:cNvPr>
        <xdr:cNvCxnSpPr/>
      </xdr:nvCxnSpPr>
      <xdr:spPr>
        <a:xfrm>
          <a:off x="12814300" y="1776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93" name="n_1aveValue【公民館】&#10;有形固定資産減価償却率">
          <a:extLst>
            <a:ext uri="{FF2B5EF4-FFF2-40B4-BE49-F238E27FC236}">
              <a16:creationId xmlns:a16="http://schemas.microsoft.com/office/drawing/2014/main" id="{5F5F028E-F50D-45B7-8570-C671F8E39DED}"/>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94" name="n_2aveValue【公民館】&#10;有形固定資産減価償却率">
          <a:extLst>
            <a:ext uri="{FF2B5EF4-FFF2-40B4-BE49-F238E27FC236}">
              <a16:creationId xmlns:a16="http://schemas.microsoft.com/office/drawing/2014/main" id="{B425C14B-21E8-4CED-B0FB-7872EE8AC5B3}"/>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95" name="n_3aveValue【公民館】&#10;有形固定資産減価償却率">
          <a:extLst>
            <a:ext uri="{FF2B5EF4-FFF2-40B4-BE49-F238E27FC236}">
              <a16:creationId xmlns:a16="http://schemas.microsoft.com/office/drawing/2014/main" id="{342D95AC-6A22-4B65-84CC-3AA0B9C65C6B}"/>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6" name="n_4aveValue【公民館】&#10;有形固定資産減価償却率">
          <a:extLst>
            <a:ext uri="{FF2B5EF4-FFF2-40B4-BE49-F238E27FC236}">
              <a16:creationId xmlns:a16="http://schemas.microsoft.com/office/drawing/2014/main" id="{B6F0CFF7-BF6B-4F85-ACC0-E6CC78C669D6}"/>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108602</xdr:rowOff>
    </xdr:from>
    <xdr:ext cx="405111" cy="259045"/>
    <xdr:sp macro="" textlink="">
      <xdr:nvSpPr>
        <xdr:cNvPr id="797" name="n_1mainValue【公民館】&#10;有形固定資産減価償却率">
          <a:extLst>
            <a:ext uri="{FF2B5EF4-FFF2-40B4-BE49-F238E27FC236}">
              <a16:creationId xmlns:a16="http://schemas.microsoft.com/office/drawing/2014/main" id="{03D372BA-BAE5-40BB-B0CF-610BAF1BEB73}"/>
            </a:ext>
          </a:extLst>
        </xdr:cNvPr>
        <xdr:cNvSpPr txBox="1"/>
      </xdr:nvSpPr>
      <xdr:spPr>
        <a:xfrm>
          <a:off x="15266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98" name="n_2mainValue【公民館】&#10;有形固定資産減価償却率">
          <a:extLst>
            <a:ext uri="{FF2B5EF4-FFF2-40B4-BE49-F238E27FC236}">
              <a16:creationId xmlns:a16="http://schemas.microsoft.com/office/drawing/2014/main" id="{A1C89431-730D-4D0A-9F05-5062B4E35F42}"/>
            </a:ext>
          </a:extLst>
        </xdr:cNvPr>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799" name="n_3mainValue【公民館】&#10;有形固定資産減価償却率">
          <a:extLst>
            <a:ext uri="{FF2B5EF4-FFF2-40B4-BE49-F238E27FC236}">
              <a16:creationId xmlns:a16="http://schemas.microsoft.com/office/drawing/2014/main" id="{FA41C422-57BD-406D-AEAE-E13EFB1956BA}"/>
            </a:ext>
          </a:extLst>
        </xdr:cNvPr>
        <xdr:cNvSpPr txBox="1"/>
      </xdr:nvSpPr>
      <xdr:spPr>
        <a:xfrm>
          <a:off x="13500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168291</xdr:rowOff>
    </xdr:from>
    <xdr:ext cx="405111" cy="259045"/>
    <xdr:sp macro="" textlink="">
      <xdr:nvSpPr>
        <xdr:cNvPr id="800" name="n_4mainValue【公民館】&#10;有形固定資産減価償却率">
          <a:extLst>
            <a:ext uri="{FF2B5EF4-FFF2-40B4-BE49-F238E27FC236}">
              <a16:creationId xmlns:a16="http://schemas.microsoft.com/office/drawing/2014/main" id="{881F3BE4-7A9D-4C68-8C0E-50E9939E1AA7}"/>
            </a:ext>
          </a:extLst>
        </xdr:cNvPr>
        <xdr:cNvSpPr txBox="1"/>
      </xdr:nvSpPr>
      <xdr:spPr>
        <a:xfrm>
          <a:off x="12611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9B8EFB7-CF10-4284-9278-081D28DF73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DC38A694-B340-4453-A586-9FC6244C96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2D6BFC3-3346-442D-B0E0-40F3B3046D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C208F854-50C9-4B7A-BAB4-130DF71649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550CDC9D-7586-4F33-B10A-E63F876CF4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F950DBE0-5D8C-4752-A5D9-9C573299E7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1FA6D520-E9F9-46F3-A72D-D63A6ACD3B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85CB9C4F-8E31-491D-9668-BF478A0E27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FC4D4E1A-1FBB-4526-BAFA-4ED7B26292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D22D097-B661-4C31-9410-82F38644E1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EEBAA9BD-9622-4E0F-88D3-930BBBBA57F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57FBA5B0-8ABA-44CA-818F-76CA82D752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34F173B6-DFA8-44AB-8BDC-26CD0A3085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497EADE1-F2C9-4061-81C5-90BDF6C296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7CEC7E62-4A6D-4262-871E-7E88ABB5E59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4309E6C8-A6E3-47EA-89CC-AC400C8040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42866343-14EB-41E8-8E11-4E33284182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21B72575-8A82-4856-9F75-D187B9E292F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CA8005F1-216F-4F3F-8A92-6A4A9BCE12B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9A520106-1117-49C0-85C0-5938F0A8018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A4F35B89-8199-46BE-B3E9-01F2A61130B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6C4DC6E2-91AB-4C1A-873A-3EFC69C92C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261FB75B-6A1F-4664-8045-463DC50B41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EFAB6C9D-D713-4D60-8394-8DACCD2A66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72B90D3D-5F03-4E38-8E6E-B142ECB76D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C3BEAFF1-C665-4B26-AC1F-5F6D66DAFB86}"/>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8C761FFB-9719-4973-A600-B04E0342BB5C}"/>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BA269722-5168-41CC-8829-5270614ED11C}"/>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EBE46041-D9A0-4802-916F-4A2A53D4C34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7F9204F3-0DDB-4ED8-A53D-5498CCA9A45C}"/>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2A8DE974-733D-4598-98A1-7FB1EEA820D1}"/>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56B9B708-67AB-484A-991E-990EB30DAF52}"/>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xdr:nvSpPr>
        <xdr:cNvPr id="833" name="フローチャート: 判断 832">
          <a:extLst>
            <a:ext uri="{FF2B5EF4-FFF2-40B4-BE49-F238E27FC236}">
              <a16:creationId xmlns:a16="http://schemas.microsoft.com/office/drawing/2014/main" id="{5FBD1367-9832-4224-864D-A5ACCC3C2354}"/>
            </a:ext>
          </a:extLst>
        </xdr:cNvPr>
        <xdr:cNvSpPr/>
      </xdr:nvSpPr>
      <xdr:spPr>
        <a:xfrm>
          <a:off x="21272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34" name="フローチャート: 判断 833">
          <a:extLst>
            <a:ext uri="{FF2B5EF4-FFF2-40B4-BE49-F238E27FC236}">
              <a16:creationId xmlns:a16="http://schemas.microsoft.com/office/drawing/2014/main" id="{E317ADB5-D65E-4B76-A556-925E22C437AC}"/>
            </a:ext>
          </a:extLst>
        </xdr:cNvPr>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35" name="フローチャート: 判断 834">
          <a:extLst>
            <a:ext uri="{FF2B5EF4-FFF2-40B4-BE49-F238E27FC236}">
              <a16:creationId xmlns:a16="http://schemas.microsoft.com/office/drawing/2014/main" id="{25B1A162-25DF-4010-91B1-39BFA8270A2F}"/>
            </a:ext>
          </a:extLst>
        </xdr:cNvPr>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836" name="フローチャート: 判断 835">
          <a:extLst>
            <a:ext uri="{FF2B5EF4-FFF2-40B4-BE49-F238E27FC236}">
              <a16:creationId xmlns:a16="http://schemas.microsoft.com/office/drawing/2014/main" id="{370AF592-C0F2-4953-B3FC-BFFBAC013BB4}"/>
            </a:ext>
          </a:extLst>
        </xdr:cNvPr>
        <xdr:cNvSpPr/>
      </xdr:nvSpPr>
      <xdr:spPr>
        <a:xfrm>
          <a:off x="186055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0F3B0ED-A062-4A27-9B5A-458B05384D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3789530-A966-4523-860D-F936A17A25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FDF7A89-10C3-4A82-9319-69704B4D64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CFF97FE-6EE1-449D-9609-2A3CF96216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442EA4C-0EDA-431D-BD17-98B4A33C31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842" name="楕円 841">
          <a:extLst>
            <a:ext uri="{FF2B5EF4-FFF2-40B4-BE49-F238E27FC236}">
              <a16:creationId xmlns:a16="http://schemas.microsoft.com/office/drawing/2014/main" id="{27752AD4-BB93-464B-A905-01B4E2066631}"/>
            </a:ext>
          </a:extLst>
        </xdr:cNvPr>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843" name="【公民館】&#10;一人当たり面積該当値テキスト">
          <a:extLst>
            <a:ext uri="{FF2B5EF4-FFF2-40B4-BE49-F238E27FC236}">
              <a16:creationId xmlns:a16="http://schemas.microsoft.com/office/drawing/2014/main" id="{96FF9E0A-9509-4401-AB54-297B246F0016}"/>
            </a:ext>
          </a:extLst>
        </xdr:cNvPr>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129902</xdr:rowOff>
    </xdr:from>
    <xdr:to>
      <xdr:col>112</xdr:col>
      <xdr:colOff>38100</xdr:colOff>
      <xdr:row>109</xdr:row>
      <xdr:rowOff>60052</xdr:rowOff>
    </xdr:to>
    <xdr:sp macro="" textlink="">
      <xdr:nvSpPr>
        <xdr:cNvPr id="844" name="楕円 843">
          <a:extLst>
            <a:ext uri="{FF2B5EF4-FFF2-40B4-BE49-F238E27FC236}">
              <a16:creationId xmlns:a16="http://schemas.microsoft.com/office/drawing/2014/main" id="{777A8B8B-4C85-4177-93CC-24244BDFBC37}"/>
            </a:ext>
          </a:extLst>
        </xdr:cNvPr>
        <xdr:cNvSpPr/>
      </xdr:nvSpPr>
      <xdr:spPr>
        <a:xfrm>
          <a:off x="2127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9252</xdr:rowOff>
    </xdr:from>
    <xdr:to>
      <xdr:col>116</xdr:col>
      <xdr:colOff>63500</xdr:colOff>
      <xdr:row>109</xdr:row>
      <xdr:rowOff>9252</xdr:rowOff>
    </xdr:to>
    <xdr:cxnSp macro="">
      <xdr:nvCxnSpPr>
        <xdr:cNvPr id="845" name="直線コネクタ 844">
          <a:extLst>
            <a:ext uri="{FF2B5EF4-FFF2-40B4-BE49-F238E27FC236}">
              <a16:creationId xmlns:a16="http://schemas.microsoft.com/office/drawing/2014/main" id="{C95D47C6-C09A-4CAF-B947-027A518C8991}"/>
            </a:ext>
          </a:extLst>
        </xdr:cNvPr>
        <xdr:cNvCxnSpPr/>
      </xdr:nvCxnSpPr>
      <xdr:spPr>
        <a:xfrm>
          <a:off x="21323300" y="1869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129902</xdr:rowOff>
    </xdr:from>
    <xdr:to>
      <xdr:col>107</xdr:col>
      <xdr:colOff>101600</xdr:colOff>
      <xdr:row>109</xdr:row>
      <xdr:rowOff>60052</xdr:rowOff>
    </xdr:to>
    <xdr:sp macro="" textlink="">
      <xdr:nvSpPr>
        <xdr:cNvPr id="846" name="楕円 845">
          <a:extLst>
            <a:ext uri="{FF2B5EF4-FFF2-40B4-BE49-F238E27FC236}">
              <a16:creationId xmlns:a16="http://schemas.microsoft.com/office/drawing/2014/main" id="{762E7DC5-919F-47A3-BAC4-3E2AEAE5288F}"/>
            </a:ext>
          </a:extLst>
        </xdr:cNvPr>
        <xdr:cNvSpPr/>
      </xdr:nvSpPr>
      <xdr:spPr>
        <a:xfrm>
          <a:off x="20383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9252</xdr:rowOff>
    </xdr:from>
    <xdr:to>
      <xdr:col>111</xdr:col>
      <xdr:colOff>177800</xdr:colOff>
      <xdr:row>109</xdr:row>
      <xdr:rowOff>9252</xdr:rowOff>
    </xdr:to>
    <xdr:cxnSp macro="">
      <xdr:nvCxnSpPr>
        <xdr:cNvPr id="847" name="直線コネクタ 846">
          <a:extLst>
            <a:ext uri="{FF2B5EF4-FFF2-40B4-BE49-F238E27FC236}">
              <a16:creationId xmlns:a16="http://schemas.microsoft.com/office/drawing/2014/main" id="{71D8B43F-F220-473D-A3B5-37B1D2765547}"/>
            </a:ext>
          </a:extLst>
        </xdr:cNvPr>
        <xdr:cNvCxnSpPr/>
      </xdr:nvCxnSpPr>
      <xdr:spPr>
        <a:xfrm>
          <a:off x="20434300" y="1869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129902</xdr:rowOff>
    </xdr:from>
    <xdr:to>
      <xdr:col>102</xdr:col>
      <xdr:colOff>165100</xdr:colOff>
      <xdr:row>109</xdr:row>
      <xdr:rowOff>60052</xdr:rowOff>
    </xdr:to>
    <xdr:sp macro="" textlink="">
      <xdr:nvSpPr>
        <xdr:cNvPr id="848" name="楕円 847">
          <a:extLst>
            <a:ext uri="{FF2B5EF4-FFF2-40B4-BE49-F238E27FC236}">
              <a16:creationId xmlns:a16="http://schemas.microsoft.com/office/drawing/2014/main" id="{A0CD3B42-B818-46CC-8CB9-F0DEB0204318}"/>
            </a:ext>
          </a:extLst>
        </xdr:cNvPr>
        <xdr:cNvSpPr/>
      </xdr:nvSpPr>
      <xdr:spPr>
        <a:xfrm>
          <a:off x="19494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9252</xdr:rowOff>
    </xdr:from>
    <xdr:to>
      <xdr:col>107</xdr:col>
      <xdr:colOff>50800</xdr:colOff>
      <xdr:row>109</xdr:row>
      <xdr:rowOff>9252</xdr:rowOff>
    </xdr:to>
    <xdr:cxnSp macro="">
      <xdr:nvCxnSpPr>
        <xdr:cNvPr id="849" name="直線コネクタ 848">
          <a:extLst>
            <a:ext uri="{FF2B5EF4-FFF2-40B4-BE49-F238E27FC236}">
              <a16:creationId xmlns:a16="http://schemas.microsoft.com/office/drawing/2014/main" id="{F05B8AF7-CD32-4F81-9A58-C068137FEE72}"/>
            </a:ext>
          </a:extLst>
        </xdr:cNvPr>
        <xdr:cNvCxnSpPr/>
      </xdr:nvCxnSpPr>
      <xdr:spPr>
        <a:xfrm>
          <a:off x="19545300" y="1869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129902</xdr:rowOff>
    </xdr:from>
    <xdr:to>
      <xdr:col>98</xdr:col>
      <xdr:colOff>38100</xdr:colOff>
      <xdr:row>109</xdr:row>
      <xdr:rowOff>60052</xdr:rowOff>
    </xdr:to>
    <xdr:sp macro="" textlink="">
      <xdr:nvSpPr>
        <xdr:cNvPr id="850" name="楕円 849">
          <a:extLst>
            <a:ext uri="{FF2B5EF4-FFF2-40B4-BE49-F238E27FC236}">
              <a16:creationId xmlns:a16="http://schemas.microsoft.com/office/drawing/2014/main" id="{C3958B49-25B4-44E8-8B2A-045ACE84723E}"/>
            </a:ext>
          </a:extLst>
        </xdr:cNvPr>
        <xdr:cNvSpPr/>
      </xdr:nvSpPr>
      <xdr:spPr>
        <a:xfrm>
          <a:off x="18605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9252</xdr:rowOff>
    </xdr:from>
    <xdr:to>
      <xdr:col>102</xdr:col>
      <xdr:colOff>114300</xdr:colOff>
      <xdr:row>109</xdr:row>
      <xdr:rowOff>9252</xdr:rowOff>
    </xdr:to>
    <xdr:cxnSp macro="">
      <xdr:nvCxnSpPr>
        <xdr:cNvPr id="851" name="直線コネクタ 850">
          <a:extLst>
            <a:ext uri="{FF2B5EF4-FFF2-40B4-BE49-F238E27FC236}">
              <a16:creationId xmlns:a16="http://schemas.microsoft.com/office/drawing/2014/main" id="{3A88C5BD-26CC-4055-8CE0-F030BBEF9AEC}"/>
            </a:ext>
          </a:extLst>
        </xdr:cNvPr>
        <xdr:cNvCxnSpPr/>
      </xdr:nvCxnSpPr>
      <xdr:spPr>
        <a:xfrm>
          <a:off x="18656300" y="1869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117401</xdr:rowOff>
    </xdr:from>
    <xdr:ext cx="469744" cy="259045"/>
    <xdr:sp macro="" textlink="">
      <xdr:nvSpPr>
        <xdr:cNvPr id="852" name="n_1aveValue【公民館】&#10;一人当たり面積">
          <a:extLst>
            <a:ext uri="{FF2B5EF4-FFF2-40B4-BE49-F238E27FC236}">
              <a16:creationId xmlns:a16="http://schemas.microsoft.com/office/drawing/2014/main" id="{9D388F6F-2B92-4DDC-9A7A-52032C5FF28F}"/>
            </a:ext>
          </a:extLst>
        </xdr:cNvPr>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853" name="n_2aveValue【公民館】&#10;一人当たり面積">
          <a:extLst>
            <a:ext uri="{FF2B5EF4-FFF2-40B4-BE49-F238E27FC236}">
              <a16:creationId xmlns:a16="http://schemas.microsoft.com/office/drawing/2014/main" id="{631B2322-3795-40E3-90AE-6BE209E32E1A}"/>
            </a:ext>
          </a:extLst>
        </xdr:cNvPr>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54" name="n_3aveValue【公民館】&#10;一人当たり面積">
          <a:extLst>
            <a:ext uri="{FF2B5EF4-FFF2-40B4-BE49-F238E27FC236}">
              <a16:creationId xmlns:a16="http://schemas.microsoft.com/office/drawing/2014/main" id="{58670306-A241-4BB1-8F9B-1DB7DA318D1F}"/>
            </a:ext>
          </a:extLst>
        </xdr:cNvPr>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855" name="n_4aveValue【公民館】&#10;一人当たり面積">
          <a:extLst>
            <a:ext uri="{FF2B5EF4-FFF2-40B4-BE49-F238E27FC236}">
              <a16:creationId xmlns:a16="http://schemas.microsoft.com/office/drawing/2014/main" id="{836108A5-94AE-4BD5-971E-FB94F1CD48A1}"/>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51179</xdr:rowOff>
    </xdr:from>
    <xdr:ext cx="469744" cy="259045"/>
    <xdr:sp macro="" textlink="">
      <xdr:nvSpPr>
        <xdr:cNvPr id="856" name="n_1mainValue【公民館】&#10;一人当たり面積">
          <a:extLst>
            <a:ext uri="{FF2B5EF4-FFF2-40B4-BE49-F238E27FC236}">
              <a16:creationId xmlns:a16="http://schemas.microsoft.com/office/drawing/2014/main" id="{2AE6BAF7-9015-42E0-AA04-C4547BE13014}"/>
            </a:ext>
          </a:extLst>
        </xdr:cNvPr>
        <xdr:cNvSpPr txBox="1"/>
      </xdr:nvSpPr>
      <xdr:spPr>
        <a:xfrm>
          <a:off x="210757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51179</xdr:rowOff>
    </xdr:from>
    <xdr:ext cx="469744" cy="259045"/>
    <xdr:sp macro="" textlink="">
      <xdr:nvSpPr>
        <xdr:cNvPr id="857" name="n_2mainValue【公民館】&#10;一人当たり面積">
          <a:extLst>
            <a:ext uri="{FF2B5EF4-FFF2-40B4-BE49-F238E27FC236}">
              <a16:creationId xmlns:a16="http://schemas.microsoft.com/office/drawing/2014/main" id="{BB1F9E64-1BA7-4A01-81D2-BBEBFE7E5B38}"/>
            </a:ext>
          </a:extLst>
        </xdr:cNvPr>
        <xdr:cNvSpPr txBox="1"/>
      </xdr:nvSpPr>
      <xdr:spPr>
        <a:xfrm>
          <a:off x="20199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51179</xdr:rowOff>
    </xdr:from>
    <xdr:ext cx="469744" cy="259045"/>
    <xdr:sp macro="" textlink="">
      <xdr:nvSpPr>
        <xdr:cNvPr id="858" name="n_3mainValue【公民館】&#10;一人当たり面積">
          <a:extLst>
            <a:ext uri="{FF2B5EF4-FFF2-40B4-BE49-F238E27FC236}">
              <a16:creationId xmlns:a16="http://schemas.microsoft.com/office/drawing/2014/main" id="{D6BE6D6B-8A90-4DB5-A8A7-046925CBB744}"/>
            </a:ext>
          </a:extLst>
        </xdr:cNvPr>
        <xdr:cNvSpPr txBox="1"/>
      </xdr:nvSpPr>
      <xdr:spPr>
        <a:xfrm>
          <a:off x="19310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51179</xdr:rowOff>
    </xdr:from>
    <xdr:ext cx="469744" cy="259045"/>
    <xdr:sp macro="" textlink="">
      <xdr:nvSpPr>
        <xdr:cNvPr id="859" name="n_4mainValue【公民館】&#10;一人当たり面積">
          <a:extLst>
            <a:ext uri="{FF2B5EF4-FFF2-40B4-BE49-F238E27FC236}">
              <a16:creationId xmlns:a16="http://schemas.microsoft.com/office/drawing/2014/main" id="{EA6F7FBD-D8B1-467A-8E65-DB4339E3A066}"/>
            </a:ext>
          </a:extLst>
        </xdr:cNvPr>
        <xdr:cNvSpPr txBox="1"/>
      </xdr:nvSpPr>
      <xdr:spPr>
        <a:xfrm>
          <a:off x="18421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DA5D9190-81E8-4B3D-BE00-4C509D2AD1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8A519C56-E29D-407C-8479-A41B74ADD0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63D1A44C-D401-4735-BD89-43B31C5F4A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部分の施設類型で有形固定資産減価償却率が高く、各施設の老朽化が進行している状況である。令和２年度に施設保全計画を策定し、計画的な維持管理を目指すこととしているが、厳しい財政状況のため、老朽化対策に必要な財源確保の目途は立たず、現状の施設数を同規模で維持していくことは困難である。今後、より具体的な個別施設計画を策定し、計画的な更新・改修等に取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道路については、昭和５９年度以前の工作物取得価額が算定不能であることから備忘価額としているため、数値上、類似他団体や東京都と比較しても減価償却率が低くなっている。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保育所や児童館は、減価償却率が高く、全国平均、都平均を大きく上回り、類似団体内順位も下位となっている。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なお、保育所は、令和４年度から民設民営方式に移行し、当該建物を無償譲渡している。児童館は、地区会館等との複合施設が多いため、当該施設と合わせて方向性を検討していく。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E86805-C6E9-491D-9867-E2B075459C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6C67D5-6271-45D9-8837-78DCE69C27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5FBB8D-09A2-4472-92BE-7071DC04BE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671C1E-E96F-4288-A1F5-BBB36F2839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151689-C584-4452-A0C4-A6066285C1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304F34-F83C-409D-9C6F-27625929F6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304077-9FF1-4348-999E-51B3A0A0D7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A2F42C-EF76-462E-A3B6-8CE16F1B74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5821CB-C893-45E7-81C1-42B2389877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FE8D7D-80EA-4F19-90B0-03A31D791F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AAA071-CA9F-4C08-B8B4-55F1B88F0D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8EF764-02EF-40CF-90CA-05BE8BC22C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887FAD-AB19-49E5-9BD2-DA824579F5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C51E75-4FB7-49DC-A4A9-E646D96A39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EBD188-41C7-4899-9E28-F93E2CC492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5A9470-A441-4ECC-AD8D-EE6C8B5034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0BC737-6F18-401E-844F-4D14691879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8890DF-5FC7-4A3E-960A-EB6AD1B66B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6A562F-E933-4981-B72C-77C85EBE9D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1E087B-99FB-4137-9B0B-F2CC0ACB9A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271B6E-307F-44B4-988D-167DAC1208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8DE6A5-3D22-4117-89EB-3F81E62FA7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54C10B-BE24-45B2-92CD-AED83C69225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EE0A3A-37E0-4303-B4BE-71C0CF46EC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91F5CB-1974-4D94-A7C9-045729F6B1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1A590E-3D8F-469B-A983-8000422FC8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A2E860-0395-4EEC-A09C-E89DD8C9B7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222FC0-4A93-4DC7-9EC4-306DCD4838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E397CA-23A5-41AF-88EF-65CC72EF59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372D0D-CA62-4E51-909D-5D2B87848E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2BE89D-0C67-445B-8110-31C830451A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640176-EB1A-4D38-A566-C88DE8CB69C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A1FAD2-7EA2-4888-9778-485EA0E518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01533C-D51A-4AE7-9F7A-F9A27FC03D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5DD0F1-697A-42A9-94F9-5FAE0A3D3B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27DBBE-4A94-4B0C-AD68-E915CB36B7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1EBCB2-EAD2-4429-B6E7-1BFAEFC886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219FD8-CD84-4E3B-A436-78EB4EDC30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3C4611-12C9-4874-9ABC-AD427BEF40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1468F5-FD59-4F02-9B52-1B850EDA68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640070-1FF9-4C50-9E07-3AA118611A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97E9AB-1343-437C-81E1-76AB9500B7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7BB104E-AE3E-4ED4-8ACC-EE7E0556BD1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3A52F61-FB5A-4084-95E2-AA005A7B051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DB481F3-D308-46EA-A2C0-51D2A68F29C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6585538-C863-40E3-91A9-87579FE1686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4A848E3-592D-465D-A931-28BB2EAB7C3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9B85E89-1E3D-4F0B-A4E4-5165D658CE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6D2958A-C662-4132-9556-6C406E0E7F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E4CD3C-CD41-4F76-8150-1A91F449F4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A6919AE-65FE-4091-9181-5981C95F0E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0186AEC-0250-42C3-B182-A2ADD46F5B7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CCF11C-4DE7-49BF-B927-9251BD5FC33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C77522-962E-43F0-965C-B328C435D3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87C1FE-C0F2-4CF7-95FC-3CF0742E3C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B06F83-7964-47D9-8F2F-1BC8DCA7EC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1F2E79F-BC40-4B62-8E2B-0472B9055A8F}"/>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71540368-F2A4-4DE1-8765-16AB440E81B6}"/>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5CB31D3-FA99-4559-AABB-173F80CBD46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73757BE-E41F-4B6E-A993-A443F00E1582}"/>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BC436321-84B5-48EE-9FA5-18AAD43E837E}"/>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D6FFACE7-CE79-4954-B89A-D84D30BDBBF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1D0C090D-C034-4BF3-95BE-DFC9A6FBDC95}"/>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2C78EB6-7840-4508-B1A3-E0D1E5038F47}"/>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78C4812F-4EE7-4E88-8D7E-6C154A8A23AE}"/>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E6319E34-9FAA-4317-A8DC-0EEEA88DCEC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9196CCF6-ACDD-477B-8B92-4F058D9EA339}"/>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2A0C06-1133-44FD-832F-C79DF4054D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751E1D-7ABC-417E-BF9F-CC2C8FD6B0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1EC34E9-DD10-4C9B-9846-0C13DCB6E3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11090F-32B3-4E69-9C41-FD1A95143B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006BF0D-2B68-487A-94DE-0166879162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13970</xdr:rowOff>
    </xdr:from>
    <xdr:to>
      <xdr:col>24</xdr:col>
      <xdr:colOff>114300</xdr:colOff>
      <xdr:row>42</xdr:row>
      <xdr:rowOff>115570</xdr:rowOff>
    </xdr:to>
    <xdr:sp macro="" textlink="">
      <xdr:nvSpPr>
        <xdr:cNvPr id="74" name="楕円 73">
          <a:extLst>
            <a:ext uri="{FF2B5EF4-FFF2-40B4-BE49-F238E27FC236}">
              <a16:creationId xmlns:a16="http://schemas.microsoft.com/office/drawing/2014/main" id="{44F9E7BC-3C66-4B4E-82E9-55E487331C88}"/>
            </a:ext>
          </a:extLst>
        </xdr:cNvPr>
        <xdr:cNvSpPr/>
      </xdr:nvSpPr>
      <xdr:spPr>
        <a:xfrm>
          <a:off x="4584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100347</xdr:rowOff>
    </xdr:from>
    <xdr:ext cx="405111" cy="259045"/>
    <xdr:sp macro="" textlink="">
      <xdr:nvSpPr>
        <xdr:cNvPr id="75" name="【図書館】&#10;有形固定資産減価償却率該当値テキスト">
          <a:extLst>
            <a:ext uri="{FF2B5EF4-FFF2-40B4-BE49-F238E27FC236}">
              <a16:creationId xmlns:a16="http://schemas.microsoft.com/office/drawing/2014/main" id="{2274616A-11E0-4B69-9B42-C249B97A797F}"/>
            </a:ext>
          </a:extLst>
        </xdr:cNvPr>
        <xdr:cNvSpPr txBox="1"/>
      </xdr:nvSpPr>
      <xdr:spPr>
        <a:xfrm>
          <a:off x="4673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167459</xdr:rowOff>
    </xdr:from>
    <xdr:to>
      <xdr:col>20</xdr:col>
      <xdr:colOff>38100</xdr:colOff>
      <xdr:row>42</xdr:row>
      <xdr:rowOff>97609</xdr:rowOff>
    </xdr:to>
    <xdr:sp macro="" textlink="">
      <xdr:nvSpPr>
        <xdr:cNvPr id="76" name="楕円 75">
          <a:extLst>
            <a:ext uri="{FF2B5EF4-FFF2-40B4-BE49-F238E27FC236}">
              <a16:creationId xmlns:a16="http://schemas.microsoft.com/office/drawing/2014/main" id="{A80818D8-0085-4F80-9F52-C443F6D7618E}"/>
            </a:ext>
          </a:extLst>
        </xdr:cNvPr>
        <xdr:cNvSpPr/>
      </xdr:nvSpPr>
      <xdr:spPr>
        <a:xfrm>
          <a:off x="3746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46809</xdr:rowOff>
    </xdr:from>
    <xdr:to>
      <xdr:col>24</xdr:col>
      <xdr:colOff>63500</xdr:colOff>
      <xdr:row>42</xdr:row>
      <xdr:rowOff>64770</xdr:rowOff>
    </xdr:to>
    <xdr:cxnSp macro="">
      <xdr:nvCxnSpPr>
        <xdr:cNvPr id="77" name="直線コネクタ 76">
          <a:extLst>
            <a:ext uri="{FF2B5EF4-FFF2-40B4-BE49-F238E27FC236}">
              <a16:creationId xmlns:a16="http://schemas.microsoft.com/office/drawing/2014/main" id="{F584DA06-BBF6-4F1F-BFCA-709F74486548}"/>
            </a:ext>
          </a:extLst>
        </xdr:cNvPr>
        <xdr:cNvCxnSpPr/>
      </xdr:nvCxnSpPr>
      <xdr:spPr>
        <a:xfrm>
          <a:off x="3797300" y="724770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120106</xdr:rowOff>
    </xdr:from>
    <xdr:to>
      <xdr:col>15</xdr:col>
      <xdr:colOff>101600</xdr:colOff>
      <xdr:row>42</xdr:row>
      <xdr:rowOff>50256</xdr:rowOff>
    </xdr:to>
    <xdr:sp macro="" textlink="">
      <xdr:nvSpPr>
        <xdr:cNvPr id="78" name="楕円 77">
          <a:extLst>
            <a:ext uri="{FF2B5EF4-FFF2-40B4-BE49-F238E27FC236}">
              <a16:creationId xmlns:a16="http://schemas.microsoft.com/office/drawing/2014/main" id="{ABBD8880-09BA-4FEB-8C98-00FB1185EA84}"/>
            </a:ext>
          </a:extLst>
        </xdr:cNvPr>
        <xdr:cNvSpPr/>
      </xdr:nvSpPr>
      <xdr:spPr>
        <a:xfrm>
          <a:off x="2857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170906</xdr:rowOff>
    </xdr:from>
    <xdr:to>
      <xdr:col>19</xdr:col>
      <xdr:colOff>177800</xdr:colOff>
      <xdr:row>42</xdr:row>
      <xdr:rowOff>46809</xdr:rowOff>
    </xdr:to>
    <xdr:cxnSp macro="">
      <xdr:nvCxnSpPr>
        <xdr:cNvPr id="79" name="直線コネクタ 78">
          <a:extLst>
            <a:ext uri="{FF2B5EF4-FFF2-40B4-BE49-F238E27FC236}">
              <a16:creationId xmlns:a16="http://schemas.microsoft.com/office/drawing/2014/main" id="{258B3183-6CF4-499F-A058-5B7E44EDACC9}"/>
            </a:ext>
          </a:extLst>
        </xdr:cNvPr>
        <xdr:cNvCxnSpPr/>
      </xdr:nvCxnSpPr>
      <xdr:spPr>
        <a:xfrm>
          <a:off x="2908300" y="72003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72753</xdr:rowOff>
    </xdr:from>
    <xdr:to>
      <xdr:col>10</xdr:col>
      <xdr:colOff>165100</xdr:colOff>
      <xdr:row>42</xdr:row>
      <xdr:rowOff>2903</xdr:rowOff>
    </xdr:to>
    <xdr:sp macro="" textlink="">
      <xdr:nvSpPr>
        <xdr:cNvPr id="80" name="楕円 79">
          <a:extLst>
            <a:ext uri="{FF2B5EF4-FFF2-40B4-BE49-F238E27FC236}">
              <a16:creationId xmlns:a16="http://schemas.microsoft.com/office/drawing/2014/main" id="{2DC6BB76-88A9-46F8-9F11-DE4AFE378D2D}"/>
            </a:ext>
          </a:extLst>
        </xdr:cNvPr>
        <xdr:cNvSpPr/>
      </xdr:nvSpPr>
      <xdr:spPr>
        <a:xfrm>
          <a:off x="1968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123553</xdr:rowOff>
    </xdr:from>
    <xdr:to>
      <xdr:col>15</xdr:col>
      <xdr:colOff>50800</xdr:colOff>
      <xdr:row>41</xdr:row>
      <xdr:rowOff>170906</xdr:rowOff>
    </xdr:to>
    <xdr:cxnSp macro="">
      <xdr:nvCxnSpPr>
        <xdr:cNvPr id="81" name="直線コネクタ 80">
          <a:extLst>
            <a:ext uri="{FF2B5EF4-FFF2-40B4-BE49-F238E27FC236}">
              <a16:creationId xmlns:a16="http://schemas.microsoft.com/office/drawing/2014/main" id="{FAF144B3-B976-4520-ABAD-32A672437650}"/>
            </a:ext>
          </a:extLst>
        </xdr:cNvPr>
        <xdr:cNvCxnSpPr/>
      </xdr:nvCxnSpPr>
      <xdr:spPr>
        <a:xfrm>
          <a:off x="2019300" y="71530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41728</xdr:rowOff>
    </xdr:from>
    <xdr:to>
      <xdr:col>6</xdr:col>
      <xdr:colOff>38100</xdr:colOff>
      <xdr:row>41</xdr:row>
      <xdr:rowOff>143328</xdr:rowOff>
    </xdr:to>
    <xdr:sp macro="" textlink="">
      <xdr:nvSpPr>
        <xdr:cNvPr id="82" name="楕円 81">
          <a:extLst>
            <a:ext uri="{FF2B5EF4-FFF2-40B4-BE49-F238E27FC236}">
              <a16:creationId xmlns:a16="http://schemas.microsoft.com/office/drawing/2014/main" id="{C202DD7F-4C2A-4457-92BC-000BFC3A4B5E}"/>
            </a:ext>
          </a:extLst>
        </xdr:cNvPr>
        <xdr:cNvSpPr/>
      </xdr:nvSpPr>
      <xdr:spPr>
        <a:xfrm>
          <a:off x="1079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92528</xdr:rowOff>
    </xdr:from>
    <xdr:to>
      <xdr:col>10</xdr:col>
      <xdr:colOff>114300</xdr:colOff>
      <xdr:row>41</xdr:row>
      <xdr:rowOff>123553</xdr:rowOff>
    </xdr:to>
    <xdr:cxnSp macro="">
      <xdr:nvCxnSpPr>
        <xdr:cNvPr id="83" name="直線コネクタ 82">
          <a:extLst>
            <a:ext uri="{FF2B5EF4-FFF2-40B4-BE49-F238E27FC236}">
              <a16:creationId xmlns:a16="http://schemas.microsoft.com/office/drawing/2014/main" id="{A61AE16B-B559-4A62-924B-2C9EEB4F146C}"/>
            </a:ext>
          </a:extLst>
        </xdr:cNvPr>
        <xdr:cNvCxnSpPr/>
      </xdr:nvCxnSpPr>
      <xdr:spPr>
        <a:xfrm>
          <a:off x="1130300" y="71219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5B208521-1486-4A0C-B28A-71C97507886D}"/>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41CB5E59-4252-456F-B3DF-CF0787D46BC6}"/>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A314BD59-DC59-4099-AB5E-8F7130F44AE3}"/>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B08C524E-BC6A-4336-8C10-171265F8E754}"/>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46CAA9F3-10FF-466E-BD81-418709B5E0D6}"/>
            </a:ext>
          </a:extLst>
        </xdr:cNvPr>
        <xdr:cNvSpPr txBox="1"/>
      </xdr:nvSpPr>
      <xdr:spPr>
        <a:xfrm>
          <a:off x="3582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41383</xdr:rowOff>
    </xdr:from>
    <xdr:ext cx="405111" cy="259045"/>
    <xdr:sp macro="" textlink="">
      <xdr:nvSpPr>
        <xdr:cNvPr id="89" name="n_2mainValue【図書館】&#10;有形固定資産減価償却率">
          <a:extLst>
            <a:ext uri="{FF2B5EF4-FFF2-40B4-BE49-F238E27FC236}">
              <a16:creationId xmlns:a16="http://schemas.microsoft.com/office/drawing/2014/main" id="{0340DB50-E592-44DE-9DF2-DC62493F9509}"/>
            </a:ext>
          </a:extLst>
        </xdr:cNvPr>
        <xdr:cNvSpPr txBox="1"/>
      </xdr:nvSpPr>
      <xdr:spPr>
        <a:xfrm>
          <a:off x="2705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165480</xdr:rowOff>
    </xdr:from>
    <xdr:ext cx="405111" cy="259045"/>
    <xdr:sp macro="" textlink="">
      <xdr:nvSpPr>
        <xdr:cNvPr id="90" name="n_3mainValue【図書館】&#10;有形固定資産減価償却率">
          <a:extLst>
            <a:ext uri="{FF2B5EF4-FFF2-40B4-BE49-F238E27FC236}">
              <a16:creationId xmlns:a16="http://schemas.microsoft.com/office/drawing/2014/main" id="{B80BA2AA-5A29-4FD1-9366-FFC9516DBCFD}"/>
            </a:ext>
          </a:extLst>
        </xdr:cNvPr>
        <xdr:cNvSpPr txBox="1"/>
      </xdr:nvSpPr>
      <xdr:spPr>
        <a:xfrm>
          <a:off x="1816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26AA975E-A23B-4644-98F2-9064F60C1693}"/>
            </a:ext>
          </a:extLst>
        </xdr:cNvPr>
        <xdr:cNvSpPr txBox="1"/>
      </xdr:nvSpPr>
      <xdr:spPr>
        <a:xfrm>
          <a:off x="927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2CA54C0-D622-47C6-8E4D-04273292965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D31AF7C-86EB-4A91-A884-B4A096475F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6D683EF-F541-4815-883C-7E41D96EE0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D393E98-DCC3-43F9-B4D3-CD7DE5C058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884FD65-47FE-4A00-A1F7-DC4FC03A78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29B71B-3BA7-42D7-8D81-207A1F7CE3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3CF27F7-1BDF-4AF3-A47A-3A29A9C2CC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E67671C-7B01-454C-AABE-5AE61B1097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8EBB72-5BF2-43D9-B7E8-FE2F4E2C5C5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28D6A31-A60F-4A67-81E6-D08FE809EA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0F8A817-14C1-4C35-8D9E-3B5CD1576A2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0D5621A-F696-4310-AE65-A2C0C51D031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580ACE7-4E9A-407B-8AD6-D20744163DE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065A91A-90D7-416D-849E-38A40944154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8E12029-5673-481E-8087-02BB2295BFA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96624CF-2880-4BF3-9D40-B189ACE52AC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98366C9-2246-431C-B321-4B710A2C808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23ED0E7-F289-408B-898C-1C8BB22EE95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25B081C-5065-4AF7-A145-757E54C120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5120591-9F4B-427F-BC9E-BB2C9020D21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8714394-AA18-42FA-932E-89ABDDA59D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FBF67E7-3412-47A6-9796-7BB1C213FE0B}"/>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6A90CF1E-DDC5-4B42-9A59-5D2759BD0B06}"/>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E8FE8A6D-14E3-4189-B9C2-0BF60D2251CB}"/>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BD3AA61C-9BAD-43FF-976F-E82AD5F4E424}"/>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21333C5B-BBBC-4041-B2EA-DEE4F6141F57}"/>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7BD69B6C-A0DC-4098-8297-B7A56984B1EB}"/>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895D4BE8-7B1D-4A58-8CD4-4705475249BB}"/>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xdr:nvSpPr>
        <xdr:cNvPr id="120" name="フローチャート: 判断 119">
          <a:extLst>
            <a:ext uri="{FF2B5EF4-FFF2-40B4-BE49-F238E27FC236}">
              <a16:creationId xmlns:a16="http://schemas.microsoft.com/office/drawing/2014/main" id="{34D4425B-B788-4B8D-A809-14786EA5EE8A}"/>
            </a:ext>
          </a:extLst>
        </xdr:cNvPr>
        <xdr:cNvSpPr/>
      </xdr:nvSpPr>
      <xdr:spPr>
        <a:xfrm>
          <a:off x="9588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21" name="フローチャート: 判断 120">
          <a:extLst>
            <a:ext uri="{FF2B5EF4-FFF2-40B4-BE49-F238E27FC236}">
              <a16:creationId xmlns:a16="http://schemas.microsoft.com/office/drawing/2014/main" id="{C40C7104-E5C4-4B4E-A2AF-E9B13F5D6CA0}"/>
            </a:ext>
          </a:extLst>
        </xdr:cNvPr>
        <xdr:cNvSpPr/>
      </xdr:nvSpPr>
      <xdr:spPr>
        <a:xfrm>
          <a:off x="8699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2" name="フローチャート: 判断 121">
          <a:extLst>
            <a:ext uri="{FF2B5EF4-FFF2-40B4-BE49-F238E27FC236}">
              <a16:creationId xmlns:a16="http://schemas.microsoft.com/office/drawing/2014/main" id="{3138ECEA-6EBA-4476-BF8C-60181BB4E66A}"/>
            </a:ext>
          </a:extLst>
        </xdr:cNvPr>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AC0D9582-61CD-45B1-8ED9-07602ED47EE2}"/>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D444C8-DAA9-4874-BD90-5044F3AF34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FD9789-817F-4468-A592-02825EF870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894FCB-0D37-4125-BAC5-A291976B10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FF7414-FB2A-45D6-BE6E-5E9722DD2E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E0C89B-5FF0-411A-ADF7-FED234A673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41402</xdr:rowOff>
    </xdr:from>
    <xdr:to>
      <xdr:col>55</xdr:col>
      <xdr:colOff>50800</xdr:colOff>
      <xdr:row>41</xdr:row>
      <xdr:rowOff>143002</xdr:rowOff>
    </xdr:to>
    <xdr:sp macro="" textlink="">
      <xdr:nvSpPr>
        <xdr:cNvPr id="129" name="楕円 128">
          <a:extLst>
            <a:ext uri="{FF2B5EF4-FFF2-40B4-BE49-F238E27FC236}">
              <a16:creationId xmlns:a16="http://schemas.microsoft.com/office/drawing/2014/main" id="{CE902304-0E1F-4187-A1EB-D75B7917E6B7}"/>
            </a:ext>
          </a:extLst>
        </xdr:cNvPr>
        <xdr:cNvSpPr/>
      </xdr:nvSpPr>
      <xdr:spPr>
        <a:xfrm>
          <a:off x="10426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127779</xdr:rowOff>
    </xdr:from>
    <xdr:ext cx="469744" cy="259045"/>
    <xdr:sp macro="" textlink="">
      <xdr:nvSpPr>
        <xdr:cNvPr id="130" name="【図書館】&#10;一人当たり面積該当値テキスト">
          <a:extLst>
            <a:ext uri="{FF2B5EF4-FFF2-40B4-BE49-F238E27FC236}">
              <a16:creationId xmlns:a16="http://schemas.microsoft.com/office/drawing/2014/main" id="{B0983ECF-1EF6-4EAD-8B32-FD70C844EBF9}"/>
            </a:ext>
          </a:extLst>
        </xdr:cNvPr>
        <xdr:cNvSpPr txBox="1"/>
      </xdr:nvSpPr>
      <xdr:spPr>
        <a:xfrm>
          <a:off x="10515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41402</xdr:rowOff>
    </xdr:from>
    <xdr:to>
      <xdr:col>50</xdr:col>
      <xdr:colOff>165100</xdr:colOff>
      <xdr:row>41</xdr:row>
      <xdr:rowOff>143002</xdr:rowOff>
    </xdr:to>
    <xdr:sp macro="" textlink="">
      <xdr:nvSpPr>
        <xdr:cNvPr id="131" name="楕円 130">
          <a:extLst>
            <a:ext uri="{FF2B5EF4-FFF2-40B4-BE49-F238E27FC236}">
              <a16:creationId xmlns:a16="http://schemas.microsoft.com/office/drawing/2014/main" id="{1DB0B398-67DE-47F2-8EEB-FB427762517A}"/>
            </a:ext>
          </a:extLst>
        </xdr:cNvPr>
        <xdr:cNvSpPr/>
      </xdr:nvSpPr>
      <xdr:spPr>
        <a:xfrm>
          <a:off x="9588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92202</xdr:rowOff>
    </xdr:from>
    <xdr:to>
      <xdr:col>55</xdr:col>
      <xdr:colOff>0</xdr:colOff>
      <xdr:row>41</xdr:row>
      <xdr:rowOff>92202</xdr:rowOff>
    </xdr:to>
    <xdr:cxnSp macro="">
      <xdr:nvCxnSpPr>
        <xdr:cNvPr id="132" name="直線コネクタ 131">
          <a:extLst>
            <a:ext uri="{FF2B5EF4-FFF2-40B4-BE49-F238E27FC236}">
              <a16:creationId xmlns:a16="http://schemas.microsoft.com/office/drawing/2014/main" id="{5A45EFA3-AB8F-4966-A5D4-9AD8CD8078A5}"/>
            </a:ext>
          </a:extLst>
        </xdr:cNvPr>
        <xdr:cNvCxnSpPr/>
      </xdr:nvCxnSpPr>
      <xdr:spPr>
        <a:xfrm>
          <a:off x="9639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41402</xdr:rowOff>
    </xdr:from>
    <xdr:to>
      <xdr:col>46</xdr:col>
      <xdr:colOff>38100</xdr:colOff>
      <xdr:row>41</xdr:row>
      <xdr:rowOff>143002</xdr:rowOff>
    </xdr:to>
    <xdr:sp macro="" textlink="">
      <xdr:nvSpPr>
        <xdr:cNvPr id="133" name="楕円 132">
          <a:extLst>
            <a:ext uri="{FF2B5EF4-FFF2-40B4-BE49-F238E27FC236}">
              <a16:creationId xmlns:a16="http://schemas.microsoft.com/office/drawing/2014/main" id="{B5C000D4-FDE8-4852-9D6E-57DB485D48A4}"/>
            </a:ext>
          </a:extLst>
        </xdr:cNvPr>
        <xdr:cNvSpPr/>
      </xdr:nvSpPr>
      <xdr:spPr>
        <a:xfrm>
          <a:off x="8699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92202</xdr:rowOff>
    </xdr:from>
    <xdr:to>
      <xdr:col>50</xdr:col>
      <xdr:colOff>114300</xdr:colOff>
      <xdr:row>41</xdr:row>
      <xdr:rowOff>92202</xdr:rowOff>
    </xdr:to>
    <xdr:cxnSp macro="">
      <xdr:nvCxnSpPr>
        <xdr:cNvPr id="134" name="直線コネクタ 133">
          <a:extLst>
            <a:ext uri="{FF2B5EF4-FFF2-40B4-BE49-F238E27FC236}">
              <a16:creationId xmlns:a16="http://schemas.microsoft.com/office/drawing/2014/main" id="{14FE5E97-8515-4363-BCF8-491C09618881}"/>
            </a:ext>
          </a:extLst>
        </xdr:cNvPr>
        <xdr:cNvCxnSpPr/>
      </xdr:nvCxnSpPr>
      <xdr:spPr>
        <a:xfrm>
          <a:off x="8750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41402</xdr:rowOff>
    </xdr:from>
    <xdr:to>
      <xdr:col>41</xdr:col>
      <xdr:colOff>101600</xdr:colOff>
      <xdr:row>41</xdr:row>
      <xdr:rowOff>143002</xdr:rowOff>
    </xdr:to>
    <xdr:sp macro="" textlink="">
      <xdr:nvSpPr>
        <xdr:cNvPr id="135" name="楕円 134">
          <a:extLst>
            <a:ext uri="{FF2B5EF4-FFF2-40B4-BE49-F238E27FC236}">
              <a16:creationId xmlns:a16="http://schemas.microsoft.com/office/drawing/2014/main" id="{E66CBB0E-B3C4-4601-A40F-A9A2D7B5F6BF}"/>
            </a:ext>
          </a:extLst>
        </xdr:cNvPr>
        <xdr:cNvSpPr/>
      </xdr:nvSpPr>
      <xdr:spPr>
        <a:xfrm>
          <a:off x="7810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92202</xdr:rowOff>
    </xdr:from>
    <xdr:to>
      <xdr:col>45</xdr:col>
      <xdr:colOff>177800</xdr:colOff>
      <xdr:row>41</xdr:row>
      <xdr:rowOff>92202</xdr:rowOff>
    </xdr:to>
    <xdr:cxnSp macro="">
      <xdr:nvCxnSpPr>
        <xdr:cNvPr id="136" name="直線コネクタ 135">
          <a:extLst>
            <a:ext uri="{FF2B5EF4-FFF2-40B4-BE49-F238E27FC236}">
              <a16:creationId xmlns:a16="http://schemas.microsoft.com/office/drawing/2014/main" id="{6FA6E613-2074-4724-9FAB-D8CB0A598B2E}"/>
            </a:ext>
          </a:extLst>
        </xdr:cNvPr>
        <xdr:cNvCxnSpPr/>
      </xdr:nvCxnSpPr>
      <xdr:spPr>
        <a:xfrm>
          <a:off x="7861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41402</xdr:rowOff>
    </xdr:from>
    <xdr:to>
      <xdr:col>36</xdr:col>
      <xdr:colOff>165100</xdr:colOff>
      <xdr:row>41</xdr:row>
      <xdr:rowOff>143002</xdr:rowOff>
    </xdr:to>
    <xdr:sp macro="" textlink="">
      <xdr:nvSpPr>
        <xdr:cNvPr id="137" name="楕円 136">
          <a:extLst>
            <a:ext uri="{FF2B5EF4-FFF2-40B4-BE49-F238E27FC236}">
              <a16:creationId xmlns:a16="http://schemas.microsoft.com/office/drawing/2014/main" id="{8F28699A-3DCD-4690-B77D-00D4E298DB54}"/>
            </a:ext>
          </a:extLst>
        </xdr:cNvPr>
        <xdr:cNvSpPr/>
      </xdr:nvSpPr>
      <xdr:spPr>
        <a:xfrm>
          <a:off x="6921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92202</xdr:rowOff>
    </xdr:from>
    <xdr:to>
      <xdr:col>41</xdr:col>
      <xdr:colOff>50800</xdr:colOff>
      <xdr:row>41</xdr:row>
      <xdr:rowOff>92202</xdr:rowOff>
    </xdr:to>
    <xdr:cxnSp macro="">
      <xdr:nvCxnSpPr>
        <xdr:cNvPr id="138" name="直線コネクタ 137">
          <a:extLst>
            <a:ext uri="{FF2B5EF4-FFF2-40B4-BE49-F238E27FC236}">
              <a16:creationId xmlns:a16="http://schemas.microsoft.com/office/drawing/2014/main" id="{EB04B02C-89CD-435A-89DF-B93A46DD3704}"/>
            </a:ext>
          </a:extLst>
        </xdr:cNvPr>
        <xdr:cNvCxnSpPr/>
      </xdr:nvCxnSpPr>
      <xdr:spPr>
        <a:xfrm>
          <a:off x="6972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161815</xdr:rowOff>
    </xdr:from>
    <xdr:ext cx="469744" cy="259045"/>
    <xdr:sp macro="" textlink="">
      <xdr:nvSpPr>
        <xdr:cNvPr id="139" name="n_1aveValue【図書館】&#10;一人当たり面積">
          <a:extLst>
            <a:ext uri="{FF2B5EF4-FFF2-40B4-BE49-F238E27FC236}">
              <a16:creationId xmlns:a16="http://schemas.microsoft.com/office/drawing/2014/main" id="{E7F4C089-313F-4516-8897-60DFFF0A933A}"/>
            </a:ext>
          </a:extLst>
        </xdr:cNvPr>
        <xdr:cNvSpPr txBox="1"/>
      </xdr:nvSpPr>
      <xdr:spPr>
        <a:xfrm>
          <a:off x="9391727"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170959</xdr:rowOff>
    </xdr:from>
    <xdr:ext cx="469744" cy="259045"/>
    <xdr:sp macro="" textlink="">
      <xdr:nvSpPr>
        <xdr:cNvPr id="140" name="n_2aveValue【図書館】&#10;一人当たり面積">
          <a:extLst>
            <a:ext uri="{FF2B5EF4-FFF2-40B4-BE49-F238E27FC236}">
              <a16:creationId xmlns:a16="http://schemas.microsoft.com/office/drawing/2014/main" id="{8B374591-0FE4-46A8-9AAE-77C90336BB0A}"/>
            </a:ext>
          </a:extLst>
        </xdr:cNvPr>
        <xdr:cNvSpPr txBox="1"/>
      </xdr:nvSpPr>
      <xdr:spPr>
        <a:xfrm>
          <a:off x="8515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4081</xdr:rowOff>
    </xdr:from>
    <xdr:ext cx="469744" cy="259045"/>
    <xdr:sp macro="" textlink="">
      <xdr:nvSpPr>
        <xdr:cNvPr id="141" name="n_3aveValue【図書館】&#10;一人当たり面積">
          <a:extLst>
            <a:ext uri="{FF2B5EF4-FFF2-40B4-BE49-F238E27FC236}">
              <a16:creationId xmlns:a16="http://schemas.microsoft.com/office/drawing/2014/main" id="{10E845F2-C4D7-4E94-B5A4-1C3D30954190}"/>
            </a:ext>
          </a:extLst>
        </xdr:cNvPr>
        <xdr:cNvSpPr txBox="1"/>
      </xdr:nvSpPr>
      <xdr:spPr>
        <a:xfrm>
          <a:off x="7626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DAC97363-1BAA-4006-96F9-C4EAD35AB987}"/>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134129</xdr:rowOff>
    </xdr:from>
    <xdr:ext cx="469744" cy="259045"/>
    <xdr:sp macro="" textlink="">
      <xdr:nvSpPr>
        <xdr:cNvPr id="143" name="n_1mainValue【図書館】&#10;一人当たり面積">
          <a:extLst>
            <a:ext uri="{FF2B5EF4-FFF2-40B4-BE49-F238E27FC236}">
              <a16:creationId xmlns:a16="http://schemas.microsoft.com/office/drawing/2014/main" id="{AF7CA6AD-2974-44F4-B02C-33587A3650E2}"/>
            </a:ext>
          </a:extLst>
        </xdr:cNvPr>
        <xdr:cNvSpPr txBox="1"/>
      </xdr:nvSpPr>
      <xdr:spPr>
        <a:xfrm>
          <a:off x="9391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134129</xdr:rowOff>
    </xdr:from>
    <xdr:ext cx="469744" cy="259045"/>
    <xdr:sp macro="" textlink="">
      <xdr:nvSpPr>
        <xdr:cNvPr id="144" name="n_2mainValue【図書館】&#10;一人当たり面積">
          <a:extLst>
            <a:ext uri="{FF2B5EF4-FFF2-40B4-BE49-F238E27FC236}">
              <a16:creationId xmlns:a16="http://schemas.microsoft.com/office/drawing/2014/main" id="{915E29F2-29E3-480C-BF37-22E577969F19}"/>
            </a:ext>
          </a:extLst>
        </xdr:cNvPr>
        <xdr:cNvSpPr txBox="1"/>
      </xdr:nvSpPr>
      <xdr:spPr>
        <a:xfrm>
          <a:off x="8515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134129</xdr:rowOff>
    </xdr:from>
    <xdr:ext cx="469744" cy="259045"/>
    <xdr:sp macro="" textlink="">
      <xdr:nvSpPr>
        <xdr:cNvPr id="145" name="n_3mainValue【図書館】&#10;一人当たり面積">
          <a:extLst>
            <a:ext uri="{FF2B5EF4-FFF2-40B4-BE49-F238E27FC236}">
              <a16:creationId xmlns:a16="http://schemas.microsoft.com/office/drawing/2014/main" id="{59D91F9D-A83C-4560-9629-F4F29C946898}"/>
            </a:ext>
          </a:extLst>
        </xdr:cNvPr>
        <xdr:cNvSpPr txBox="1"/>
      </xdr:nvSpPr>
      <xdr:spPr>
        <a:xfrm>
          <a:off x="7626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134129</xdr:rowOff>
    </xdr:from>
    <xdr:ext cx="469744" cy="259045"/>
    <xdr:sp macro="" textlink="">
      <xdr:nvSpPr>
        <xdr:cNvPr id="146" name="n_4mainValue【図書館】&#10;一人当たり面積">
          <a:extLst>
            <a:ext uri="{FF2B5EF4-FFF2-40B4-BE49-F238E27FC236}">
              <a16:creationId xmlns:a16="http://schemas.microsoft.com/office/drawing/2014/main" id="{6CB579CD-E534-400D-8BBB-D659B503C897}"/>
            </a:ext>
          </a:extLst>
        </xdr:cNvPr>
        <xdr:cNvSpPr txBox="1"/>
      </xdr:nvSpPr>
      <xdr:spPr>
        <a:xfrm>
          <a:off x="6737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4A271C1-D6D2-4A29-B2B4-33383E1EB8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F3453DB-959C-40AA-8505-6267E88386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6F168D3-62C8-4AB0-855D-28ADFC6180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F3E750A-8AE4-40BC-9191-9ED557A256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1E127A2-4637-49D2-8B1E-92EC082F4F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C94A070-04D3-47DE-B0EF-F4A2A007FD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22EF88E-8753-411B-ABC1-022E73620B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84B741C-C885-429E-A2D9-DEDF0B2197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8AFEB21-8C9E-4752-8D4D-C9245F4C35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F32D733-83DC-4BAD-91F1-9726EDBD38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2BEEF92-34DD-4F7B-AD5B-CC2AB2A0C5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6AE6048-503B-4BCF-B46E-E9092DD4D6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8CA7497-1875-4452-B5BD-B73CC9D59AD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2712DC5-A533-4F5E-A08D-9DEE3DF685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ED15688-6F50-484C-AA83-47B67C538D0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457120F-771C-4D85-A1AA-271A40C28C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C5DE09E-DF41-4871-8D95-AD8887C4F8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F2BE5B1-C90D-488F-B47F-0EF566F2B96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39E4EAB-57B2-4738-B0FA-7699568423D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071EF12-F25F-4A35-B4D3-39041A9BBD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2C2A321-7921-4DC6-A4CB-7F76B7B23CA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B338271-22DF-4FFA-92E4-37B2F7322A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8270016-A06C-4589-B1B7-6D8297BC49F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832AA0E-995F-4A25-93DA-23E1EC894F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ECE89ADB-D61E-480F-9F23-7A36B5BFDA75}"/>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7BE9295-A835-432F-9791-BF73361F629A}"/>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23F85D2F-AFB4-45F6-A20D-20D123E1D489}"/>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EA122DE6-F5B0-4D1A-91EB-734A5F89231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ED3426E1-DE9F-4456-A73D-393B355A7C32}"/>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57EF035-52D1-4081-8A82-B0CB54B7E925}"/>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BEDB3ABF-CA7A-460D-9C36-EDC712CA0565}"/>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a:extLst>
            <a:ext uri="{FF2B5EF4-FFF2-40B4-BE49-F238E27FC236}">
              <a16:creationId xmlns:a16="http://schemas.microsoft.com/office/drawing/2014/main" id="{2AE39BC2-FE51-48D9-9DF0-EB87BBC847FF}"/>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a:extLst>
            <a:ext uri="{FF2B5EF4-FFF2-40B4-BE49-F238E27FC236}">
              <a16:creationId xmlns:a16="http://schemas.microsoft.com/office/drawing/2014/main" id="{D47B00E0-55D7-42BD-BB77-66B3EFC8FDFD}"/>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a:extLst>
            <a:ext uri="{FF2B5EF4-FFF2-40B4-BE49-F238E27FC236}">
              <a16:creationId xmlns:a16="http://schemas.microsoft.com/office/drawing/2014/main" id="{91F183E2-541C-4BAC-A8F5-8AA519774552}"/>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a:extLst>
            <a:ext uri="{FF2B5EF4-FFF2-40B4-BE49-F238E27FC236}">
              <a16:creationId xmlns:a16="http://schemas.microsoft.com/office/drawing/2014/main" id="{971C0F36-6101-42A9-A385-617B273A6525}"/>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C13C8B5-FF8D-43D4-BC05-5E34958BD8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C18B7CE-20FA-4E93-A20D-C23A6DC981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B9F1013-4D75-46C6-9F97-74B9F10B6A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284C656-57F4-4DDE-BD23-311B5F4040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F09D02-A2EB-4DB4-8368-3A3F0290B9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87" name="楕円 186">
          <a:extLst>
            <a:ext uri="{FF2B5EF4-FFF2-40B4-BE49-F238E27FC236}">
              <a16:creationId xmlns:a16="http://schemas.microsoft.com/office/drawing/2014/main" id="{D3BEF286-DCA9-4078-95A7-8F81381AA06D}"/>
            </a:ext>
          </a:extLst>
        </xdr:cNvPr>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42562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F7252FC-D57E-48F9-8D32-9ACED0D4B879}"/>
            </a:ext>
          </a:extLst>
        </xdr:cNvPr>
        <xdr:cNvSpPr txBox="1"/>
      </xdr:nvSpPr>
      <xdr:spPr>
        <a:xfrm>
          <a:off x="4673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89" name="楕円 188">
          <a:extLst>
            <a:ext uri="{FF2B5EF4-FFF2-40B4-BE49-F238E27FC236}">
              <a16:creationId xmlns:a16="http://schemas.microsoft.com/office/drawing/2014/main" id="{A0982476-EC07-4B05-BD92-38C72C4C6932}"/>
            </a:ext>
          </a:extLst>
        </xdr:cNvPr>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28575</xdr:rowOff>
    </xdr:from>
    <xdr:to>
      <xdr:col>24</xdr:col>
      <xdr:colOff>63500</xdr:colOff>
      <xdr:row>58</xdr:row>
      <xdr:rowOff>70485</xdr:rowOff>
    </xdr:to>
    <xdr:cxnSp macro="">
      <xdr:nvCxnSpPr>
        <xdr:cNvPr id="190" name="直線コネクタ 189">
          <a:extLst>
            <a:ext uri="{FF2B5EF4-FFF2-40B4-BE49-F238E27FC236}">
              <a16:creationId xmlns:a16="http://schemas.microsoft.com/office/drawing/2014/main" id="{2ED8F882-013D-4AC1-B7DB-599E21C376A6}"/>
            </a:ext>
          </a:extLst>
        </xdr:cNvPr>
        <xdr:cNvCxnSpPr/>
      </xdr:nvCxnSpPr>
      <xdr:spPr>
        <a:xfrm>
          <a:off x="3797300" y="99726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114935</xdr:rowOff>
    </xdr:from>
    <xdr:to>
      <xdr:col>15</xdr:col>
      <xdr:colOff>101600</xdr:colOff>
      <xdr:row>58</xdr:row>
      <xdr:rowOff>45085</xdr:rowOff>
    </xdr:to>
    <xdr:sp macro="" textlink="">
      <xdr:nvSpPr>
        <xdr:cNvPr id="191" name="楕円 190">
          <a:extLst>
            <a:ext uri="{FF2B5EF4-FFF2-40B4-BE49-F238E27FC236}">
              <a16:creationId xmlns:a16="http://schemas.microsoft.com/office/drawing/2014/main" id="{C5E3B1B5-AB85-4DA1-A653-5BC73052FEE4}"/>
            </a:ext>
          </a:extLst>
        </xdr:cNvPr>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28575</xdr:rowOff>
    </xdr:to>
    <xdr:cxnSp macro="">
      <xdr:nvCxnSpPr>
        <xdr:cNvPr id="192" name="直線コネクタ 191">
          <a:extLst>
            <a:ext uri="{FF2B5EF4-FFF2-40B4-BE49-F238E27FC236}">
              <a16:creationId xmlns:a16="http://schemas.microsoft.com/office/drawing/2014/main" id="{3DA48834-B7B2-4381-8598-9CBE71F1F0B1}"/>
            </a:ext>
          </a:extLst>
        </xdr:cNvPr>
        <xdr:cNvCxnSpPr/>
      </xdr:nvCxnSpPr>
      <xdr:spPr>
        <a:xfrm>
          <a:off x="2908300" y="9938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76835</xdr:rowOff>
    </xdr:from>
    <xdr:to>
      <xdr:col>10</xdr:col>
      <xdr:colOff>165100</xdr:colOff>
      <xdr:row>58</xdr:row>
      <xdr:rowOff>6985</xdr:rowOff>
    </xdr:to>
    <xdr:sp macro="" textlink="">
      <xdr:nvSpPr>
        <xdr:cNvPr id="193" name="楕円 192">
          <a:extLst>
            <a:ext uri="{FF2B5EF4-FFF2-40B4-BE49-F238E27FC236}">
              <a16:creationId xmlns:a16="http://schemas.microsoft.com/office/drawing/2014/main" id="{368EF8F8-D9A8-4CFC-ACAE-3102FC29B429}"/>
            </a:ext>
          </a:extLst>
        </xdr:cNvPr>
        <xdr:cNvSpPr/>
      </xdr:nvSpPr>
      <xdr:spPr>
        <a:xfrm>
          <a:off x="1968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127635</xdr:rowOff>
    </xdr:from>
    <xdr:to>
      <xdr:col>15</xdr:col>
      <xdr:colOff>50800</xdr:colOff>
      <xdr:row>57</xdr:row>
      <xdr:rowOff>165735</xdr:rowOff>
    </xdr:to>
    <xdr:cxnSp macro="">
      <xdr:nvCxnSpPr>
        <xdr:cNvPr id="194" name="直線コネクタ 193">
          <a:extLst>
            <a:ext uri="{FF2B5EF4-FFF2-40B4-BE49-F238E27FC236}">
              <a16:creationId xmlns:a16="http://schemas.microsoft.com/office/drawing/2014/main" id="{618EC106-AA0E-48E4-9ACB-2F1CAC8E9958}"/>
            </a:ext>
          </a:extLst>
        </xdr:cNvPr>
        <xdr:cNvCxnSpPr/>
      </xdr:nvCxnSpPr>
      <xdr:spPr>
        <a:xfrm>
          <a:off x="2019300" y="9900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36830</xdr:rowOff>
    </xdr:from>
    <xdr:to>
      <xdr:col>6</xdr:col>
      <xdr:colOff>38100</xdr:colOff>
      <xdr:row>57</xdr:row>
      <xdr:rowOff>138430</xdr:rowOff>
    </xdr:to>
    <xdr:sp macro="" textlink="">
      <xdr:nvSpPr>
        <xdr:cNvPr id="195" name="楕円 194">
          <a:extLst>
            <a:ext uri="{FF2B5EF4-FFF2-40B4-BE49-F238E27FC236}">
              <a16:creationId xmlns:a16="http://schemas.microsoft.com/office/drawing/2014/main" id="{FA984422-C0D6-4C33-A2E2-30530E25D515}"/>
            </a:ext>
          </a:extLst>
        </xdr:cNvPr>
        <xdr:cNvSpPr/>
      </xdr:nvSpPr>
      <xdr:spPr>
        <a:xfrm>
          <a:off x="1079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57</xdr:row>
      <xdr:rowOff>127635</xdr:rowOff>
    </xdr:to>
    <xdr:cxnSp macro="">
      <xdr:nvCxnSpPr>
        <xdr:cNvPr id="196" name="直線コネクタ 195">
          <a:extLst>
            <a:ext uri="{FF2B5EF4-FFF2-40B4-BE49-F238E27FC236}">
              <a16:creationId xmlns:a16="http://schemas.microsoft.com/office/drawing/2014/main" id="{750B9E48-97F2-4A69-AC8D-BC123A7DFC2D}"/>
            </a:ext>
          </a:extLst>
        </xdr:cNvPr>
        <xdr:cNvCxnSpPr/>
      </xdr:nvCxnSpPr>
      <xdr:spPr>
        <a:xfrm>
          <a:off x="1130300" y="9860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97" name="n_1aveValue【体育館・プール】&#10;有形固定資産減価償却率">
          <a:extLst>
            <a:ext uri="{FF2B5EF4-FFF2-40B4-BE49-F238E27FC236}">
              <a16:creationId xmlns:a16="http://schemas.microsoft.com/office/drawing/2014/main" id="{0EF48412-91A8-4F50-8B35-7E43791CD416}"/>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8" name="n_2aveValue【体育館・プール】&#10;有形固定資産減価償却率">
          <a:extLst>
            <a:ext uri="{FF2B5EF4-FFF2-40B4-BE49-F238E27FC236}">
              <a16:creationId xmlns:a16="http://schemas.microsoft.com/office/drawing/2014/main" id="{58CC803D-F9B7-4447-8D63-9A5A527D270F}"/>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99" name="n_3aveValue【体育館・プール】&#10;有形固定資産減価償却率">
          <a:extLst>
            <a:ext uri="{FF2B5EF4-FFF2-40B4-BE49-F238E27FC236}">
              <a16:creationId xmlns:a16="http://schemas.microsoft.com/office/drawing/2014/main" id="{8F7982DD-976D-4063-9481-D2075B7B2DC6}"/>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0" name="n_4aveValue【体育館・プール】&#10;有形固定資産減価償却率">
          <a:extLst>
            <a:ext uri="{FF2B5EF4-FFF2-40B4-BE49-F238E27FC236}">
              <a16:creationId xmlns:a16="http://schemas.microsoft.com/office/drawing/2014/main" id="{A1E9788B-4393-47E7-A3F0-C97E873D229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201" name="n_1mainValue【体育館・プール】&#10;有形固定資産減価償却率">
          <a:extLst>
            <a:ext uri="{FF2B5EF4-FFF2-40B4-BE49-F238E27FC236}">
              <a16:creationId xmlns:a16="http://schemas.microsoft.com/office/drawing/2014/main" id="{75DDFA30-808B-4C7A-A566-A2085C2897FA}"/>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61612</xdr:rowOff>
    </xdr:from>
    <xdr:ext cx="405111" cy="259045"/>
    <xdr:sp macro="" textlink="">
      <xdr:nvSpPr>
        <xdr:cNvPr id="202" name="n_2mainValue【体育館・プール】&#10;有形固定資産減価償却率">
          <a:extLst>
            <a:ext uri="{FF2B5EF4-FFF2-40B4-BE49-F238E27FC236}">
              <a16:creationId xmlns:a16="http://schemas.microsoft.com/office/drawing/2014/main" id="{FB76657D-DFC8-4D2F-9545-03794047E52D}"/>
            </a:ext>
          </a:extLst>
        </xdr:cNvPr>
        <xdr:cNvSpPr txBox="1"/>
      </xdr:nvSpPr>
      <xdr:spPr>
        <a:xfrm>
          <a:off x="2705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23512</xdr:rowOff>
    </xdr:from>
    <xdr:ext cx="405111" cy="259045"/>
    <xdr:sp macro="" textlink="">
      <xdr:nvSpPr>
        <xdr:cNvPr id="203" name="n_3mainValue【体育館・プール】&#10;有形固定資産減価償却率">
          <a:extLst>
            <a:ext uri="{FF2B5EF4-FFF2-40B4-BE49-F238E27FC236}">
              <a16:creationId xmlns:a16="http://schemas.microsoft.com/office/drawing/2014/main" id="{490F02A1-FEB7-45B5-82BD-06C35AC5F56F}"/>
            </a:ext>
          </a:extLst>
        </xdr:cNvPr>
        <xdr:cNvSpPr txBox="1"/>
      </xdr:nvSpPr>
      <xdr:spPr>
        <a:xfrm>
          <a:off x="1816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154957</xdr:rowOff>
    </xdr:from>
    <xdr:ext cx="405111" cy="259045"/>
    <xdr:sp macro="" textlink="">
      <xdr:nvSpPr>
        <xdr:cNvPr id="204" name="n_4mainValue【体育館・プール】&#10;有形固定資産減価償却率">
          <a:extLst>
            <a:ext uri="{FF2B5EF4-FFF2-40B4-BE49-F238E27FC236}">
              <a16:creationId xmlns:a16="http://schemas.microsoft.com/office/drawing/2014/main" id="{1B8F7BE7-5BF4-4E27-A4F0-59FF170AEC1A}"/>
            </a:ext>
          </a:extLst>
        </xdr:cNvPr>
        <xdr:cNvSpPr txBox="1"/>
      </xdr:nvSpPr>
      <xdr:spPr>
        <a:xfrm>
          <a:off x="927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58DD9D1-9DBA-4A15-971F-C304504E96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BF28237-75BB-417C-9E2A-D33DB0BA49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34D7BA9-5BBA-430D-8192-53B7C05594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17DAF7F-82C7-4E93-9802-0126127AC7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41EB33B-0A77-4368-AABB-930C165FE6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4D8B5A6-0609-4F33-AE94-D189D04D2F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06F20BB-180D-42C1-BF6F-FEBC7E49F7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E12933B-7106-4FCB-AA0C-ACB89EDAA7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DE62889-D829-4C7F-B297-F12A2D2056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FE4B386-AC5F-4152-80F8-47C1F531D9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4E0D24E-4FF9-4A2C-8689-F4E3BF6EEE4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8EB87803-1813-4003-A585-DF0A4697656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B70EEFE-2EA3-404D-A21D-8C8AD6C255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371AFD0-33FB-45CA-8BC6-BD70B3A5FFE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2E186D6-2F12-4B74-9DAC-27CA50B5A56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82473E9-1EFA-42EB-9583-08BB3B79CA7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88B3836-012E-4B59-B0EA-0A12192ECB8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702BFB98-319C-4EE4-AB59-9D99C820BFF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B553A00-E4E4-41FC-8CC6-177E2E2725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9AFE7B1F-B492-4C7C-9CC1-D79E1823502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2E5389C-4765-47AC-BB87-26CE9F12A1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12828D75-CE49-4E43-83AA-E94C520ACC4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1696159-2477-4CA6-B45F-BEE83D14E5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F9E04A9-EA4E-46F2-9B42-94D82E18FEA3}"/>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5AF33866-A903-483C-9EAC-6C510DEA7403}"/>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FD444E4-2B48-451D-AF49-3B608E428B7B}"/>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7C63539A-8732-469F-B816-DB712F2332F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A5899EAC-C115-4F04-9F4B-C2868A127D95}"/>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22DE52BB-A905-49F5-8DC1-445A0B3E5E4F}"/>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2E737D6D-E9EA-4EEA-97E7-BE559DF5CA1E}"/>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xdr:nvSpPr>
        <xdr:cNvPr id="235" name="フローチャート: 判断 234">
          <a:extLst>
            <a:ext uri="{FF2B5EF4-FFF2-40B4-BE49-F238E27FC236}">
              <a16:creationId xmlns:a16="http://schemas.microsoft.com/office/drawing/2014/main" id="{D1171282-A0EA-4470-BA18-BF1222101515}"/>
            </a:ext>
          </a:extLst>
        </xdr:cNvPr>
        <xdr:cNvSpPr/>
      </xdr:nvSpPr>
      <xdr:spPr>
        <a:xfrm>
          <a:off x="9588500" y="109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a:extLst>
            <a:ext uri="{FF2B5EF4-FFF2-40B4-BE49-F238E27FC236}">
              <a16:creationId xmlns:a16="http://schemas.microsoft.com/office/drawing/2014/main" id="{348555BB-23F4-44BD-8FD7-58E1A520A79A}"/>
            </a:ext>
          </a:extLst>
        </xdr:cNvPr>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a:extLst>
            <a:ext uri="{FF2B5EF4-FFF2-40B4-BE49-F238E27FC236}">
              <a16:creationId xmlns:a16="http://schemas.microsoft.com/office/drawing/2014/main" id="{B1AA5847-91CC-41EE-B026-8672253C330D}"/>
            </a:ext>
          </a:extLst>
        </xdr:cNvPr>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38" name="フローチャート: 判断 237">
          <a:extLst>
            <a:ext uri="{FF2B5EF4-FFF2-40B4-BE49-F238E27FC236}">
              <a16:creationId xmlns:a16="http://schemas.microsoft.com/office/drawing/2014/main" id="{2B4F542D-0FC9-4D4C-97D8-06E6E1CC268D}"/>
            </a:ext>
          </a:extLst>
        </xdr:cNvPr>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95545BB-D4C1-499D-B284-50B8D2EE5F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7AF19F-47E3-4EF0-89F0-F3AB1DBD9B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EBD5CB9-E820-42CA-A5AE-0BBCD9D87B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2DB3312-8E39-4C0D-ACDE-6F3EF09AA8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2FB8F12-F82B-45E1-BB22-19D70F7C3E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164846</xdr:rowOff>
    </xdr:from>
    <xdr:to>
      <xdr:col>55</xdr:col>
      <xdr:colOff>50800</xdr:colOff>
      <xdr:row>64</xdr:row>
      <xdr:rowOff>94996</xdr:rowOff>
    </xdr:to>
    <xdr:sp macro="" textlink="">
      <xdr:nvSpPr>
        <xdr:cNvPr id="244" name="楕円 243">
          <a:extLst>
            <a:ext uri="{FF2B5EF4-FFF2-40B4-BE49-F238E27FC236}">
              <a16:creationId xmlns:a16="http://schemas.microsoft.com/office/drawing/2014/main" id="{9C7085A1-0751-416F-B25A-2A88AB22318D}"/>
            </a:ext>
          </a:extLst>
        </xdr:cNvPr>
        <xdr:cNvSpPr/>
      </xdr:nvSpPr>
      <xdr:spPr>
        <a:xfrm>
          <a:off x="104267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C1542E0F-4B20-45C8-8291-D6D82C45658F}"/>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164846</xdr:rowOff>
    </xdr:from>
    <xdr:to>
      <xdr:col>50</xdr:col>
      <xdr:colOff>165100</xdr:colOff>
      <xdr:row>64</xdr:row>
      <xdr:rowOff>94996</xdr:rowOff>
    </xdr:to>
    <xdr:sp macro="" textlink="">
      <xdr:nvSpPr>
        <xdr:cNvPr id="246" name="楕円 245">
          <a:extLst>
            <a:ext uri="{FF2B5EF4-FFF2-40B4-BE49-F238E27FC236}">
              <a16:creationId xmlns:a16="http://schemas.microsoft.com/office/drawing/2014/main" id="{8B0EF946-BD83-41B9-9F23-B87E9FC583D0}"/>
            </a:ext>
          </a:extLst>
        </xdr:cNvPr>
        <xdr:cNvSpPr/>
      </xdr:nvSpPr>
      <xdr:spPr>
        <a:xfrm>
          <a:off x="9588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44196</xdr:rowOff>
    </xdr:from>
    <xdr:to>
      <xdr:col>55</xdr:col>
      <xdr:colOff>0</xdr:colOff>
      <xdr:row>64</xdr:row>
      <xdr:rowOff>44196</xdr:rowOff>
    </xdr:to>
    <xdr:cxnSp macro="">
      <xdr:nvCxnSpPr>
        <xdr:cNvPr id="247" name="直線コネクタ 246">
          <a:extLst>
            <a:ext uri="{FF2B5EF4-FFF2-40B4-BE49-F238E27FC236}">
              <a16:creationId xmlns:a16="http://schemas.microsoft.com/office/drawing/2014/main" id="{36D55947-AFAA-41B7-B1E0-48C0E8E27EA5}"/>
            </a:ext>
          </a:extLst>
        </xdr:cNvPr>
        <xdr:cNvCxnSpPr/>
      </xdr:nvCxnSpPr>
      <xdr:spPr>
        <a:xfrm>
          <a:off x="9639300" y="11016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164846</xdr:rowOff>
    </xdr:from>
    <xdr:to>
      <xdr:col>46</xdr:col>
      <xdr:colOff>38100</xdr:colOff>
      <xdr:row>64</xdr:row>
      <xdr:rowOff>94996</xdr:rowOff>
    </xdr:to>
    <xdr:sp macro="" textlink="">
      <xdr:nvSpPr>
        <xdr:cNvPr id="248" name="楕円 247">
          <a:extLst>
            <a:ext uri="{FF2B5EF4-FFF2-40B4-BE49-F238E27FC236}">
              <a16:creationId xmlns:a16="http://schemas.microsoft.com/office/drawing/2014/main" id="{FA5D69C8-7818-4D1D-AA85-BB6024A36D40}"/>
            </a:ext>
          </a:extLst>
        </xdr:cNvPr>
        <xdr:cNvSpPr/>
      </xdr:nvSpPr>
      <xdr:spPr>
        <a:xfrm>
          <a:off x="8699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44196</xdr:rowOff>
    </xdr:from>
    <xdr:to>
      <xdr:col>50</xdr:col>
      <xdr:colOff>114300</xdr:colOff>
      <xdr:row>64</xdr:row>
      <xdr:rowOff>44196</xdr:rowOff>
    </xdr:to>
    <xdr:cxnSp macro="">
      <xdr:nvCxnSpPr>
        <xdr:cNvPr id="249" name="直線コネクタ 248">
          <a:extLst>
            <a:ext uri="{FF2B5EF4-FFF2-40B4-BE49-F238E27FC236}">
              <a16:creationId xmlns:a16="http://schemas.microsoft.com/office/drawing/2014/main" id="{15A001CD-E13C-4D9B-A9D9-E567DA48DF97}"/>
            </a:ext>
          </a:extLst>
        </xdr:cNvPr>
        <xdr:cNvCxnSpPr/>
      </xdr:nvCxnSpPr>
      <xdr:spPr>
        <a:xfrm>
          <a:off x="8750300" y="1101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165227</xdr:rowOff>
    </xdr:from>
    <xdr:to>
      <xdr:col>41</xdr:col>
      <xdr:colOff>101600</xdr:colOff>
      <xdr:row>64</xdr:row>
      <xdr:rowOff>95377</xdr:rowOff>
    </xdr:to>
    <xdr:sp macro="" textlink="">
      <xdr:nvSpPr>
        <xdr:cNvPr id="250" name="楕円 249">
          <a:extLst>
            <a:ext uri="{FF2B5EF4-FFF2-40B4-BE49-F238E27FC236}">
              <a16:creationId xmlns:a16="http://schemas.microsoft.com/office/drawing/2014/main" id="{7B593D27-C4D8-4677-8A1A-021636F1F6D2}"/>
            </a:ext>
          </a:extLst>
        </xdr:cNvPr>
        <xdr:cNvSpPr/>
      </xdr:nvSpPr>
      <xdr:spPr>
        <a:xfrm>
          <a:off x="7810500" y="109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44196</xdr:rowOff>
    </xdr:from>
    <xdr:to>
      <xdr:col>45</xdr:col>
      <xdr:colOff>177800</xdr:colOff>
      <xdr:row>64</xdr:row>
      <xdr:rowOff>44577</xdr:rowOff>
    </xdr:to>
    <xdr:cxnSp macro="">
      <xdr:nvCxnSpPr>
        <xdr:cNvPr id="251" name="直線コネクタ 250">
          <a:extLst>
            <a:ext uri="{FF2B5EF4-FFF2-40B4-BE49-F238E27FC236}">
              <a16:creationId xmlns:a16="http://schemas.microsoft.com/office/drawing/2014/main" id="{682E6951-4FC0-494D-86E7-AF4D7F2D9E16}"/>
            </a:ext>
          </a:extLst>
        </xdr:cNvPr>
        <xdr:cNvCxnSpPr/>
      </xdr:nvCxnSpPr>
      <xdr:spPr>
        <a:xfrm flipV="1">
          <a:off x="7861300" y="1101699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164846</xdr:rowOff>
    </xdr:from>
    <xdr:to>
      <xdr:col>36</xdr:col>
      <xdr:colOff>165100</xdr:colOff>
      <xdr:row>64</xdr:row>
      <xdr:rowOff>94996</xdr:rowOff>
    </xdr:to>
    <xdr:sp macro="" textlink="">
      <xdr:nvSpPr>
        <xdr:cNvPr id="252" name="楕円 251">
          <a:extLst>
            <a:ext uri="{FF2B5EF4-FFF2-40B4-BE49-F238E27FC236}">
              <a16:creationId xmlns:a16="http://schemas.microsoft.com/office/drawing/2014/main" id="{2D051C02-70D8-4B0B-87C9-B7F6EFEDDFF9}"/>
            </a:ext>
          </a:extLst>
        </xdr:cNvPr>
        <xdr:cNvSpPr/>
      </xdr:nvSpPr>
      <xdr:spPr>
        <a:xfrm>
          <a:off x="6921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44196</xdr:rowOff>
    </xdr:from>
    <xdr:to>
      <xdr:col>41</xdr:col>
      <xdr:colOff>50800</xdr:colOff>
      <xdr:row>64</xdr:row>
      <xdr:rowOff>44577</xdr:rowOff>
    </xdr:to>
    <xdr:cxnSp macro="">
      <xdr:nvCxnSpPr>
        <xdr:cNvPr id="253" name="直線コネクタ 252">
          <a:extLst>
            <a:ext uri="{FF2B5EF4-FFF2-40B4-BE49-F238E27FC236}">
              <a16:creationId xmlns:a16="http://schemas.microsoft.com/office/drawing/2014/main" id="{91330FD1-6EC9-48BA-992A-48A7A92C8FC6}"/>
            </a:ext>
          </a:extLst>
        </xdr:cNvPr>
        <xdr:cNvCxnSpPr/>
      </xdr:nvCxnSpPr>
      <xdr:spPr>
        <a:xfrm>
          <a:off x="6972300" y="1101699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47896</xdr:rowOff>
    </xdr:from>
    <xdr:ext cx="469744" cy="259045"/>
    <xdr:sp macro="" textlink="">
      <xdr:nvSpPr>
        <xdr:cNvPr id="254" name="n_1aveValue【体育館・プール】&#10;一人当たり面積">
          <a:extLst>
            <a:ext uri="{FF2B5EF4-FFF2-40B4-BE49-F238E27FC236}">
              <a16:creationId xmlns:a16="http://schemas.microsoft.com/office/drawing/2014/main" id="{D47B63F1-6AB0-42CB-B49C-29040717ABAE}"/>
            </a:ext>
          </a:extLst>
        </xdr:cNvPr>
        <xdr:cNvSpPr txBox="1"/>
      </xdr:nvSpPr>
      <xdr:spPr>
        <a:xfrm>
          <a:off x="93917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5" name="n_2aveValue【体育館・プール】&#10;一人当たり面積">
          <a:extLst>
            <a:ext uri="{FF2B5EF4-FFF2-40B4-BE49-F238E27FC236}">
              <a16:creationId xmlns:a16="http://schemas.microsoft.com/office/drawing/2014/main" id="{CA82FC92-6179-4488-955C-EAF9EA77EFB1}"/>
            </a:ext>
          </a:extLst>
        </xdr:cNvPr>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6" name="n_3aveValue【体育館・プール】&#10;一人当たり面積">
          <a:extLst>
            <a:ext uri="{FF2B5EF4-FFF2-40B4-BE49-F238E27FC236}">
              <a16:creationId xmlns:a16="http://schemas.microsoft.com/office/drawing/2014/main" id="{8FA1D5CE-85ED-45D9-BA44-1A28E61D15D9}"/>
            </a:ext>
          </a:extLst>
        </xdr:cNvPr>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57" name="n_4aveValue【体育館・プール】&#10;一人当たり面積">
          <a:extLst>
            <a:ext uri="{FF2B5EF4-FFF2-40B4-BE49-F238E27FC236}">
              <a16:creationId xmlns:a16="http://schemas.microsoft.com/office/drawing/2014/main" id="{702C55CC-842F-4685-9D31-B974A97C7FA8}"/>
            </a:ext>
          </a:extLst>
        </xdr:cNvPr>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86123</xdr:rowOff>
    </xdr:from>
    <xdr:ext cx="469744" cy="259045"/>
    <xdr:sp macro="" textlink="">
      <xdr:nvSpPr>
        <xdr:cNvPr id="258" name="n_1mainValue【体育館・プール】&#10;一人当たり面積">
          <a:extLst>
            <a:ext uri="{FF2B5EF4-FFF2-40B4-BE49-F238E27FC236}">
              <a16:creationId xmlns:a16="http://schemas.microsoft.com/office/drawing/2014/main" id="{8FBCCBCE-7B3E-48A9-AF56-41EF3031ABB9}"/>
            </a:ext>
          </a:extLst>
        </xdr:cNvPr>
        <xdr:cNvSpPr txBox="1"/>
      </xdr:nvSpPr>
      <xdr:spPr>
        <a:xfrm>
          <a:off x="93917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86123</xdr:rowOff>
    </xdr:from>
    <xdr:ext cx="469744" cy="259045"/>
    <xdr:sp macro="" textlink="">
      <xdr:nvSpPr>
        <xdr:cNvPr id="259" name="n_2mainValue【体育館・プール】&#10;一人当たり面積">
          <a:extLst>
            <a:ext uri="{FF2B5EF4-FFF2-40B4-BE49-F238E27FC236}">
              <a16:creationId xmlns:a16="http://schemas.microsoft.com/office/drawing/2014/main" id="{AB978AAB-D5DB-408D-A3E3-6477613B924A}"/>
            </a:ext>
          </a:extLst>
        </xdr:cNvPr>
        <xdr:cNvSpPr txBox="1"/>
      </xdr:nvSpPr>
      <xdr:spPr>
        <a:xfrm>
          <a:off x="8515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86504</xdr:rowOff>
    </xdr:from>
    <xdr:ext cx="469744" cy="259045"/>
    <xdr:sp macro="" textlink="">
      <xdr:nvSpPr>
        <xdr:cNvPr id="260" name="n_3mainValue【体育館・プール】&#10;一人当たり面積">
          <a:extLst>
            <a:ext uri="{FF2B5EF4-FFF2-40B4-BE49-F238E27FC236}">
              <a16:creationId xmlns:a16="http://schemas.microsoft.com/office/drawing/2014/main" id="{A1D11A5E-F4CE-408B-9380-34EDBDA2FBA1}"/>
            </a:ext>
          </a:extLst>
        </xdr:cNvPr>
        <xdr:cNvSpPr txBox="1"/>
      </xdr:nvSpPr>
      <xdr:spPr>
        <a:xfrm>
          <a:off x="7626427" y="1105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86123</xdr:rowOff>
    </xdr:from>
    <xdr:ext cx="469744" cy="259045"/>
    <xdr:sp macro="" textlink="">
      <xdr:nvSpPr>
        <xdr:cNvPr id="261" name="n_4mainValue【体育館・プール】&#10;一人当たり面積">
          <a:extLst>
            <a:ext uri="{FF2B5EF4-FFF2-40B4-BE49-F238E27FC236}">
              <a16:creationId xmlns:a16="http://schemas.microsoft.com/office/drawing/2014/main" id="{5506067D-FC57-4642-84E2-197079757F28}"/>
            </a:ext>
          </a:extLst>
        </xdr:cNvPr>
        <xdr:cNvSpPr txBox="1"/>
      </xdr:nvSpPr>
      <xdr:spPr>
        <a:xfrm>
          <a:off x="6737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710FB54-DA7A-4E8B-976E-B103DACF2A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24630B1-7E10-4D8C-A5F2-7AF6453EDD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73C0065-9452-418F-A55B-B833E17571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BE0915A-AD18-46E9-9C87-949AC11A47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33BDFE0-3087-404F-91B9-A8DEDA8B29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D3955A5-155F-4E57-9524-3F6508DF05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6EE2DF5-F2C3-4A4E-AF06-31FF4BE388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933BD7D-643F-4864-B8E7-32BFD5EE14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2F098B8-B971-4148-96FA-C5A8544B34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691C4A1-4E4B-43C9-958A-8B1B2847C0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F1B5E4D-50C2-41E1-A422-947BF6DC47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8280216-15B9-4A89-B961-418C971D12B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7E83BC38-8742-41B1-B76D-D963062EA77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EDC6B5F-A8D4-4045-949A-4BF66E20F34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6BA7600-0137-4BAD-B2E7-4E6294BF93B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8E166C5-BDF1-4052-A905-600FE94D0C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A88C47D-11B1-44B7-A223-F173201E40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F49E28D-AE42-4971-9D08-FE129E04013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91B54B7-5AA5-445F-8907-1A8C9755C1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36430A9-D239-481C-925B-DF1A7EE180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81420A3-5088-4539-B897-7594115D3C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ABAF4A7-FA83-4790-ADB7-E9580ECF164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94F7DEA-611A-46C6-B67F-D29EC14A5E2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9F3BF93-3B72-4A55-AABB-F3F69ACD06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5F28487-58FE-4DCF-AF0C-C33AC81958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938BC87-BA41-4199-909D-FBC4F293E487}"/>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6AEC97C0-7303-453E-A2AB-E8044D43180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F36A131-7077-4DA8-B9E9-C046AF67AD9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37930BF1-937F-4CC2-8209-A1079DB76608}"/>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255A41EA-9AE6-481A-887A-CED279162B4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6E28B51-75A5-4A98-8992-3DEBA739EA98}"/>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2C316A77-B28A-403F-B0E9-274D4A9A4FD5}"/>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77107</xdr:rowOff>
    </xdr:from>
    <xdr:to>
      <xdr:col>20</xdr:col>
      <xdr:colOff>38100</xdr:colOff>
      <xdr:row>83</xdr:row>
      <xdr:rowOff>7257</xdr:rowOff>
    </xdr:to>
    <xdr:sp macro="" textlink="">
      <xdr:nvSpPr>
        <xdr:cNvPr id="294" name="フローチャート: 判断 293">
          <a:extLst>
            <a:ext uri="{FF2B5EF4-FFF2-40B4-BE49-F238E27FC236}">
              <a16:creationId xmlns:a16="http://schemas.microsoft.com/office/drawing/2014/main" id="{BC34347E-B313-4D96-8E0D-39AB9663789A}"/>
            </a:ext>
          </a:extLst>
        </xdr:cNvPr>
        <xdr:cNvSpPr/>
      </xdr:nvSpPr>
      <xdr:spPr>
        <a:xfrm>
          <a:off x="3746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5" name="フローチャート: 判断 294">
          <a:extLst>
            <a:ext uri="{FF2B5EF4-FFF2-40B4-BE49-F238E27FC236}">
              <a16:creationId xmlns:a16="http://schemas.microsoft.com/office/drawing/2014/main" id="{B7E5ECD2-FB41-4BE8-8DBC-F42754F26F3B}"/>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6" name="フローチャート: 判断 295">
          <a:extLst>
            <a:ext uri="{FF2B5EF4-FFF2-40B4-BE49-F238E27FC236}">
              <a16:creationId xmlns:a16="http://schemas.microsoft.com/office/drawing/2014/main" id="{F306393C-AFCE-4016-A300-C66409155546}"/>
            </a:ext>
          </a:extLst>
        </xdr:cNvPr>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297" name="フローチャート: 判断 296">
          <a:extLst>
            <a:ext uri="{FF2B5EF4-FFF2-40B4-BE49-F238E27FC236}">
              <a16:creationId xmlns:a16="http://schemas.microsoft.com/office/drawing/2014/main" id="{1B9BEA1C-3DA4-4344-BC5D-D884597B0EF4}"/>
            </a:ext>
          </a:extLst>
        </xdr:cNvPr>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84BE2F6-21D5-4124-87B1-A375F6D66F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CBF1AF1-6CA8-4692-ACCF-AC9309901C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C946472-E5B2-49A2-ACF1-EB10BBC9C3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7F592BA-120B-4F88-8369-ACB6C18006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59E219-C0C9-461F-AE41-970AC14771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3" name="楕円 302">
          <a:extLst>
            <a:ext uri="{FF2B5EF4-FFF2-40B4-BE49-F238E27FC236}">
              <a16:creationId xmlns:a16="http://schemas.microsoft.com/office/drawing/2014/main" id="{AF8AE89F-F03C-4A37-9D2A-0A1C90CFDD66}"/>
            </a:ext>
          </a:extLst>
        </xdr:cNvPr>
        <xdr:cNvSpPr/>
      </xdr:nvSpPr>
      <xdr:spPr>
        <a:xfrm>
          <a:off x="4584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82022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75E68FAF-835E-4E0B-A75E-6448E8EE5FD2}"/>
            </a:ext>
          </a:extLst>
        </xdr:cNvPr>
        <xdr:cNvSpPr txBox="1"/>
      </xdr:nvSpPr>
      <xdr:spPr>
        <a:xfrm>
          <a:off x="4673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5" name="楕円 304">
          <a:extLst>
            <a:ext uri="{FF2B5EF4-FFF2-40B4-BE49-F238E27FC236}">
              <a16:creationId xmlns:a16="http://schemas.microsoft.com/office/drawing/2014/main" id="{4855CA52-2072-416F-BD32-7101BF08491F}"/>
            </a:ext>
          </a:extLst>
        </xdr:cNvPr>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109945</xdr:rowOff>
    </xdr:to>
    <xdr:cxnSp macro="">
      <xdr:nvCxnSpPr>
        <xdr:cNvPr id="306" name="直線コネクタ 305">
          <a:extLst>
            <a:ext uri="{FF2B5EF4-FFF2-40B4-BE49-F238E27FC236}">
              <a16:creationId xmlns:a16="http://schemas.microsoft.com/office/drawing/2014/main" id="{ABB3473C-8C81-418A-B69E-F48595A6509F}"/>
            </a:ext>
          </a:extLst>
        </xdr:cNvPr>
        <xdr:cNvCxnSpPr/>
      </xdr:nvCxnSpPr>
      <xdr:spPr>
        <a:xfrm>
          <a:off x="3797300" y="141296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xdr:rowOff>
    </xdr:from>
    <xdr:to>
      <xdr:col>15</xdr:col>
      <xdr:colOff>101600</xdr:colOff>
      <xdr:row>82</xdr:row>
      <xdr:rowOff>110127</xdr:rowOff>
    </xdr:to>
    <xdr:sp macro="" textlink="">
      <xdr:nvSpPr>
        <xdr:cNvPr id="307" name="楕円 306">
          <a:extLst>
            <a:ext uri="{FF2B5EF4-FFF2-40B4-BE49-F238E27FC236}">
              <a16:creationId xmlns:a16="http://schemas.microsoft.com/office/drawing/2014/main" id="{71EB3C2C-995D-4E96-B019-D77164341A0E}"/>
            </a:ext>
          </a:extLst>
        </xdr:cNvPr>
        <xdr:cNvSpPr/>
      </xdr:nvSpPr>
      <xdr:spPr>
        <a:xfrm>
          <a:off x="2857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59327</xdr:rowOff>
    </xdr:from>
    <xdr:to>
      <xdr:col>19</xdr:col>
      <xdr:colOff>177800</xdr:colOff>
      <xdr:row>82</xdr:row>
      <xdr:rowOff>70757</xdr:rowOff>
    </xdr:to>
    <xdr:cxnSp macro="">
      <xdr:nvCxnSpPr>
        <xdr:cNvPr id="308" name="直線コネクタ 307">
          <a:extLst>
            <a:ext uri="{FF2B5EF4-FFF2-40B4-BE49-F238E27FC236}">
              <a16:creationId xmlns:a16="http://schemas.microsoft.com/office/drawing/2014/main" id="{F215E552-D7AF-4519-96CF-FF6BF6318683}"/>
            </a:ext>
          </a:extLst>
        </xdr:cNvPr>
        <xdr:cNvCxnSpPr/>
      </xdr:nvCxnSpPr>
      <xdr:spPr>
        <a:xfrm>
          <a:off x="2908300" y="141182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309" name="楕円 308">
          <a:extLst>
            <a:ext uri="{FF2B5EF4-FFF2-40B4-BE49-F238E27FC236}">
              <a16:creationId xmlns:a16="http://schemas.microsoft.com/office/drawing/2014/main" id="{0701FAA8-5C66-4659-8B87-0AE103A76319}"/>
            </a:ext>
          </a:extLst>
        </xdr:cNvPr>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34834</xdr:rowOff>
    </xdr:from>
    <xdr:to>
      <xdr:col>15</xdr:col>
      <xdr:colOff>50800</xdr:colOff>
      <xdr:row>82</xdr:row>
      <xdr:rowOff>59327</xdr:rowOff>
    </xdr:to>
    <xdr:cxnSp macro="">
      <xdr:nvCxnSpPr>
        <xdr:cNvPr id="310" name="直線コネクタ 309">
          <a:extLst>
            <a:ext uri="{FF2B5EF4-FFF2-40B4-BE49-F238E27FC236}">
              <a16:creationId xmlns:a16="http://schemas.microsoft.com/office/drawing/2014/main" id="{344CC99F-B377-40CC-A64F-64AEF3CCCA9B}"/>
            </a:ext>
          </a:extLst>
        </xdr:cNvPr>
        <xdr:cNvCxnSpPr/>
      </xdr:nvCxnSpPr>
      <xdr:spPr>
        <a:xfrm>
          <a:off x="2019300" y="1409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1" name="楕円 310">
          <a:extLst>
            <a:ext uri="{FF2B5EF4-FFF2-40B4-BE49-F238E27FC236}">
              <a16:creationId xmlns:a16="http://schemas.microsoft.com/office/drawing/2014/main" id="{E7ADA50F-E4CA-4D39-88C8-1EA788B846CA}"/>
            </a:ext>
          </a:extLst>
        </xdr:cNvPr>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34834</xdr:rowOff>
    </xdr:to>
    <xdr:cxnSp macro="">
      <xdr:nvCxnSpPr>
        <xdr:cNvPr id="312" name="直線コネクタ 311">
          <a:extLst>
            <a:ext uri="{FF2B5EF4-FFF2-40B4-BE49-F238E27FC236}">
              <a16:creationId xmlns:a16="http://schemas.microsoft.com/office/drawing/2014/main" id="{887A7D56-A00A-4E32-A905-457D70EAC825}"/>
            </a:ext>
          </a:extLst>
        </xdr:cNvPr>
        <xdr:cNvCxnSpPr/>
      </xdr:nvCxnSpPr>
      <xdr:spPr>
        <a:xfrm>
          <a:off x="1130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169834</xdr:rowOff>
    </xdr:from>
    <xdr:ext cx="405111" cy="259045"/>
    <xdr:sp macro="" textlink="">
      <xdr:nvSpPr>
        <xdr:cNvPr id="313" name="n_1aveValue【福祉施設】&#10;有形固定資産減価償却率">
          <a:extLst>
            <a:ext uri="{FF2B5EF4-FFF2-40B4-BE49-F238E27FC236}">
              <a16:creationId xmlns:a16="http://schemas.microsoft.com/office/drawing/2014/main" id="{D18FAD85-17BC-49E2-AFC7-6278D483DCC4}"/>
            </a:ext>
          </a:extLst>
        </xdr:cNvPr>
        <xdr:cNvSpPr txBox="1"/>
      </xdr:nvSpPr>
      <xdr:spPr>
        <a:xfrm>
          <a:off x="3582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4" name="n_2aveValue【福祉施設】&#10;有形固定資産減価償却率">
          <a:extLst>
            <a:ext uri="{FF2B5EF4-FFF2-40B4-BE49-F238E27FC236}">
              <a16:creationId xmlns:a16="http://schemas.microsoft.com/office/drawing/2014/main" id="{9922469E-B449-4168-99A4-36D0EADC3C04}"/>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15" name="n_3aveValue【福祉施設】&#10;有形固定資産減価償却率">
          <a:extLst>
            <a:ext uri="{FF2B5EF4-FFF2-40B4-BE49-F238E27FC236}">
              <a16:creationId xmlns:a16="http://schemas.microsoft.com/office/drawing/2014/main" id="{96113A4B-04E9-422C-BB22-250D08C71622}"/>
            </a:ext>
          </a:extLst>
        </xdr:cNvPr>
        <xdr:cNvSpPr txBox="1"/>
      </xdr:nvSpPr>
      <xdr:spPr>
        <a:xfrm>
          <a:off x="1816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101254</xdr:rowOff>
    </xdr:from>
    <xdr:ext cx="405111" cy="259045"/>
    <xdr:sp macro="" textlink="">
      <xdr:nvSpPr>
        <xdr:cNvPr id="316" name="n_4aveValue【福祉施設】&#10;有形固定資産減価償却率">
          <a:extLst>
            <a:ext uri="{FF2B5EF4-FFF2-40B4-BE49-F238E27FC236}">
              <a16:creationId xmlns:a16="http://schemas.microsoft.com/office/drawing/2014/main" id="{754D0DF0-371C-4D60-964C-0A3C7CE63F3D}"/>
            </a:ext>
          </a:extLst>
        </xdr:cNvPr>
        <xdr:cNvSpPr txBox="1"/>
      </xdr:nvSpPr>
      <xdr:spPr>
        <a:xfrm>
          <a:off x="927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317" name="n_1mainValue【福祉施設】&#10;有形固定資産減価償却率">
          <a:extLst>
            <a:ext uri="{FF2B5EF4-FFF2-40B4-BE49-F238E27FC236}">
              <a16:creationId xmlns:a16="http://schemas.microsoft.com/office/drawing/2014/main" id="{44095586-0103-4F15-A7D0-E0D7B10FA9D6}"/>
            </a:ext>
          </a:extLst>
        </xdr:cNvPr>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126654</xdr:rowOff>
    </xdr:from>
    <xdr:ext cx="405111" cy="259045"/>
    <xdr:sp macro="" textlink="">
      <xdr:nvSpPr>
        <xdr:cNvPr id="318" name="n_2mainValue【福祉施設】&#10;有形固定資産減価償却率">
          <a:extLst>
            <a:ext uri="{FF2B5EF4-FFF2-40B4-BE49-F238E27FC236}">
              <a16:creationId xmlns:a16="http://schemas.microsoft.com/office/drawing/2014/main" id="{E12B30BE-2D3C-4D3D-BF06-D25A6FF7FE2B}"/>
            </a:ext>
          </a:extLst>
        </xdr:cNvPr>
        <xdr:cNvSpPr txBox="1"/>
      </xdr:nvSpPr>
      <xdr:spPr>
        <a:xfrm>
          <a:off x="2705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9" name="n_3mainValue【福祉施設】&#10;有形固定資産減価償却率">
          <a:extLst>
            <a:ext uri="{FF2B5EF4-FFF2-40B4-BE49-F238E27FC236}">
              <a16:creationId xmlns:a16="http://schemas.microsoft.com/office/drawing/2014/main" id="{07D5E295-A2C1-46B9-8A79-EBA566D4031C}"/>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20" name="n_4mainValue【福祉施設】&#10;有形固定資産減価償却率">
          <a:extLst>
            <a:ext uri="{FF2B5EF4-FFF2-40B4-BE49-F238E27FC236}">
              <a16:creationId xmlns:a16="http://schemas.microsoft.com/office/drawing/2014/main" id="{810085DA-59C0-4043-A4E3-9F01A839D77B}"/>
            </a:ext>
          </a:extLst>
        </xdr:cNvPr>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C37ECFD-BAAE-4005-92D1-B1EE2C8C41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F130141-68FC-443F-AF7A-92793E249C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7C021E1-B8A2-4C12-A8F7-AEFA0FFE89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96B24ED-657F-4533-A007-462F0DB848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CB8175B-7EF1-4EE7-B44E-969D23C9B0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3D81B5B-E09C-4311-A1E1-A09250F6F8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A9495ED-0701-4B60-9489-B93F544E1E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E877A1E-776D-4FAD-994C-4D2D1A5BF3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2AFB503-EF5A-43D6-B209-A8DAE7A8C2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D9BC2AE-45C0-4504-A940-20806B0734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8AA918E-A7AB-4E33-9D47-43824625DE1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214532C-DF8D-4541-901B-18C3693EE6E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67947C7D-DCC9-46DB-835D-468C6678BDD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8C41C45F-288E-48DB-A99F-A69C8569717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D1D340EA-B87C-4A22-8D74-3EFB9FCD4FE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516B2161-4673-44C6-AEFD-F015A42DFFD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AD8E9679-CB56-4769-B488-E8BFACBC9B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54F611C-6A4D-40E6-8361-2044906E6A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1DBE6A8-124A-4F66-989A-66E3DCC803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4AA94B30-E25B-4A0F-87DC-4E68B5176D67}"/>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1FB559F5-2EF3-4CF0-91AD-260E7DCBD85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43BB22D6-CB34-4BDC-A01F-34C6D1E4606C}"/>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33BE99C5-9884-4F3A-B4F0-7293C5586332}"/>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8F3C8F8D-36A8-45D0-AE7C-C7AC06F50725}"/>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C1BC065B-63E1-46DC-BFD5-F4906E83789B}"/>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BDB929E4-D167-462A-BB58-26BABFED9D54}"/>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90170</xdr:rowOff>
    </xdr:from>
    <xdr:to>
      <xdr:col>50</xdr:col>
      <xdr:colOff>165100</xdr:colOff>
      <xdr:row>82</xdr:row>
      <xdr:rowOff>20320</xdr:rowOff>
    </xdr:to>
    <xdr:sp macro="" textlink="">
      <xdr:nvSpPr>
        <xdr:cNvPr id="347" name="フローチャート: 判断 346">
          <a:extLst>
            <a:ext uri="{FF2B5EF4-FFF2-40B4-BE49-F238E27FC236}">
              <a16:creationId xmlns:a16="http://schemas.microsoft.com/office/drawing/2014/main" id="{28B1FA00-BD0D-4CD1-9B07-1EBD15597F99}"/>
            </a:ext>
          </a:extLst>
        </xdr:cNvPr>
        <xdr:cNvSpPr/>
      </xdr:nvSpPr>
      <xdr:spPr>
        <a:xfrm>
          <a:off x="958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107314</xdr:rowOff>
    </xdr:from>
    <xdr:to>
      <xdr:col>46</xdr:col>
      <xdr:colOff>38100</xdr:colOff>
      <xdr:row>82</xdr:row>
      <xdr:rowOff>37464</xdr:rowOff>
    </xdr:to>
    <xdr:sp macro="" textlink="">
      <xdr:nvSpPr>
        <xdr:cNvPr id="348" name="フローチャート: 判断 347">
          <a:extLst>
            <a:ext uri="{FF2B5EF4-FFF2-40B4-BE49-F238E27FC236}">
              <a16:creationId xmlns:a16="http://schemas.microsoft.com/office/drawing/2014/main" id="{EE63D94E-4A8B-440D-9DDE-1C418B7ED17D}"/>
            </a:ext>
          </a:extLst>
        </xdr:cNvPr>
        <xdr:cNvSpPr/>
      </xdr:nvSpPr>
      <xdr:spPr>
        <a:xfrm>
          <a:off x="8699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113030</xdr:rowOff>
    </xdr:from>
    <xdr:to>
      <xdr:col>41</xdr:col>
      <xdr:colOff>101600</xdr:colOff>
      <xdr:row>82</xdr:row>
      <xdr:rowOff>43180</xdr:rowOff>
    </xdr:to>
    <xdr:sp macro="" textlink="">
      <xdr:nvSpPr>
        <xdr:cNvPr id="349" name="フローチャート: 判断 348">
          <a:extLst>
            <a:ext uri="{FF2B5EF4-FFF2-40B4-BE49-F238E27FC236}">
              <a16:creationId xmlns:a16="http://schemas.microsoft.com/office/drawing/2014/main" id="{6B09A1E2-BE99-40F0-81C3-D535F304E076}"/>
            </a:ext>
          </a:extLst>
        </xdr:cNvPr>
        <xdr:cNvSpPr/>
      </xdr:nvSpPr>
      <xdr:spPr>
        <a:xfrm>
          <a:off x="781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50164</xdr:rowOff>
    </xdr:from>
    <xdr:to>
      <xdr:col>36</xdr:col>
      <xdr:colOff>165100</xdr:colOff>
      <xdr:row>81</xdr:row>
      <xdr:rowOff>151764</xdr:rowOff>
    </xdr:to>
    <xdr:sp macro="" textlink="">
      <xdr:nvSpPr>
        <xdr:cNvPr id="350" name="フローチャート: 判断 349">
          <a:extLst>
            <a:ext uri="{FF2B5EF4-FFF2-40B4-BE49-F238E27FC236}">
              <a16:creationId xmlns:a16="http://schemas.microsoft.com/office/drawing/2014/main" id="{3DD16CCF-73A4-40F1-AE7B-DD81CA039B50}"/>
            </a:ext>
          </a:extLst>
        </xdr:cNvPr>
        <xdr:cNvSpPr/>
      </xdr:nvSpPr>
      <xdr:spPr>
        <a:xfrm>
          <a:off x="6921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07FCCAE-9636-4C77-B31F-19A583E193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496DE5A-958A-4976-AC24-DEC25E7564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3B3BACF-2F20-46AF-9CEE-D7A1952247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80C918A-1DF4-4073-A824-919C1C70D9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B91AE8E-08BF-45B2-ABFA-E8118CE795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6" name="楕円 355">
          <a:extLst>
            <a:ext uri="{FF2B5EF4-FFF2-40B4-BE49-F238E27FC236}">
              <a16:creationId xmlns:a16="http://schemas.microsoft.com/office/drawing/2014/main" id="{4E5432C4-96E4-4925-8323-FA333E1034E5}"/>
            </a:ext>
          </a:extLst>
        </xdr:cNvPr>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57" name="【福祉施設】&#10;一人当たり面積該当値テキスト">
          <a:extLst>
            <a:ext uri="{FF2B5EF4-FFF2-40B4-BE49-F238E27FC236}">
              <a16:creationId xmlns:a16="http://schemas.microsoft.com/office/drawing/2014/main" id="{24CEB738-1101-49D4-8082-B2FFF39D5C54}"/>
            </a:ext>
          </a:extLst>
        </xdr:cNvPr>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58" name="楕円 357">
          <a:extLst>
            <a:ext uri="{FF2B5EF4-FFF2-40B4-BE49-F238E27FC236}">
              <a16:creationId xmlns:a16="http://schemas.microsoft.com/office/drawing/2014/main" id="{D84B73DD-5C58-46DA-9E58-766A1416D994}"/>
            </a:ext>
          </a:extLst>
        </xdr:cNvPr>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59" name="直線コネクタ 358">
          <a:extLst>
            <a:ext uri="{FF2B5EF4-FFF2-40B4-BE49-F238E27FC236}">
              <a16:creationId xmlns:a16="http://schemas.microsoft.com/office/drawing/2014/main" id="{ECF59961-9E39-4002-B8EE-306F68957E6F}"/>
            </a:ext>
          </a:extLst>
        </xdr:cNvPr>
        <xdr:cNvCxnSpPr/>
      </xdr:nvCxnSpPr>
      <xdr:spPr>
        <a:xfrm>
          <a:off x="9639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0" name="楕円 359">
          <a:extLst>
            <a:ext uri="{FF2B5EF4-FFF2-40B4-BE49-F238E27FC236}">
              <a16:creationId xmlns:a16="http://schemas.microsoft.com/office/drawing/2014/main" id="{B6CC180F-FE15-4A18-A4FC-8773327813CC}"/>
            </a:ext>
          </a:extLst>
        </xdr:cNvPr>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61" name="直線コネクタ 360">
          <a:extLst>
            <a:ext uri="{FF2B5EF4-FFF2-40B4-BE49-F238E27FC236}">
              <a16:creationId xmlns:a16="http://schemas.microsoft.com/office/drawing/2014/main" id="{D08490BD-BC10-4E77-A14C-E998DD24B01E}"/>
            </a:ext>
          </a:extLst>
        </xdr:cNvPr>
        <xdr:cNvCxnSpPr/>
      </xdr:nvCxnSpPr>
      <xdr:spPr>
        <a:xfrm>
          <a:off x="8750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95886</xdr:rowOff>
    </xdr:from>
    <xdr:to>
      <xdr:col>41</xdr:col>
      <xdr:colOff>101600</xdr:colOff>
      <xdr:row>84</xdr:row>
      <xdr:rowOff>26036</xdr:rowOff>
    </xdr:to>
    <xdr:sp macro="" textlink="">
      <xdr:nvSpPr>
        <xdr:cNvPr id="362" name="楕円 361">
          <a:extLst>
            <a:ext uri="{FF2B5EF4-FFF2-40B4-BE49-F238E27FC236}">
              <a16:creationId xmlns:a16="http://schemas.microsoft.com/office/drawing/2014/main" id="{90010951-BE5C-44CA-A565-068B9DE3B714}"/>
            </a:ext>
          </a:extLst>
        </xdr:cNvPr>
        <xdr:cNvSpPr/>
      </xdr:nvSpPr>
      <xdr:spPr>
        <a:xfrm>
          <a:off x="781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146686</xdr:rowOff>
    </xdr:from>
    <xdr:to>
      <xdr:col>45</xdr:col>
      <xdr:colOff>177800</xdr:colOff>
      <xdr:row>84</xdr:row>
      <xdr:rowOff>38100</xdr:rowOff>
    </xdr:to>
    <xdr:cxnSp macro="">
      <xdr:nvCxnSpPr>
        <xdr:cNvPr id="363" name="直線コネクタ 362">
          <a:extLst>
            <a:ext uri="{FF2B5EF4-FFF2-40B4-BE49-F238E27FC236}">
              <a16:creationId xmlns:a16="http://schemas.microsoft.com/office/drawing/2014/main" id="{6B862F48-8ED4-458F-A8A8-2C38E4AE887A}"/>
            </a:ext>
          </a:extLst>
        </xdr:cNvPr>
        <xdr:cNvCxnSpPr/>
      </xdr:nvCxnSpPr>
      <xdr:spPr>
        <a:xfrm>
          <a:off x="7861300" y="143770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95886</xdr:rowOff>
    </xdr:from>
    <xdr:to>
      <xdr:col>36</xdr:col>
      <xdr:colOff>165100</xdr:colOff>
      <xdr:row>84</xdr:row>
      <xdr:rowOff>26036</xdr:rowOff>
    </xdr:to>
    <xdr:sp macro="" textlink="">
      <xdr:nvSpPr>
        <xdr:cNvPr id="364" name="楕円 363">
          <a:extLst>
            <a:ext uri="{FF2B5EF4-FFF2-40B4-BE49-F238E27FC236}">
              <a16:creationId xmlns:a16="http://schemas.microsoft.com/office/drawing/2014/main" id="{C5B091B5-59B9-46FE-B854-07AE5E05CD47}"/>
            </a:ext>
          </a:extLst>
        </xdr:cNvPr>
        <xdr:cNvSpPr/>
      </xdr:nvSpPr>
      <xdr:spPr>
        <a:xfrm>
          <a:off x="692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146686</xdr:rowOff>
    </xdr:from>
    <xdr:to>
      <xdr:col>41</xdr:col>
      <xdr:colOff>50800</xdr:colOff>
      <xdr:row>83</xdr:row>
      <xdr:rowOff>146686</xdr:rowOff>
    </xdr:to>
    <xdr:cxnSp macro="">
      <xdr:nvCxnSpPr>
        <xdr:cNvPr id="365" name="直線コネクタ 364">
          <a:extLst>
            <a:ext uri="{FF2B5EF4-FFF2-40B4-BE49-F238E27FC236}">
              <a16:creationId xmlns:a16="http://schemas.microsoft.com/office/drawing/2014/main" id="{39789A04-83A9-4586-8D9A-C6D971C54E8E}"/>
            </a:ext>
          </a:extLst>
        </xdr:cNvPr>
        <xdr:cNvCxnSpPr/>
      </xdr:nvCxnSpPr>
      <xdr:spPr>
        <a:xfrm>
          <a:off x="6972300" y="14377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36847</xdr:rowOff>
    </xdr:from>
    <xdr:ext cx="469744" cy="259045"/>
    <xdr:sp macro="" textlink="">
      <xdr:nvSpPr>
        <xdr:cNvPr id="366" name="n_1aveValue【福祉施設】&#10;一人当たり面積">
          <a:extLst>
            <a:ext uri="{FF2B5EF4-FFF2-40B4-BE49-F238E27FC236}">
              <a16:creationId xmlns:a16="http://schemas.microsoft.com/office/drawing/2014/main" id="{B169DC01-0C03-433E-87EC-E499A984F349}"/>
            </a:ext>
          </a:extLst>
        </xdr:cNvPr>
        <xdr:cNvSpPr txBox="1"/>
      </xdr:nvSpPr>
      <xdr:spPr>
        <a:xfrm>
          <a:off x="9391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53991</xdr:rowOff>
    </xdr:from>
    <xdr:ext cx="469744" cy="259045"/>
    <xdr:sp macro="" textlink="">
      <xdr:nvSpPr>
        <xdr:cNvPr id="367" name="n_2aveValue【福祉施設】&#10;一人当たり面積">
          <a:extLst>
            <a:ext uri="{FF2B5EF4-FFF2-40B4-BE49-F238E27FC236}">
              <a16:creationId xmlns:a16="http://schemas.microsoft.com/office/drawing/2014/main" id="{316737B7-1964-4AD0-AB53-E56375856C73}"/>
            </a:ext>
          </a:extLst>
        </xdr:cNvPr>
        <xdr:cNvSpPr txBox="1"/>
      </xdr:nvSpPr>
      <xdr:spPr>
        <a:xfrm>
          <a:off x="8515427" y="137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68" name="n_3aveValue【福祉施設】&#10;一人当たり面積">
          <a:extLst>
            <a:ext uri="{FF2B5EF4-FFF2-40B4-BE49-F238E27FC236}">
              <a16:creationId xmlns:a16="http://schemas.microsoft.com/office/drawing/2014/main" id="{C8935BE5-0482-4EC2-8CA8-0ECB038B2785}"/>
            </a:ext>
          </a:extLst>
        </xdr:cNvPr>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168291</xdr:rowOff>
    </xdr:from>
    <xdr:ext cx="469744" cy="259045"/>
    <xdr:sp macro="" textlink="">
      <xdr:nvSpPr>
        <xdr:cNvPr id="369" name="n_4aveValue【福祉施設】&#10;一人当たり面積">
          <a:extLst>
            <a:ext uri="{FF2B5EF4-FFF2-40B4-BE49-F238E27FC236}">
              <a16:creationId xmlns:a16="http://schemas.microsoft.com/office/drawing/2014/main" id="{B0AFFEC0-76C4-43DE-A6A9-0C51E2D72778}"/>
            </a:ext>
          </a:extLst>
        </xdr:cNvPr>
        <xdr:cNvSpPr txBox="1"/>
      </xdr:nvSpPr>
      <xdr:spPr>
        <a:xfrm>
          <a:off x="67374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0" name="n_1mainValue【福祉施設】&#10;一人当たり面積">
          <a:extLst>
            <a:ext uri="{FF2B5EF4-FFF2-40B4-BE49-F238E27FC236}">
              <a16:creationId xmlns:a16="http://schemas.microsoft.com/office/drawing/2014/main" id="{BC874233-96C1-496C-9DE0-CEAE49364591}"/>
            </a:ext>
          </a:extLst>
        </xdr:cNvPr>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1" name="n_2mainValue【福祉施設】&#10;一人当たり面積">
          <a:extLst>
            <a:ext uri="{FF2B5EF4-FFF2-40B4-BE49-F238E27FC236}">
              <a16:creationId xmlns:a16="http://schemas.microsoft.com/office/drawing/2014/main" id="{7DF0224B-AEEF-4039-9EE0-99C1E86C4973}"/>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17163</xdr:rowOff>
    </xdr:from>
    <xdr:ext cx="469744" cy="259045"/>
    <xdr:sp macro="" textlink="">
      <xdr:nvSpPr>
        <xdr:cNvPr id="372" name="n_3mainValue【福祉施設】&#10;一人当たり面積">
          <a:extLst>
            <a:ext uri="{FF2B5EF4-FFF2-40B4-BE49-F238E27FC236}">
              <a16:creationId xmlns:a16="http://schemas.microsoft.com/office/drawing/2014/main" id="{B4B596CC-5F5B-49F8-A729-CA8F1FC45EA5}"/>
            </a:ext>
          </a:extLst>
        </xdr:cNvPr>
        <xdr:cNvSpPr txBox="1"/>
      </xdr:nvSpPr>
      <xdr:spPr>
        <a:xfrm>
          <a:off x="7626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17163</xdr:rowOff>
    </xdr:from>
    <xdr:ext cx="469744" cy="259045"/>
    <xdr:sp macro="" textlink="">
      <xdr:nvSpPr>
        <xdr:cNvPr id="373" name="n_4mainValue【福祉施設】&#10;一人当たり面積">
          <a:extLst>
            <a:ext uri="{FF2B5EF4-FFF2-40B4-BE49-F238E27FC236}">
              <a16:creationId xmlns:a16="http://schemas.microsoft.com/office/drawing/2014/main" id="{492794CD-128D-4681-A4CB-225485929BAC}"/>
            </a:ext>
          </a:extLst>
        </xdr:cNvPr>
        <xdr:cNvSpPr txBox="1"/>
      </xdr:nvSpPr>
      <xdr:spPr>
        <a:xfrm>
          <a:off x="6737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D95FFA41-40E9-412D-927D-4B42904DFC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AA4A551-3E2B-410E-B490-76AEBE661D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8E5A565-D467-46C9-BA51-62ACDB487A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4A1E89D-A039-4FE8-9508-0040230EDA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8B94522-7278-40C8-9F19-7DFEF8F011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EB4C73B9-0795-4017-BE6E-532EAE2FBA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16BB39F-D3AD-45BD-887C-E3843E5274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D1DD4E2-C466-4D1D-A689-8D824F8E29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9F811A85-AE3C-4E7D-A3ED-DFEC2F98A5B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E0A0371E-A165-44DF-8178-0200095964D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B14B89C8-93CA-47DE-AF38-B5DBCE775F3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BB829BB6-758C-4D21-AA05-41300323B5E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15783E1-7633-4116-A642-AA33166CAB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2FB4BE8F-8004-4F09-8CE0-0635757A61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7051ED60-9596-4F5D-8466-6A95636FE46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5402AFDE-7FEF-45D8-927F-CD5AA173945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96272748-31EC-474B-AEF4-9A9E9728D29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378A5CA4-57D7-4563-82AE-A91BDB51DAE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9B9ECDE-3076-4802-8E57-C909FC1D652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89ED9E00-F32B-497D-BAC4-D972E2FA1B3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33AF131-FB37-426D-AEB2-70C85694C33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E2B47B08-6E63-4B6D-B4AF-425B7B40640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717644E1-988C-4E77-84CD-B283289837D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5754C22E-C267-42D3-B385-D3D9D38E4B2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10EE47A-8374-4E4C-AAC0-4CAFD0D021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8A66A439-1773-405E-9EC0-2B66A73B4E0C}"/>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74205D8A-7C8C-4848-B139-F374733DE36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45EEB946-33CE-4298-984C-431BC33B980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423F175-4198-4E6D-A52C-1498E352EDEF}"/>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5B9FE063-BEF8-4F3C-BEB1-D424137D295B}"/>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DA5FE158-8320-4328-9513-B3065E5F9FB6}"/>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B2F61215-924C-4812-8008-480EC945C3DD}"/>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6" name="フローチャート: 判断 405">
          <a:extLst>
            <a:ext uri="{FF2B5EF4-FFF2-40B4-BE49-F238E27FC236}">
              <a16:creationId xmlns:a16="http://schemas.microsoft.com/office/drawing/2014/main" id="{090F0583-2B38-473E-B354-DDD5BEF7F07C}"/>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07" name="フローチャート: 判断 406">
          <a:extLst>
            <a:ext uri="{FF2B5EF4-FFF2-40B4-BE49-F238E27FC236}">
              <a16:creationId xmlns:a16="http://schemas.microsoft.com/office/drawing/2014/main" id="{3291255F-5ED9-40DA-89E3-A8F789E3DF51}"/>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8" name="フローチャート: 判断 407">
          <a:extLst>
            <a:ext uri="{FF2B5EF4-FFF2-40B4-BE49-F238E27FC236}">
              <a16:creationId xmlns:a16="http://schemas.microsoft.com/office/drawing/2014/main" id="{168F933B-E955-4C38-9704-7F7BB9161C4C}"/>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09" name="フローチャート: 判断 408">
          <a:extLst>
            <a:ext uri="{FF2B5EF4-FFF2-40B4-BE49-F238E27FC236}">
              <a16:creationId xmlns:a16="http://schemas.microsoft.com/office/drawing/2014/main" id="{CC059BC3-EDF0-46DC-BC8F-10595C16BAC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FF7A6FF-C863-4B0E-A615-E0BED2F06B9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001F6DF-771A-4E45-85FE-5375764779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4F0DF00-ED99-42D4-9280-8714E50F2C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F91CACF-2D64-425D-912A-CB5423E5AE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A064E33-3275-48A4-B71F-4F612CA111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113574</xdr:rowOff>
    </xdr:from>
    <xdr:to>
      <xdr:col>24</xdr:col>
      <xdr:colOff>114300</xdr:colOff>
      <xdr:row>107</xdr:row>
      <xdr:rowOff>43724</xdr:rowOff>
    </xdr:to>
    <xdr:sp macro="" textlink="">
      <xdr:nvSpPr>
        <xdr:cNvPr id="415" name="楕円 414">
          <a:extLst>
            <a:ext uri="{FF2B5EF4-FFF2-40B4-BE49-F238E27FC236}">
              <a16:creationId xmlns:a16="http://schemas.microsoft.com/office/drawing/2014/main" id="{B06165C9-4C67-4FCB-88F6-43D4DFC35287}"/>
            </a:ext>
          </a:extLst>
        </xdr:cNvPr>
        <xdr:cNvSpPr/>
      </xdr:nvSpPr>
      <xdr:spPr>
        <a:xfrm>
          <a:off x="4584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92001</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F3EF9150-D14C-46D9-9C14-5187E7227782}"/>
            </a:ext>
          </a:extLst>
        </xdr:cNvPr>
        <xdr:cNvSpPr txBox="1"/>
      </xdr:nvSpPr>
      <xdr:spPr>
        <a:xfrm>
          <a:off x="4673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84182</xdr:rowOff>
    </xdr:from>
    <xdr:to>
      <xdr:col>20</xdr:col>
      <xdr:colOff>38100</xdr:colOff>
      <xdr:row>107</xdr:row>
      <xdr:rowOff>14332</xdr:rowOff>
    </xdr:to>
    <xdr:sp macro="" textlink="">
      <xdr:nvSpPr>
        <xdr:cNvPr id="417" name="楕円 416">
          <a:extLst>
            <a:ext uri="{FF2B5EF4-FFF2-40B4-BE49-F238E27FC236}">
              <a16:creationId xmlns:a16="http://schemas.microsoft.com/office/drawing/2014/main" id="{71BF4DB5-AFC2-4F72-A80B-0B1BB3D5DCB4}"/>
            </a:ext>
          </a:extLst>
        </xdr:cNvPr>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106</xdr:row>
      <xdr:rowOff>164374</xdr:rowOff>
    </xdr:to>
    <xdr:cxnSp macro="">
      <xdr:nvCxnSpPr>
        <xdr:cNvPr id="418" name="直線コネクタ 417">
          <a:extLst>
            <a:ext uri="{FF2B5EF4-FFF2-40B4-BE49-F238E27FC236}">
              <a16:creationId xmlns:a16="http://schemas.microsoft.com/office/drawing/2014/main" id="{BCD1D09F-CB35-42FE-BDE2-9CEF3F624F6B}"/>
            </a:ext>
          </a:extLst>
        </xdr:cNvPr>
        <xdr:cNvCxnSpPr/>
      </xdr:nvCxnSpPr>
      <xdr:spPr>
        <a:xfrm>
          <a:off x="3797300" y="183086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19" name="楕円 418">
          <a:extLst>
            <a:ext uri="{FF2B5EF4-FFF2-40B4-BE49-F238E27FC236}">
              <a16:creationId xmlns:a16="http://schemas.microsoft.com/office/drawing/2014/main" id="{E8728C5C-3F6D-4FED-8F6B-B3771AF9927A}"/>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134982</xdr:rowOff>
    </xdr:to>
    <xdr:cxnSp macro="">
      <xdr:nvCxnSpPr>
        <xdr:cNvPr id="420" name="直線コネクタ 419">
          <a:extLst>
            <a:ext uri="{FF2B5EF4-FFF2-40B4-BE49-F238E27FC236}">
              <a16:creationId xmlns:a16="http://schemas.microsoft.com/office/drawing/2014/main" id="{2B38B382-CC72-46B7-921E-7874B10217EB}"/>
            </a:ext>
          </a:extLst>
        </xdr:cNvPr>
        <xdr:cNvCxnSpPr/>
      </xdr:nvCxnSpPr>
      <xdr:spPr>
        <a:xfrm>
          <a:off x="2908300" y="182760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20501</xdr:rowOff>
    </xdr:from>
    <xdr:to>
      <xdr:col>10</xdr:col>
      <xdr:colOff>165100</xdr:colOff>
      <xdr:row>106</xdr:row>
      <xdr:rowOff>122101</xdr:rowOff>
    </xdr:to>
    <xdr:sp macro="" textlink="">
      <xdr:nvSpPr>
        <xdr:cNvPr id="421" name="楕円 420">
          <a:extLst>
            <a:ext uri="{FF2B5EF4-FFF2-40B4-BE49-F238E27FC236}">
              <a16:creationId xmlns:a16="http://schemas.microsoft.com/office/drawing/2014/main" id="{1F007C07-3DCD-4469-8B68-F1EAE959B077}"/>
            </a:ext>
          </a:extLst>
        </xdr:cNvPr>
        <xdr:cNvSpPr/>
      </xdr:nvSpPr>
      <xdr:spPr>
        <a:xfrm>
          <a:off x="1968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71301</xdr:rowOff>
    </xdr:from>
    <xdr:to>
      <xdr:col>15</xdr:col>
      <xdr:colOff>50800</xdr:colOff>
      <xdr:row>106</xdr:row>
      <xdr:rowOff>102326</xdr:rowOff>
    </xdr:to>
    <xdr:cxnSp macro="">
      <xdr:nvCxnSpPr>
        <xdr:cNvPr id="422" name="直線コネクタ 421">
          <a:extLst>
            <a:ext uri="{FF2B5EF4-FFF2-40B4-BE49-F238E27FC236}">
              <a16:creationId xmlns:a16="http://schemas.microsoft.com/office/drawing/2014/main" id="{DC8452B2-933E-4864-A63A-7A810A7E7319}"/>
            </a:ext>
          </a:extLst>
        </xdr:cNvPr>
        <xdr:cNvCxnSpPr/>
      </xdr:nvCxnSpPr>
      <xdr:spPr>
        <a:xfrm>
          <a:off x="2019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159294</xdr:rowOff>
    </xdr:from>
    <xdr:to>
      <xdr:col>6</xdr:col>
      <xdr:colOff>38100</xdr:colOff>
      <xdr:row>106</xdr:row>
      <xdr:rowOff>89444</xdr:rowOff>
    </xdr:to>
    <xdr:sp macro="" textlink="">
      <xdr:nvSpPr>
        <xdr:cNvPr id="423" name="楕円 422">
          <a:extLst>
            <a:ext uri="{FF2B5EF4-FFF2-40B4-BE49-F238E27FC236}">
              <a16:creationId xmlns:a16="http://schemas.microsoft.com/office/drawing/2014/main" id="{39D308D4-E3E6-4C1E-90CA-A14B4BB45E5E}"/>
            </a:ext>
          </a:extLst>
        </xdr:cNvPr>
        <xdr:cNvSpPr/>
      </xdr:nvSpPr>
      <xdr:spPr>
        <a:xfrm>
          <a:off x="107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38644</xdr:rowOff>
    </xdr:from>
    <xdr:to>
      <xdr:col>10</xdr:col>
      <xdr:colOff>114300</xdr:colOff>
      <xdr:row>106</xdr:row>
      <xdr:rowOff>71301</xdr:rowOff>
    </xdr:to>
    <xdr:cxnSp macro="">
      <xdr:nvCxnSpPr>
        <xdr:cNvPr id="424" name="直線コネクタ 423">
          <a:extLst>
            <a:ext uri="{FF2B5EF4-FFF2-40B4-BE49-F238E27FC236}">
              <a16:creationId xmlns:a16="http://schemas.microsoft.com/office/drawing/2014/main" id="{AE20A585-DEE8-42E1-A9F2-98178D90A43B}"/>
            </a:ext>
          </a:extLst>
        </xdr:cNvPr>
        <xdr:cNvCxnSpPr/>
      </xdr:nvCxnSpPr>
      <xdr:spPr>
        <a:xfrm>
          <a:off x="1130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5" name="n_1aveValue【市民会館】&#10;有形固定資産減価償却率">
          <a:extLst>
            <a:ext uri="{FF2B5EF4-FFF2-40B4-BE49-F238E27FC236}">
              <a16:creationId xmlns:a16="http://schemas.microsoft.com/office/drawing/2014/main" id="{DE4EB3EB-31E8-4B35-BB96-03B4CA394691}"/>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26" name="n_2aveValue【市民会館】&#10;有形固定資産減価償却率">
          <a:extLst>
            <a:ext uri="{FF2B5EF4-FFF2-40B4-BE49-F238E27FC236}">
              <a16:creationId xmlns:a16="http://schemas.microsoft.com/office/drawing/2014/main" id="{EE161D94-7EAD-4F93-9157-38ADF5074867}"/>
            </a:ext>
          </a:extLst>
        </xdr:cNvPr>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7" name="n_3aveValue【市民会館】&#10;有形固定資産減価償却率">
          <a:extLst>
            <a:ext uri="{FF2B5EF4-FFF2-40B4-BE49-F238E27FC236}">
              <a16:creationId xmlns:a16="http://schemas.microsoft.com/office/drawing/2014/main" id="{F20E6FF8-47FD-425D-A30F-5E27666BAF04}"/>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8" name="n_4aveValue【市民会館】&#10;有形固定資産減価償却率">
          <a:extLst>
            <a:ext uri="{FF2B5EF4-FFF2-40B4-BE49-F238E27FC236}">
              <a16:creationId xmlns:a16="http://schemas.microsoft.com/office/drawing/2014/main" id="{AA490AC6-F70D-40E2-9625-F51AC7A5301E}"/>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5459</xdr:rowOff>
    </xdr:from>
    <xdr:ext cx="405111" cy="259045"/>
    <xdr:sp macro="" textlink="">
      <xdr:nvSpPr>
        <xdr:cNvPr id="429" name="n_1mainValue【市民会館】&#10;有形固定資産減価償却率">
          <a:extLst>
            <a:ext uri="{FF2B5EF4-FFF2-40B4-BE49-F238E27FC236}">
              <a16:creationId xmlns:a16="http://schemas.microsoft.com/office/drawing/2014/main" id="{1F43AFDB-0006-488A-9373-9D8CA9B85786}"/>
            </a:ext>
          </a:extLst>
        </xdr:cNvPr>
        <xdr:cNvSpPr txBox="1"/>
      </xdr:nvSpPr>
      <xdr:spPr>
        <a:xfrm>
          <a:off x="3582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0" name="n_2mainValue【市民会館】&#10;有形固定資産減価償却率">
          <a:extLst>
            <a:ext uri="{FF2B5EF4-FFF2-40B4-BE49-F238E27FC236}">
              <a16:creationId xmlns:a16="http://schemas.microsoft.com/office/drawing/2014/main" id="{8F573811-9B5A-49CB-AFA5-7B816092EFE8}"/>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113228</xdr:rowOff>
    </xdr:from>
    <xdr:ext cx="405111" cy="259045"/>
    <xdr:sp macro="" textlink="">
      <xdr:nvSpPr>
        <xdr:cNvPr id="431" name="n_3mainValue【市民会館】&#10;有形固定資産減価償却率">
          <a:extLst>
            <a:ext uri="{FF2B5EF4-FFF2-40B4-BE49-F238E27FC236}">
              <a16:creationId xmlns:a16="http://schemas.microsoft.com/office/drawing/2014/main" id="{0140C9F7-C121-4D4F-B71B-E232E3C9601D}"/>
            </a:ext>
          </a:extLst>
        </xdr:cNvPr>
        <xdr:cNvSpPr txBox="1"/>
      </xdr:nvSpPr>
      <xdr:spPr>
        <a:xfrm>
          <a:off x="1816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80571</xdr:rowOff>
    </xdr:from>
    <xdr:ext cx="405111" cy="259045"/>
    <xdr:sp macro="" textlink="">
      <xdr:nvSpPr>
        <xdr:cNvPr id="432" name="n_4mainValue【市民会館】&#10;有形固定資産減価償却率">
          <a:extLst>
            <a:ext uri="{FF2B5EF4-FFF2-40B4-BE49-F238E27FC236}">
              <a16:creationId xmlns:a16="http://schemas.microsoft.com/office/drawing/2014/main" id="{B5A22C01-249F-4B0A-8629-38B89DECE925}"/>
            </a:ext>
          </a:extLst>
        </xdr:cNvPr>
        <xdr:cNvSpPr txBox="1"/>
      </xdr:nvSpPr>
      <xdr:spPr>
        <a:xfrm>
          <a:off x="927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B35B9755-AF61-40EF-9732-BEB9B098C6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108EA507-540F-45E4-BD89-6768141D1A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B2BC4532-E883-46A6-AB1B-30D12725FD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F094D7DB-D098-417B-B2BB-31AB082125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2ADD9E7-9981-4538-92FA-944ABA6F8B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D5336C84-5164-4EDA-866A-8306445982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5711817B-61EC-4985-9BA3-12B1689745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B3CC2663-1D18-406B-A41D-8163512326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97C118D-2770-41E6-91F9-E8B08B46050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CC160F30-7F5E-45B0-81F3-75C6E65FF80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8FFF8479-4A8A-4D8D-A3B2-1C0E29629F6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337091A-3095-4964-A664-6956FBA354D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D37C4A0-6AFC-48AB-9E1D-2F2DDF8B035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706BB3FE-DB5B-453E-94EB-A66091EF241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2BA69100-61B9-4CB7-9B34-799991354E0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85943072-171D-4775-BE00-DE2AB0A350C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7EA3FF1F-C130-4291-85FC-2D03A701281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FE4DD8F1-22C8-4CC1-9210-ADBB54A5647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7556A0E7-04E8-4F83-8983-5AC12E9F9A9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33E554CC-9400-456C-8871-37981C70B74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11AE021B-334E-4B07-B2C6-D8452E78FE6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45758448-5B8C-4489-9A24-583A1C70EFA8}"/>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658DCCCA-FA74-4869-AA75-10A3562BC588}"/>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CD0DE3BB-CCC9-4064-A189-D94382576022}"/>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A7F605C1-3CC3-4695-9C68-E806F6F3F46E}"/>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D92D50F8-B18A-428A-83A6-305D1B288591}"/>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43900708-84FD-4590-8D6B-4BC6B9E1047C}"/>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2AB80973-EE4F-4272-8578-1BFCF38F2D2E}"/>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84837</xdr:rowOff>
    </xdr:from>
    <xdr:to>
      <xdr:col>50</xdr:col>
      <xdr:colOff>165100</xdr:colOff>
      <xdr:row>107</xdr:row>
      <xdr:rowOff>14987</xdr:rowOff>
    </xdr:to>
    <xdr:sp macro="" textlink="">
      <xdr:nvSpPr>
        <xdr:cNvPr id="461" name="フローチャート: 判断 460">
          <a:extLst>
            <a:ext uri="{FF2B5EF4-FFF2-40B4-BE49-F238E27FC236}">
              <a16:creationId xmlns:a16="http://schemas.microsoft.com/office/drawing/2014/main" id="{55AC4F2E-86EB-4D57-AC47-766C34F6A14C}"/>
            </a:ext>
          </a:extLst>
        </xdr:cNvPr>
        <xdr:cNvSpPr/>
      </xdr:nvSpPr>
      <xdr:spPr>
        <a:xfrm>
          <a:off x="9588500" y="1825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100837</xdr:rowOff>
    </xdr:from>
    <xdr:to>
      <xdr:col>46</xdr:col>
      <xdr:colOff>38100</xdr:colOff>
      <xdr:row>107</xdr:row>
      <xdr:rowOff>30987</xdr:rowOff>
    </xdr:to>
    <xdr:sp macro="" textlink="">
      <xdr:nvSpPr>
        <xdr:cNvPr id="462" name="フローチャート: 判断 461">
          <a:extLst>
            <a:ext uri="{FF2B5EF4-FFF2-40B4-BE49-F238E27FC236}">
              <a16:creationId xmlns:a16="http://schemas.microsoft.com/office/drawing/2014/main" id="{15426F38-9C7E-48D4-BF0C-3223DE67F85C}"/>
            </a:ext>
          </a:extLst>
        </xdr:cNvPr>
        <xdr:cNvSpPr/>
      </xdr:nvSpPr>
      <xdr:spPr>
        <a:xfrm>
          <a:off x="8699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105411</xdr:rowOff>
    </xdr:from>
    <xdr:to>
      <xdr:col>41</xdr:col>
      <xdr:colOff>101600</xdr:colOff>
      <xdr:row>107</xdr:row>
      <xdr:rowOff>35561</xdr:rowOff>
    </xdr:to>
    <xdr:sp macro="" textlink="">
      <xdr:nvSpPr>
        <xdr:cNvPr id="463" name="フローチャート: 判断 462">
          <a:extLst>
            <a:ext uri="{FF2B5EF4-FFF2-40B4-BE49-F238E27FC236}">
              <a16:creationId xmlns:a16="http://schemas.microsoft.com/office/drawing/2014/main" id="{1D795D47-532D-4478-A5A9-A300C58B7733}"/>
            </a:ext>
          </a:extLst>
        </xdr:cNvPr>
        <xdr:cNvSpPr/>
      </xdr:nvSpPr>
      <xdr:spPr>
        <a:xfrm>
          <a:off x="78105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107696</xdr:rowOff>
    </xdr:from>
    <xdr:to>
      <xdr:col>36</xdr:col>
      <xdr:colOff>165100</xdr:colOff>
      <xdr:row>107</xdr:row>
      <xdr:rowOff>37846</xdr:rowOff>
    </xdr:to>
    <xdr:sp macro="" textlink="">
      <xdr:nvSpPr>
        <xdr:cNvPr id="464" name="フローチャート: 判断 463">
          <a:extLst>
            <a:ext uri="{FF2B5EF4-FFF2-40B4-BE49-F238E27FC236}">
              <a16:creationId xmlns:a16="http://schemas.microsoft.com/office/drawing/2014/main" id="{E4321E75-A32D-4182-A735-D32932CDBBA6}"/>
            </a:ext>
          </a:extLst>
        </xdr:cNvPr>
        <xdr:cNvSpPr/>
      </xdr:nvSpPr>
      <xdr:spPr>
        <a:xfrm>
          <a:off x="6921500" y="1828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48A57E8-AC4F-423B-AB77-60227F04168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7243329-8CE8-46DA-A406-BE44373B49E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0BD5196-C95B-4D64-8B0F-692E5ACD36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BA91F1A-4FE9-4DB0-9EE9-88397E7E4C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E0F9D4B-CEF8-425A-ADFE-7D45E8E2EF1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119126</xdr:rowOff>
    </xdr:from>
    <xdr:to>
      <xdr:col>55</xdr:col>
      <xdr:colOff>50800</xdr:colOff>
      <xdr:row>107</xdr:row>
      <xdr:rowOff>49276</xdr:rowOff>
    </xdr:to>
    <xdr:sp macro="" textlink="">
      <xdr:nvSpPr>
        <xdr:cNvPr id="470" name="楕円 469">
          <a:extLst>
            <a:ext uri="{FF2B5EF4-FFF2-40B4-BE49-F238E27FC236}">
              <a16:creationId xmlns:a16="http://schemas.microsoft.com/office/drawing/2014/main" id="{B0962A64-CF11-40FB-8CE8-6377D8463A64}"/>
            </a:ext>
          </a:extLst>
        </xdr:cNvPr>
        <xdr:cNvSpPr/>
      </xdr:nvSpPr>
      <xdr:spPr>
        <a:xfrm>
          <a:off x="10426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97553</xdr:rowOff>
    </xdr:from>
    <xdr:ext cx="469744" cy="259045"/>
    <xdr:sp macro="" textlink="">
      <xdr:nvSpPr>
        <xdr:cNvPr id="471" name="【市民会館】&#10;一人当たり面積該当値テキスト">
          <a:extLst>
            <a:ext uri="{FF2B5EF4-FFF2-40B4-BE49-F238E27FC236}">
              <a16:creationId xmlns:a16="http://schemas.microsoft.com/office/drawing/2014/main" id="{C2782566-0652-48BA-BB0D-92E2049006E2}"/>
            </a:ext>
          </a:extLst>
        </xdr:cNvPr>
        <xdr:cNvSpPr txBox="1"/>
      </xdr:nvSpPr>
      <xdr:spPr>
        <a:xfrm>
          <a:off x="10515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472" name="楕円 471">
          <a:extLst>
            <a:ext uri="{FF2B5EF4-FFF2-40B4-BE49-F238E27FC236}">
              <a16:creationId xmlns:a16="http://schemas.microsoft.com/office/drawing/2014/main" id="{FEDF279E-920B-491E-9A3E-A76A243A7DC0}"/>
            </a:ext>
          </a:extLst>
        </xdr:cNvPr>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169926</xdr:rowOff>
    </xdr:from>
    <xdr:to>
      <xdr:col>55</xdr:col>
      <xdr:colOff>0</xdr:colOff>
      <xdr:row>106</xdr:row>
      <xdr:rowOff>169926</xdr:rowOff>
    </xdr:to>
    <xdr:cxnSp macro="">
      <xdr:nvCxnSpPr>
        <xdr:cNvPr id="473" name="直線コネクタ 472">
          <a:extLst>
            <a:ext uri="{FF2B5EF4-FFF2-40B4-BE49-F238E27FC236}">
              <a16:creationId xmlns:a16="http://schemas.microsoft.com/office/drawing/2014/main" id="{C394EF33-E9F6-4970-99D3-2E5AD19AEE8B}"/>
            </a:ext>
          </a:extLst>
        </xdr:cNvPr>
        <xdr:cNvCxnSpPr/>
      </xdr:nvCxnSpPr>
      <xdr:spPr>
        <a:xfrm>
          <a:off x="9639300" y="18343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74" name="楕円 473">
          <a:extLst>
            <a:ext uri="{FF2B5EF4-FFF2-40B4-BE49-F238E27FC236}">
              <a16:creationId xmlns:a16="http://schemas.microsoft.com/office/drawing/2014/main" id="{255C34FA-B98E-4530-A2FE-98F7F10A5B96}"/>
            </a:ext>
          </a:extLst>
        </xdr:cNvPr>
        <xdr:cNvSpPr/>
      </xdr:nvSpPr>
      <xdr:spPr>
        <a:xfrm>
          <a:off x="8699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106</xdr:row>
      <xdr:rowOff>169926</xdr:rowOff>
    </xdr:to>
    <xdr:cxnSp macro="">
      <xdr:nvCxnSpPr>
        <xdr:cNvPr id="475" name="直線コネクタ 474">
          <a:extLst>
            <a:ext uri="{FF2B5EF4-FFF2-40B4-BE49-F238E27FC236}">
              <a16:creationId xmlns:a16="http://schemas.microsoft.com/office/drawing/2014/main" id="{766B2641-71FF-4EF9-9976-BE913493C815}"/>
            </a:ext>
          </a:extLst>
        </xdr:cNvPr>
        <xdr:cNvCxnSpPr/>
      </xdr:nvCxnSpPr>
      <xdr:spPr>
        <a:xfrm>
          <a:off x="8750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121413</xdr:rowOff>
    </xdr:from>
    <xdr:to>
      <xdr:col>41</xdr:col>
      <xdr:colOff>101600</xdr:colOff>
      <xdr:row>107</xdr:row>
      <xdr:rowOff>51563</xdr:rowOff>
    </xdr:to>
    <xdr:sp macro="" textlink="">
      <xdr:nvSpPr>
        <xdr:cNvPr id="476" name="楕円 475">
          <a:extLst>
            <a:ext uri="{FF2B5EF4-FFF2-40B4-BE49-F238E27FC236}">
              <a16:creationId xmlns:a16="http://schemas.microsoft.com/office/drawing/2014/main" id="{32A586BB-7594-4403-9300-DAECDDA147A7}"/>
            </a:ext>
          </a:extLst>
        </xdr:cNvPr>
        <xdr:cNvSpPr/>
      </xdr:nvSpPr>
      <xdr:spPr>
        <a:xfrm>
          <a:off x="781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169926</xdr:rowOff>
    </xdr:from>
    <xdr:to>
      <xdr:col>45</xdr:col>
      <xdr:colOff>177800</xdr:colOff>
      <xdr:row>107</xdr:row>
      <xdr:rowOff>763</xdr:rowOff>
    </xdr:to>
    <xdr:cxnSp macro="">
      <xdr:nvCxnSpPr>
        <xdr:cNvPr id="477" name="直線コネクタ 476">
          <a:extLst>
            <a:ext uri="{FF2B5EF4-FFF2-40B4-BE49-F238E27FC236}">
              <a16:creationId xmlns:a16="http://schemas.microsoft.com/office/drawing/2014/main" id="{E3401CF7-3525-417F-B326-4ACBD16B76BB}"/>
            </a:ext>
          </a:extLst>
        </xdr:cNvPr>
        <xdr:cNvCxnSpPr/>
      </xdr:nvCxnSpPr>
      <xdr:spPr>
        <a:xfrm flipV="1">
          <a:off x="7861300" y="1834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78" name="楕円 477">
          <a:extLst>
            <a:ext uri="{FF2B5EF4-FFF2-40B4-BE49-F238E27FC236}">
              <a16:creationId xmlns:a16="http://schemas.microsoft.com/office/drawing/2014/main" id="{8AA2B0C6-B988-4CB9-A129-1BF8BA7DEEED}"/>
            </a:ext>
          </a:extLst>
        </xdr:cNvPr>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763</xdr:rowOff>
    </xdr:to>
    <xdr:cxnSp macro="">
      <xdr:nvCxnSpPr>
        <xdr:cNvPr id="479" name="直線コネクタ 478">
          <a:extLst>
            <a:ext uri="{FF2B5EF4-FFF2-40B4-BE49-F238E27FC236}">
              <a16:creationId xmlns:a16="http://schemas.microsoft.com/office/drawing/2014/main" id="{FD198AF9-2A26-4E7C-B0C2-D13BA81C3904}"/>
            </a:ext>
          </a:extLst>
        </xdr:cNvPr>
        <xdr:cNvCxnSpPr/>
      </xdr:nvCxnSpPr>
      <xdr:spPr>
        <a:xfrm>
          <a:off x="6972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31514</xdr:rowOff>
    </xdr:from>
    <xdr:ext cx="469744" cy="259045"/>
    <xdr:sp macro="" textlink="">
      <xdr:nvSpPr>
        <xdr:cNvPr id="480" name="n_1aveValue【市民会館】&#10;一人当たり面積">
          <a:extLst>
            <a:ext uri="{FF2B5EF4-FFF2-40B4-BE49-F238E27FC236}">
              <a16:creationId xmlns:a16="http://schemas.microsoft.com/office/drawing/2014/main" id="{0B9CCBF7-D928-4F90-9554-FD7108531741}"/>
            </a:ext>
          </a:extLst>
        </xdr:cNvPr>
        <xdr:cNvSpPr txBox="1"/>
      </xdr:nvSpPr>
      <xdr:spPr>
        <a:xfrm>
          <a:off x="93917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47514</xdr:rowOff>
    </xdr:from>
    <xdr:ext cx="469744" cy="259045"/>
    <xdr:sp macro="" textlink="">
      <xdr:nvSpPr>
        <xdr:cNvPr id="481" name="n_2aveValue【市民会館】&#10;一人当たり面積">
          <a:extLst>
            <a:ext uri="{FF2B5EF4-FFF2-40B4-BE49-F238E27FC236}">
              <a16:creationId xmlns:a16="http://schemas.microsoft.com/office/drawing/2014/main" id="{3FECC468-8251-4B9E-85DE-D357400102E6}"/>
            </a:ext>
          </a:extLst>
        </xdr:cNvPr>
        <xdr:cNvSpPr txBox="1"/>
      </xdr:nvSpPr>
      <xdr:spPr>
        <a:xfrm>
          <a:off x="8515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52088</xdr:rowOff>
    </xdr:from>
    <xdr:ext cx="469744" cy="259045"/>
    <xdr:sp macro="" textlink="">
      <xdr:nvSpPr>
        <xdr:cNvPr id="482" name="n_3aveValue【市民会館】&#10;一人当たり面積">
          <a:extLst>
            <a:ext uri="{FF2B5EF4-FFF2-40B4-BE49-F238E27FC236}">
              <a16:creationId xmlns:a16="http://schemas.microsoft.com/office/drawing/2014/main" id="{943584C2-A05D-4F90-B764-5A7CD0F9A6DD}"/>
            </a:ext>
          </a:extLst>
        </xdr:cNvPr>
        <xdr:cNvSpPr txBox="1"/>
      </xdr:nvSpPr>
      <xdr:spPr>
        <a:xfrm>
          <a:off x="7626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54373</xdr:rowOff>
    </xdr:from>
    <xdr:ext cx="469744" cy="259045"/>
    <xdr:sp macro="" textlink="">
      <xdr:nvSpPr>
        <xdr:cNvPr id="483" name="n_4aveValue【市民会館】&#10;一人当たり面積">
          <a:extLst>
            <a:ext uri="{FF2B5EF4-FFF2-40B4-BE49-F238E27FC236}">
              <a16:creationId xmlns:a16="http://schemas.microsoft.com/office/drawing/2014/main" id="{E0538223-92BB-464B-8499-A9EC7A6722FD}"/>
            </a:ext>
          </a:extLst>
        </xdr:cNvPr>
        <xdr:cNvSpPr txBox="1"/>
      </xdr:nvSpPr>
      <xdr:spPr>
        <a:xfrm>
          <a:off x="6737427" y="180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484" name="n_1mainValue【市民会館】&#10;一人当たり面積">
          <a:extLst>
            <a:ext uri="{FF2B5EF4-FFF2-40B4-BE49-F238E27FC236}">
              <a16:creationId xmlns:a16="http://schemas.microsoft.com/office/drawing/2014/main" id="{57534A49-2C0A-4C24-829D-BF3514D23862}"/>
            </a:ext>
          </a:extLst>
        </xdr:cNvPr>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85" name="n_2mainValue【市民会館】&#10;一人当たり面積">
          <a:extLst>
            <a:ext uri="{FF2B5EF4-FFF2-40B4-BE49-F238E27FC236}">
              <a16:creationId xmlns:a16="http://schemas.microsoft.com/office/drawing/2014/main" id="{63FCFC6C-F3EE-44BA-905C-C37A41358BE1}"/>
            </a:ext>
          </a:extLst>
        </xdr:cNvPr>
        <xdr:cNvSpPr txBox="1"/>
      </xdr:nvSpPr>
      <xdr:spPr>
        <a:xfrm>
          <a:off x="8515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42690</xdr:rowOff>
    </xdr:from>
    <xdr:ext cx="469744" cy="259045"/>
    <xdr:sp macro="" textlink="">
      <xdr:nvSpPr>
        <xdr:cNvPr id="486" name="n_3mainValue【市民会館】&#10;一人当たり面積">
          <a:extLst>
            <a:ext uri="{FF2B5EF4-FFF2-40B4-BE49-F238E27FC236}">
              <a16:creationId xmlns:a16="http://schemas.microsoft.com/office/drawing/2014/main" id="{3DD45525-14D0-44B2-A473-5E4C5326DFC8}"/>
            </a:ext>
          </a:extLst>
        </xdr:cNvPr>
        <xdr:cNvSpPr txBox="1"/>
      </xdr:nvSpPr>
      <xdr:spPr>
        <a:xfrm>
          <a:off x="7626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87" name="n_4mainValue【市民会館】&#10;一人当たり面積">
          <a:extLst>
            <a:ext uri="{FF2B5EF4-FFF2-40B4-BE49-F238E27FC236}">
              <a16:creationId xmlns:a16="http://schemas.microsoft.com/office/drawing/2014/main" id="{3AFFDB8B-5795-46C2-BCF3-8A2E5AD44854}"/>
            </a:ext>
          </a:extLst>
        </xdr:cNvPr>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66010FD4-A9DE-427C-9128-A2B4FAFD46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C764A908-0B93-48E8-87F1-7CE47A51E4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ED0C5C4B-6750-41FE-9016-98E65F15A7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7626B3CC-1BE9-4368-8BEB-731DEACE32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13D15D7-A8B1-42D9-8B39-39826B3C4C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53B0B817-8B49-4C96-B177-507B923734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B5814230-7DBD-4F45-8C3C-775091AE2A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DCA959F5-523C-46EF-9FD1-A8E950F92E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D0CB3FFD-27B5-4AF3-BAD5-DDD3E7C930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8D46721D-94DB-4739-883D-E779F8CF10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FAA16CE9-B19F-43E4-9968-A21E55E4A1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C9188B3-05E0-49C0-BB8C-199E394B61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A39DF2CE-9446-4EEE-BF51-7B3CFCA71D7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77BD14F7-4529-4A70-A265-795AACDBF8C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86CD24E2-92FD-4371-A21E-419A01030A3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6984DE7-4078-4A0C-BBA8-873A577C3C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FE6CBB13-64F0-4EBB-A288-C59E0B6B40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ED48C902-9FE2-47F3-A139-85AEFA3C72D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980FFEFA-AAA8-4A5D-BBE8-7B3DBA6E02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689C885F-DAAE-4BE7-9D7F-21171AEE5A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32A64288-F469-4CB6-BF08-EC560CA6DD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73846686-E462-41B7-8C48-C1D9C75695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3BD83015-1637-44B5-8661-0B868AE6049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79BB095D-D932-44C6-8467-4BD342D45E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4B1FE648-C89C-4574-8CFE-35CD2CA37E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E6560F51-8A44-458B-B692-8614FA299842}"/>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278AF56D-5C68-4EC1-A31D-FC4589EDD516}"/>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33543779-840E-43F2-A10A-F489F58AE8F3}"/>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DC423416-9A8C-4577-9596-FFEF3B3BB3F9}"/>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A29F7C5C-6BE6-44E1-949E-A620357A154A}"/>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A4E0552-9C2D-487B-BAD7-8F301082DD71}"/>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5F4D8A7C-1219-4FC3-B0BB-EB6B4E4D95F6}"/>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0" name="フローチャート: 判断 519">
          <a:extLst>
            <a:ext uri="{FF2B5EF4-FFF2-40B4-BE49-F238E27FC236}">
              <a16:creationId xmlns:a16="http://schemas.microsoft.com/office/drawing/2014/main" id="{41F5C851-A687-44ED-9584-9948EC63D990}"/>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1" name="フローチャート: 判断 520">
          <a:extLst>
            <a:ext uri="{FF2B5EF4-FFF2-40B4-BE49-F238E27FC236}">
              <a16:creationId xmlns:a16="http://schemas.microsoft.com/office/drawing/2014/main" id="{B6C37A76-C471-48B3-ADCC-023A769D5565}"/>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2" name="フローチャート: 判断 521">
          <a:extLst>
            <a:ext uri="{FF2B5EF4-FFF2-40B4-BE49-F238E27FC236}">
              <a16:creationId xmlns:a16="http://schemas.microsoft.com/office/drawing/2014/main" id="{9E9DA613-B6DB-4DF3-B655-71B6A89127AE}"/>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3" name="フローチャート: 判断 522">
          <a:extLst>
            <a:ext uri="{FF2B5EF4-FFF2-40B4-BE49-F238E27FC236}">
              <a16:creationId xmlns:a16="http://schemas.microsoft.com/office/drawing/2014/main" id="{ADBD6CB2-FDAB-44B9-9B7F-5F9C3E705CC8}"/>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6431827-4D77-4DB3-888E-BA1A070226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253AD68-FA9F-4721-A192-BE2D63AB58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27B20F2-E3D0-4567-814B-AC4E0F0711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72903F-2EDF-499F-AAB7-92050DE196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FA2B9CA-4B4B-4E56-96EF-245595E373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9" name="楕円 528">
          <a:extLst>
            <a:ext uri="{FF2B5EF4-FFF2-40B4-BE49-F238E27FC236}">
              <a16:creationId xmlns:a16="http://schemas.microsoft.com/office/drawing/2014/main" id="{C01EFF83-4490-4A6C-9323-7231A88CA9DA}"/>
            </a:ext>
          </a:extLst>
        </xdr:cNvPr>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FD9BAE24-D7C5-4027-AACF-7948DD7F4EB7}"/>
            </a:ext>
          </a:extLst>
        </xdr:cNvPr>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531" name="楕円 530">
          <a:extLst>
            <a:ext uri="{FF2B5EF4-FFF2-40B4-BE49-F238E27FC236}">
              <a16:creationId xmlns:a16="http://schemas.microsoft.com/office/drawing/2014/main" id="{3B20A525-6AC3-4F76-AA80-B8DE73CAF987}"/>
            </a:ext>
          </a:extLst>
        </xdr:cNvPr>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130084</xdr:rowOff>
    </xdr:to>
    <xdr:cxnSp macro="">
      <xdr:nvCxnSpPr>
        <xdr:cNvPr id="532" name="直線コネクタ 531">
          <a:extLst>
            <a:ext uri="{FF2B5EF4-FFF2-40B4-BE49-F238E27FC236}">
              <a16:creationId xmlns:a16="http://schemas.microsoft.com/office/drawing/2014/main" id="{60286E11-8D26-4826-9C6C-FAAA600EEBC9}"/>
            </a:ext>
          </a:extLst>
        </xdr:cNvPr>
        <xdr:cNvCxnSpPr/>
      </xdr:nvCxnSpPr>
      <xdr:spPr>
        <a:xfrm flipV="1">
          <a:off x="15481300" y="64084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533" name="楕円 532">
          <a:extLst>
            <a:ext uri="{FF2B5EF4-FFF2-40B4-BE49-F238E27FC236}">
              <a16:creationId xmlns:a16="http://schemas.microsoft.com/office/drawing/2014/main" id="{04BE535B-30E1-4E79-AA5C-042D77F16EC5}"/>
            </a:ext>
          </a:extLst>
        </xdr:cNvPr>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136616</xdr:rowOff>
    </xdr:to>
    <xdr:cxnSp macro="">
      <xdr:nvCxnSpPr>
        <xdr:cNvPr id="534" name="直線コネクタ 533">
          <a:extLst>
            <a:ext uri="{FF2B5EF4-FFF2-40B4-BE49-F238E27FC236}">
              <a16:creationId xmlns:a16="http://schemas.microsoft.com/office/drawing/2014/main" id="{3899E01D-ABF0-4367-8BF0-05294479083C}"/>
            </a:ext>
          </a:extLst>
        </xdr:cNvPr>
        <xdr:cNvCxnSpPr/>
      </xdr:nvCxnSpPr>
      <xdr:spPr>
        <a:xfrm flipV="1">
          <a:off x="14592300" y="6473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535" name="楕円 534">
          <a:extLst>
            <a:ext uri="{FF2B5EF4-FFF2-40B4-BE49-F238E27FC236}">
              <a16:creationId xmlns:a16="http://schemas.microsoft.com/office/drawing/2014/main" id="{0ED68992-1FD0-42E2-8B72-A9B4609A3E4A}"/>
            </a:ext>
          </a:extLst>
        </xdr:cNvPr>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40</xdr:row>
      <xdr:rowOff>15784</xdr:rowOff>
    </xdr:to>
    <xdr:cxnSp macro="">
      <xdr:nvCxnSpPr>
        <xdr:cNvPr id="536" name="直線コネクタ 535">
          <a:extLst>
            <a:ext uri="{FF2B5EF4-FFF2-40B4-BE49-F238E27FC236}">
              <a16:creationId xmlns:a16="http://schemas.microsoft.com/office/drawing/2014/main" id="{ECB409B2-6DD2-4E0F-B284-12EB5B8DA575}"/>
            </a:ext>
          </a:extLst>
        </xdr:cNvPr>
        <xdr:cNvCxnSpPr/>
      </xdr:nvCxnSpPr>
      <xdr:spPr>
        <a:xfrm flipV="1">
          <a:off x="13703300" y="6480266"/>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537" name="楕円 536">
          <a:extLst>
            <a:ext uri="{FF2B5EF4-FFF2-40B4-BE49-F238E27FC236}">
              <a16:creationId xmlns:a16="http://schemas.microsoft.com/office/drawing/2014/main" id="{65F938F8-B80E-4398-A872-B732A9AD22E3}"/>
            </a:ext>
          </a:extLst>
        </xdr:cNvPr>
        <xdr:cNvSpPr/>
      </xdr:nvSpPr>
      <xdr:spPr>
        <a:xfrm>
          <a:off x="1276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15784</xdr:rowOff>
    </xdr:to>
    <xdr:cxnSp macro="">
      <xdr:nvCxnSpPr>
        <xdr:cNvPr id="538" name="直線コネクタ 537">
          <a:extLst>
            <a:ext uri="{FF2B5EF4-FFF2-40B4-BE49-F238E27FC236}">
              <a16:creationId xmlns:a16="http://schemas.microsoft.com/office/drawing/2014/main" id="{427B9BD5-B459-4E54-B480-04E33E295CEC}"/>
            </a:ext>
          </a:extLst>
        </xdr:cNvPr>
        <xdr:cNvCxnSpPr/>
      </xdr:nvCxnSpPr>
      <xdr:spPr>
        <a:xfrm>
          <a:off x="12814300" y="684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8DBFCB82-583A-4BEC-B182-E03CE9AF058E}"/>
            </a:ext>
          </a:extLst>
        </xdr:cNvPr>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591FE344-3CD0-41BF-BB98-84780168A327}"/>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6E6A7FF-8525-4454-8333-C5C7512F49E3}"/>
            </a:ext>
          </a:extLst>
        </xdr:cNvPr>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597B7D8-8475-4863-8DCD-28A14171BF04}"/>
            </a:ext>
          </a:extLst>
        </xdr:cNvPr>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AD775DFA-C946-4BB5-84F3-818862E4BA89}"/>
            </a:ext>
          </a:extLst>
        </xdr:cNvPr>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CFFFF335-498F-41DA-82D7-4BAD02A96672}"/>
            </a:ext>
          </a:extLst>
        </xdr:cNvPr>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1B4665B-BBFD-4D9B-AAD8-E47EB586B4A7}"/>
            </a:ext>
          </a:extLst>
        </xdr:cNvPr>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B24A22F3-56F5-4AED-B96E-914CD11FCAC3}"/>
            </a:ext>
          </a:extLst>
        </xdr:cNvPr>
        <xdr:cNvSpPr txBox="1"/>
      </xdr:nvSpPr>
      <xdr:spPr>
        <a:xfrm>
          <a:off x="12611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AF33F99F-989E-450F-839F-8417776FEC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30A2EF03-6120-42A1-9ED6-A8C1D4D99B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68F93100-391E-40B7-AB5B-F762C401FD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7B146D-FAC0-4963-81A1-E73C1BF922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3B0F37A0-4668-496F-843A-45086992EA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368B0197-85D0-416B-8EAC-B7BE2BA45A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277AE208-3449-41C8-984E-76B5BF0F71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8619A069-9FFB-4D34-B085-CCDCDC41DC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B1A8DBEA-0CA7-4925-9F05-25238E125A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585CFF6-141C-41C7-A496-2F3A8990D8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455291CC-6924-44D8-9225-13AFCAE86D9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A8E9262D-2179-4CD6-ADFB-3538E50836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323803B0-3764-496E-AE4C-3A5871D201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F01FE0D4-9D1B-45F9-AA7B-409690BA023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C0C2B6C3-62BF-4739-9DF2-EBA273C969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B707139C-832A-4E79-8595-53BC033C0D6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1BF7F923-A3FE-423E-8851-DCEBB1C833E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8402E7E1-250C-46E4-9306-E937C43602D2}"/>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A7937B5-9A21-494F-89BB-25B22085B44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F638A4FF-A293-40FA-8D22-79E8D063E13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5FAA61E-BD11-494D-BC34-33D85D5238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B6818CEB-B2A3-454E-BE55-B544E911B3F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F3E167C5-251C-46CC-8298-F98EEADEA7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A3431650-DC60-4730-9BE4-9B1F0C21FF85}"/>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9491458D-1842-424C-94BA-FCAE5C2C3EEA}"/>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9532858E-3E2D-40ED-8430-27AD4F6B3B87}"/>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AEE2AA8E-6E21-4063-AEE4-FD5AFF5F1A87}"/>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D785D0C0-422D-48C0-A5F9-63A787894693}"/>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BA3AA39B-D026-45A5-9B3B-AF646635F16C}"/>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F95672DF-20CA-4996-BDEE-B71462F2263C}"/>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88146</xdr:rowOff>
    </xdr:from>
    <xdr:to>
      <xdr:col>112</xdr:col>
      <xdr:colOff>38100</xdr:colOff>
      <xdr:row>42</xdr:row>
      <xdr:rowOff>18296</xdr:rowOff>
    </xdr:to>
    <xdr:sp macro="" textlink="">
      <xdr:nvSpPr>
        <xdr:cNvPr id="577" name="フローチャート: 判断 576">
          <a:extLst>
            <a:ext uri="{FF2B5EF4-FFF2-40B4-BE49-F238E27FC236}">
              <a16:creationId xmlns:a16="http://schemas.microsoft.com/office/drawing/2014/main" id="{863E4659-3F3A-4B97-BC47-E10A09882000}"/>
            </a:ext>
          </a:extLst>
        </xdr:cNvPr>
        <xdr:cNvSpPr/>
      </xdr:nvSpPr>
      <xdr:spPr>
        <a:xfrm>
          <a:off x="21272500" y="711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90175</xdr:rowOff>
    </xdr:from>
    <xdr:to>
      <xdr:col>107</xdr:col>
      <xdr:colOff>101600</xdr:colOff>
      <xdr:row>42</xdr:row>
      <xdr:rowOff>20325</xdr:rowOff>
    </xdr:to>
    <xdr:sp macro="" textlink="">
      <xdr:nvSpPr>
        <xdr:cNvPr id="578" name="フローチャート: 判断 577">
          <a:extLst>
            <a:ext uri="{FF2B5EF4-FFF2-40B4-BE49-F238E27FC236}">
              <a16:creationId xmlns:a16="http://schemas.microsoft.com/office/drawing/2014/main" id="{27249B70-89CD-4BDD-9416-D26706E7317F}"/>
            </a:ext>
          </a:extLst>
        </xdr:cNvPr>
        <xdr:cNvSpPr/>
      </xdr:nvSpPr>
      <xdr:spPr>
        <a:xfrm>
          <a:off x="20383500" y="711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93050</xdr:rowOff>
    </xdr:from>
    <xdr:to>
      <xdr:col>102</xdr:col>
      <xdr:colOff>165100</xdr:colOff>
      <xdr:row>42</xdr:row>
      <xdr:rowOff>23200</xdr:rowOff>
    </xdr:to>
    <xdr:sp macro="" textlink="">
      <xdr:nvSpPr>
        <xdr:cNvPr id="579" name="フローチャート: 判断 578">
          <a:extLst>
            <a:ext uri="{FF2B5EF4-FFF2-40B4-BE49-F238E27FC236}">
              <a16:creationId xmlns:a16="http://schemas.microsoft.com/office/drawing/2014/main" id="{C444A2D2-8D4B-415A-A494-2129BB220C13}"/>
            </a:ext>
          </a:extLst>
        </xdr:cNvPr>
        <xdr:cNvSpPr/>
      </xdr:nvSpPr>
      <xdr:spPr>
        <a:xfrm>
          <a:off x="19494500" y="712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98640</xdr:rowOff>
    </xdr:from>
    <xdr:to>
      <xdr:col>98</xdr:col>
      <xdr:colOff>38100</xdr:colOff>
      <xdr:row>42</xdr:row>
      <xdr:rowOff>28790</xdr:rowOff>
    </xdr:to>
    <xdr:sp macro="" textlink="">
      <xdr:nvSpPr>
        <xdr:cNvPr id="580" name="フローチャート: 判断 579">
          <a:extLst>
            <a:ext uri="{FF2B5EF4-FFF2-40B4-BE49-F238E27FC236}">
              <a16:creationId xmlns:a16="http://schemas.microsoft.com/office/drawing/2014/main" id="{8B73A3AB-FDC7-4ED4-934D-330F89776F5F}"/>
            </a:ext>
          </a:extLst>
        </xdr:cNvPr>
        <xdr:cNvSpPr/>
      </xdr:nvSpPr>
      <xdr:spPr>
        <a:xfrm>
          <a:off x="18605500" y="71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B3E781C-B710-4C76-8281-4C737035FA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97F784D-FEFB-4F3D-801A-80620DF1A6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F3E6938-8C44-4D53-B122-2DD3F07D6C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00AB0C2-B466-4402-8FA6-D6ED6F4485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C228B40-5557-46B6-A1EC-ECC1A50D5A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126048</xdr:rowOff>
    </xdr:from>
    <xdr:to>
      <xdr:col>116</xdr:col>
      <xdr:colOff>114300</xdr:colOff>
      <xdr:row>42</xdr:row>
      <xdr:rowOff>56198</xdr:rowOff>
    </xdr:to>
    <xdr:sp macro="" textlink="">
      <xdr:nvSpPr>
        <xdr:cNvPr id="586" name="楕円 585">
          <a:extLst>
            <a:ext uri="{FF2B5EF4-FFF2-40B4-BE49-F238E27FC236}">
              <a16:creationId xmlns:a16="http://schemas.microsoft.com/office/drawing/2014/main" id="{06C4AF2A-2BB4-4194-A377-C9A2B279B287}"/>
            </a:ext>
          </a:extLst>
        </xdr:cNvPr>
        <xdr:cNvSpPr/>
      </xdr:nvSpPr>
      <xdr:spPr>
        <a:xfrm>
          <a:off x="22110700" y="71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87083D71-682C-4D5C-8613-CFC099748561}"/>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123936</xdr:rowOff>
    </xdr:from>
    <xdr:to>
      <xdr:col>112</xdr:col>
      <xdr:colOff>38100</xdr:colOff>
      <xdr:row>42</xdr:row>
      <xdr:rowOff>54086</xdr:rowOff>
    </xdr:to>
    <xdr:sp macro="" textlink="">
      <xdr:nvSpPr>
        <xdr:cNvPr id="588" name="楕円 587">
          <a:extLst>
            <a:ext uri="{FF2B5EF4-FFF2-40B4-BE49-F238E27FC236}">
              <a16:creationId xmlns:a16="http://schemas.microsoft.com/office/drawing/2014/main" id="{D8743B57-CC07-4A59-B18C-6C336F65CEF5}"/>
            </a:ext>
          </a:extLst>
        </xdr:cNvPr>
        <xdr:cNvSpPr/>
      </xdr:nvSpPr>
      <xdr:spPr>
        <a:xfrm>
          <a:off x="21272500" y="71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3286</xdr:rowOff>
    </xdr:from>
    <xdr:to>
      <xdr:col>116</xdr:col>
      <xdr:colOff>63500</xdr:colOff>
      <xdr:row>42</xdr:row>
      <xdr:rowOff>5398</xdr:rowOff>
    </xdr:to>
    <xdr:cxnSp macro="">
      <xdr:nvCxnSpPr>
        <xdr:cNvPr id="589" name="直線コネクタ 588">
          <a:extLst>
            <a:ext uri="{FF2B5EF4-FFF2-40B4-BE49-F238E27FC236}">
              <a16:creationId xmlns:a16="http://schemas.microsoft.com/office/drawing/2014/main" id="{018710E6-001B-4031-A913-4BCE0794934A}"/>
            </a:ext>
          </a:extLst>
        </xdr:cNvPr>
        <xdr:cNvCxnSpPr/>
      </xdr:nvCxnSpPr>
      <xdr:spPr>
        <a:xfrm>
          <a:off x="21323300" y="7204186"/>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121782</xdr:rowOff>
    </xdr:from>
    <xdr:to>
      <xdr:col>107</xdr:col>
      <xdr:colOff>101600</xdr:colOff>
      <xdr:row>42</xdr:row>
      <xdr:rowOff>51932</xdr:rowOff>
    </xdr:to>
    <xdr:sp macro="" textlink="">
      <xdr:nvSpPr>
        <xdr:cNvPr id="590" name="楕円 589">
          <a:extLst>
            <a:ext uri="{FF2B5EF4-FFF2-40B4-BE49-F238E27FC236}">
              <a16:creationId xmlns:a16="http://schemas.microsoft.com/office/drawing/2014/main" id="{BD5E29EF-3CEE-43D3-9659-F438B1B58F5A}"/>
            </a:ext>
          </a:extLst>
        </xdr:cNvPr>
        <xdr:cNvSpPr/>
      </xdr:nvSpPr>
      <xdr:spPr>
        <a:xfrm>
          <a:off x="20383500" y="71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1132</xdr:rowOff>
    </xdr:from>
    <xdr:to>
      <xdr:col>111</xdr:col>
      <xdr:colOff>177800</xdr:colOff>
      <xdr:row>42</xdr:row>
      <xdr:rowOff>3286</xdr:rowOff>
    </xdr:to>
    <xdr:cxnSp macro="">
      <xdr:nvCxnSpPr>
        <xdr:cNvPr id="591" name="直線コネクタ 590">
          <a:extLst>
            <a:ext uri="{FF2B5EF4-FFF2-40B4-BE49-F238E27FC236}">
              <a16:creationId xmlns:a16="http://schemas.microsoft.com/office/drawing/2014/main" id="{AAADAF15-944D-4367-887B-5F83E7C819AF}"/>
            </a:ext>
          </a:extLst>
        </xdr:cNvPr>
        <xdr:cNvCxnSpPr/>
      </xdr:nvCxnSpPr>
      <xdr:spPr>
        <a:xfrm>
          <a:off x="20434300" y="7202032"/>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134358</xdr:rowOff>
    </xdr:from>
    <xdr:to>
      <xdr:col>102</xdr:col>
      <xdr:colOff>165100</xdr:colOff>
      <xdr:row>42</xdr:row>
      <xdr:rowOff>64508</xdr:rowOff>
    </xdr:to>
    <xdr:sp macro="" textlink="">
      <xdr:nvSpPr>
        <xdr:cNvPr id="592" name="楕円 591">
          <a:extLst>
            <a:ext uri="{FF2B5EF4-FFF2-40B4-BE49-F238E27FC236}">
              <a16:creationId xmlns:a16="http://schemas.microsoft.com/office/drawing/2014/main" id="{5BCA099B-77C2-4FDA-A8A4-537FB46BD127}"/>
            </a:ext>
          </a:extLst>
        </xdr:cNvPr>
        <xdr:cNvSpPr/>
      </xdr:nvSpPr>
      <xdr:spPr>
        <a:xfrm>
          <a:off x="19494500" y="7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1132</xdr:rowOff>
    </xdr:from>
    <xdr:to>
      <xdr:col>107</xdr:col>
      <xdr:colOff>50800</xdr:colOff>
      <xdr:row>42</xdr:row>
      <xdr:rowOff>13708</xdr:rowOff>
    </xdr:to>
    <xdr:cxnSp macro="">
      <xdr:nvCxnSpPr>
        <xdr:cNvPr id="593" name="直線コネクタ 592">
          <a:extLst>
            <a:ext uri="{FF2B5EF4-FFF2-40B4-BE49-F238E27FC236}">
              <a16:creationId xmlns:a16="http://schemas.microsoft.com/office/drawing/2014/main" id="{2E3A8A29-F170-4A22-A89E-43A8343AB50B}"/>
            </a:ext>
          </a:extLst>
        </xdr:cNvPr>
        <xdr:cNvCxnSpPr/>
      </xdr:nvCxnSpPr>
      <xdr:spPr>
        <a:xfrm flipV="1">
          <a:off x="19545300" y="7202032"/>
          <a:ext cx="8890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134196</xdr:rowOff>
    </xdr:from>
    <xdr:to>
      <xdr:col>98</xdr:col>
      <xdr:colOff>38100</xdr:colOff>
      <xdr:row>42</xdr:row>
      <xdr:rowOff>64346</xdr:rowOff>
    </xdr:to>
    <xdr:sp macro="" textlink="">
      <xdr:nvSpPr>
        <xdr:cNvPr id="594" name="楕円 593">
          <a:extLst>
            <a:ext uri="{FF2B5EF4-FFF2-40B4-BE49-F238E27FC236}">
              <a16:creationId xmlns:a16="http://schemas.microsoft.com/office/drawing/2014/main" id="{09D69C83-3829-44E0-B14D-AED2F759E53D}"/>
            </a:ext>
          </a:extLst>
        </xdr:cNvPr>
        <xdr:cNvSpPr/>
      </xdr:nvSpPr>
      <xdr:spPr>
        <a:xfrm>
          <a:off x="18605500" y="71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13546</xdr:rowOff>
    </xdr:from>
    <xdr:to>
      <xdr:col>102</xdr:col>
      <xdr:colOff>114300</xdr:colOff>
      <xdr:row>42</xdr:row>
      <xdr:rowOff>13708</xdr:rowOff>
    </xdr:to>
    <xdr:cxnSp macro="">
      <xdr:nvCxnSpPr>
        <xdr:cNvPr id="595" name="直線コネクタ 594">
          <a:extLst>
            <a:ext uri="{FF2B5EF4-FFF2-40B4-BE49-F238E27FC236}">
              <a16:creationId xmlns:a16="http://schemas.microsoft.com/office/drawing/2014/main" id="{010DD124-BF50-4258-85EC-BD01B9D6053F}"/>
            </a:ext>
          </a:extLst>
        </xdr:cNvPr>
        <xdr:cNvCxnSpPr/>
      </xdr:nvCxnSpPr>
      <xdr:spPr>
        <a:xfrm>
          <a:off x="18656300" y="721444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34823</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F075C5AE-087A-4BBF-808F-587A4FC0C978}"/>
            </a:ext>
          </a:extLst>
        </xdr:cNvPr>
        <xdr:cNvSpPr txBox="1"/>
      </xdr:nvSpPr>
      <xdr:spPr>
        <a:xfrm>
          <a:off x="21043411" y="68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36852</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ABEFF509-237F-4CFF-8777-D62E9CC20EB8}"/>
            </a:ext>
          </a:extLst>
        </xdr:cNvPr>
        <xdr:cNvSpPr txBox="1"/>
      </xdr:nvSpPr>
      <xdr:spPr>
        <a:xfrm>
          <a:off x="20167111" y="68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39727</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9F6B2C92-2342-44E0-B886-0D0B9657EE20}"/>
            </a:ext>
          </a:extLst>
        </xdr:cNvPr>
        <xdr:cNvSpPr txBox="1"/>
      </xdr:nvSpPr>
      <xdr:spPr>
        <a:xfrm>
          <a:off x="19278111" y="68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45317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CA3A2DF9-8D03-443D-BBCC-191D78746456}"/>
            </a:ext>
          </a:extLst>
        </xdr:cNvPr>
        <xdr:cNvSpPr txBox="1"/>
      </xdr:nvSpPr>
      <xdr:spPr>
        <a:xfrm>
          <a:off x="18389111" y="690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45213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C3951EC9-4C23-43D3-A42D-9F482F7A6957}"/>
            </a:ext>
          </a:extLst>
        </xdr:cNvPr>
        <xdr:cNvSpPr txBox="1"/>
      </xdr:nvSpPr>
      <xdr:spPr>
        <a:xfrm>
          <a:off x="21043411" y="72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43059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E0CAD8DB-9842-4A8D-9D0C-43C3E09132A0}"/>
            </a:ext>
          </a:extLst>
        </xdr:cNvPr>
        <xdr:cNvSpPr txBox="1"/>
      </xdr:nvSpPr>
      <xdr:spPr>
        <a:xfrm>
          <a:off x="20167111" y="72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55635</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2745B93A-E78C-41C7-B0C1-AB87832CBF71}"/>
            </a:ext>
          </a:extLst>
        </xdr:cNvPr>
        <xdr:cNvSpPr txBox="1"/>
      </xdr:nvSpPr>
      <xdr:spPr>
        <a:xfrm>
          <a:off x="19278111" y="72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55473</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FFC0811C-959C-4C40-9806-C4035404B80C}"/>
            </a:ext>
          </a:extLst>
        </xdr:cNvPr>
        <xdr:cNvSpPr txBox="1"/>
      </xdr:nvSpPr>
      <xdr:spPr>
        <a:xfrm>
          <a:off x="18389111" y="72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AA4ED1B-A898-4319-B68D-FBCE9C1AE8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E059F9E8-BE73-4DCB-AF30-1531712E8A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4E4336F-2DF6-4191-9209-0BB249F830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880DC082-7290-477A-98C9-C8C8EF99CC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CCF9FBD8-C1BC-49F2-A872-7D79BA352B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3DD7AB23-9CC1-4FC6-B5C3-B7F5377B83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5AC555F-E865-4B55-878D-24E2EE62CA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683BBAA5-5595-4F01-B1C9-F97A514EEF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CFD3870-7AA5-4E60-8F95-D46D3120B3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113D16CB-7CD6-48E1-8A44-57BF6AACED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415C852-8B8A-4797-B60A-41EEC7CAAC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30CC48A2-2927-4D57-B7D7-F0E0023210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FC262E59-3583-4B67-92BF-9C4E0D9CAF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620DCB37-D7C7-4580-8248-304BFC98A3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BC897663-A4E6-4E6E-B18E-D7105DD4C07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59407CA-68D8-4D86-B981-906336A62CC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5AA04828-8D64-4C8D-94F5-0DEDBD2C035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10206C0-ADC4-4F5E-923E-29FEDF4280C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B2C371A4-8007-4A52-8DD2-4094C5ED3D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8FC12E72-EAC3-4055-8D66-490A5621621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C296D6FE-06AD-4E74-9BD7-0843F29F31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50978555-8A25-4348-BF1D-839E4353259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72D3F985-9027-419F-93D4-94CE2EADA61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3CD42E70-360B-4302-8E89-83A5BDDE72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A5F33C8E-37AB-4663-919F-35A9E67328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1519FA8E-B578-4565-8A4F-F6A1BE16A001}"/>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B00C721C-9429-4E13-A1B9-DD2D97A13FD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5B10CF46-C236-4C0A-AD4C-165B84C5889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E780A5C4-D989-456D-83F8-C37F465BEFAD}"/>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8AC4BB4B-E8E6-4371-BC40-76BFF7DEE4CA}"/>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82DD6988-5B31-4D45-8C50-48D9659D818E}"/>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6318F0ED-D35F-4C1B-86BA-E8FEAD4F7A4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6" name="フローチャート: 判断 635">
          <a:extLst>
            <a:ext uri="{FF2B5EF4-FFF2-40B4-BE49-F238E27FC236}">
              <a16:creationId xmlns:a16="http://schemas.microsoft.com/office/drawing/2014/main" id="{0AF7DF7B-A710-40BE-9995-FB273C86E7DA}"/>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37" name="フローチャート: 判断 636">
          <a:extLst>
            <a:ext uri="{FF2B5EF4-FFF2-40B4-BE49-F238E27FC236}">
              <a16:creationId xmlns:a16="http://schemas.microsoft.com/office/drawing/2014/main" id="{0F5282CC-A721-4E0E-B23A-A6FC5CA610B7}"/>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8" name="フローチャート: 判断 637">
          <a:extLst>
            <a:ext uri="{FF2B5EF4-FFF2-40B4-BE49-F238E27FC236}">
              <a16:creationId xmlns:a16="http://schemas.microsoft.com/office/drawing/2014/main" id="{58E2A871-C762-4B39-9441-CB8EF45473BE}"/>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39" name="フローチャート: 判断 638">
          <a:extLst>
            <a:ext uri="{FF2B5EF4-FFF2-40B4-BE49-F238E27FC236}">
              <a16:creationId xmlns:a16="http://schemas.microsoft.com/office/drawing/2014/main" id="{EE348174-8211-4CD3-988D-FD44A85A727B}"/>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615AD66C-DB14-47E5-B3C9-2282EADE812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17B3701-619F-4913-82A8-03A8084FF9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0DAACF0-5E70-4AB8-B9BA-F5A391EE26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A11E79F-E14D-46D0-9301-9FDBB75734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AB64979-4159-4C80-9CE4-7973232069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645" name="楕円 644">
          <a:extLst>
            <a:ext uri="{FF2B5EF4-FFF2-40B4-BE49-F238E27FC236}">
              <a16:creationId xmlns:a16="http://schemas.microsoft.com/office/drawing/2014/main" id="{225AD63C-0020-4FF1-BA22-B769CE5050EA}"/>
            </a:ext>
          </a:extLst>
        </xdr:cNvPr>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9566AE1E-4109-4789-AD09-6524DDC7185B}"/>
            </a:ext>
          </a:extLst>
        </xdr:cNvPr>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647" name="楕円 646">
          <a:extLst>
            <a:ext uri="{FF2B5EF4-FFF2-40B4-BE49-F238E27FC236}">
              <a16:creationId xmlns:a16="http://schemas.microsoft.com/office/drawing/2014/main" id="{0F43763B-C432-47EC-82CF-6B92DD77B5E6}"/>
            </a:ext>
          </a:extLst>
        </xdr:cNvPr>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99604</xdr:rowOff>
    </xdr:to>
    <xdr:cxnSp macro="">
      <xdr:nvCxnSpPr>
        <xdr:cNvPr id="648" name="直線コネクタ 647">
          <a:extLst>
            <a:ext uri="{FF2B5EF4-FFF2-40B4-BE49-F238E27FC236}">
              <a16:creationId xmlns:a16="http://schemas.microsoft.com/office/drawing/2014/main" id="{9B239A96-FA0D-451C-A0A1-89119669B3E0}"/>
            </a:ext>
          </a:extLst>
        </xdr:cNvPr>
        <xdr:cNvCxnSpPr/>
      </xdr:nvCxnSpPr>
      <xdr:spPr>
        <a:xfrm flipV="1">
          <a:off x="15481300" y="107213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19413</xdr:rowOff>
    </xdr:from>
    <xdr:to>
      <xdr:col>76</xdr:col>
      <xdr:colOff>165100</xdr:colOff>
      <xdr:row>62</xdr:row>
      <xdr:rowOff>121013</xdr:rowOff>
    </xdr:to>
    <xdr:sp macro="" textlink="">
      <xdr:nvSpPr>
        <xdr:cNvPr id="649" name="楕円 648">
          <a:extLst>
            <a:ext uri="{FF2B5EF4-FFF2-40B4-BE49-F238E27FC236}">
              <a16:creationId xmlns:a16="http://schemas.microsoft.com/office/drawing/2014/main" id="{2174CD2D-2494-40C6-8F77-C253841BB22F}"/>
            </a:ext>
          </a:extLst>
        </xdr:cNvPr>
        <xdr:cNvSpPr/>
      </xdr:nvSpPr>
      <xdr:spPr>
        <a:xfrm>
          <a:off x="14541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70213</xdr:rowOff>
    </xdr:from>
    <xdr:to>
      <xdr:col>81</xdr:col>
      <xdr:colOff>50800</xdr:colOff>
      <xdr:row>62</xdr:row>
      <xdr:rowOff>99604</xdr:rowOff>
    </xdr:to>
    <xdr:cxnSp macro="">
      <xdr:nvCxnSpPr>
        <xdr:cNvPr id="650" name="直線コネクタ 649">
          <a:extLst>
            <a:ext uri="{FF2B5EF4-FFF2-40B4-BE49-F238E27FC236}">
              <a16:creationId xmlns:a16="http://schemas.microsoft.com/office/drawing/2014/main" id="{52CF0306-A972-4483-9957-E51C194FAE9B}"/>
            </a:ext>
          </a:extLst>
        </xdr:cNvPr>
        <xdr:cNvCxnSpPr/>
      </xdr:nvCxnSpPr>
      <xdr:spPr>
        <a:xfrm>
          <a:off x="14592300" y="107001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168003</xdr:rowOff>
    </xdr:from>
    <xdr:to>
      <xdr:col>72</xdr:col>
      <xdr:colOff>38100</xdr:colOff>
      <xdr:row>62</xdr:row>
      <xdr:rowOff>98153</xdr:rowOff>
    </xdr:to>
    <xdr:sp macro="" textlink="">
      <xdr:nvSpPr>
        <xdr:cNvPr id="651" name="楕円 650">
          <a:extLst>
            <a:ext uri="{FF2B5EF4-FFF2-40B4-BE49-F238E27FC236}">
              <a16:creationId xmlns:a16="http://schemas.microsoft.com/office/drawing/2014/main" id="{DC8042F6-8C21-4EC7-81E6-431813056EF9}"/>
            </a:ext>
          </a:extLst>
        </xdr:cNvPr>
        <xdr:cNvSpPr/>
      </xdr:nvSpPr>
      <xdr:spPr>
        <a:xfrm>
          <a:off x="13652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47353</xdr:rowOff>
    </xdr:from>
    <xdr:to>
      <xdr:col>76</xdr:col>
      <xdr:colOff>114300</xdr:colOff>
      <xdr:row>62</xdr:row>
      <xdr:rowOff>70213</xdr:rowOff>
    </xdr:to>
    <xdr:cxnSp macro="">
      <xdr:nvCxnSpPr>
        <xdr:cNvPr id="652" name="直線コネクタ 651">
          <a:extLst>
            <a:ext uri="{FF2B5EF4-FFF2-40B4-BE49-F238E27FC236}">
              <a16:creationId xmlns:a16="http://schemas.microsoft.com/office/drawing/2014/main" id="{00C50882-5859-46C6-9842-43473866B117}"/>
            </a:ext>
          </a:extLst>
        </xdr:cNvPr>
        <xdr:cNvCxnSpPr/>
      </xdr:nvCxnSpPr>
      <xdr:spPr>
        <a:xfrm>
          <a:off x="13703300" y="106772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138612</xdr:rowOff>
    </xdr:from>
    <xdr:to>
      <xdr:col>67</xdr:col>
      <xdr:colOff>101600</xdr:colOff>
      <xdr:row>62</xdr:row>
      <xdr:rowOff>68762</xdr:rowOff>
    </xdr:to>
    <xdr:sp macro="" textlink="">
      <xdr:nvSpPr>
        <xdr:cNvPr id="653" name="楕円 652">
          <a:extLst>
            <a:ext uri="{FF2B5EF4-FFF2-40B4-BE49-F238E27FC236}">
              <a16:creationId xmlns:a16="http://schemas.microsoft.com/office/drawing/2014/main" id="{8C1D629B-C21C-42BF-8EA5-887E9DC0CC40}"/>
            </a:ext>
          </a:extLst>
        </xdr:cNvPr>
        <xdr:cNvSpPr/>
      </xdr:nvSpPr>
      <xdr:spPr>
        <a:xfrm>
          <a:off x="12763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17962</xdr:rowOff>
    </xdr:from>
    <xdr:to>
      <xdr:col>71</xdr:col>
      <xdr:colOff>177800</xdr:colOff>
      <xdr:row>62</xdr:row>
      <xdr:rowOff>47353</xdr:rowOff>
    </xdr:to>
    <xdr:cxnSp macro="">
      <xdr:nvCxnSpPr>
        <xdr:cNvPr id="654" name="直線コネクタ 653">
          <a:extLst>
            <a:ext uri="{FF2B5EF4-FFF2-40B4-BE49-F238E27FC236}">
              <a16:creationId xmlns:a16="http://schemas.microsoft.com/office/drawing/2014/main" id="{8DEBA0F8-7BAF-45C3-A80D-2B888BA44F43}"/>
            </a:ext>
          </a:extLst>
        </xdr:cNvPr>
        <xdr:cNvCxnSpPr/>
      </xdr:nvCxnSpPr>
      <xdr:spPr>
        <a:xfrm>
          <a:off x="12814300" y="106478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E4F353C2-F415-4297-B12B-CB4660E91C2B}"/>
            </a:ext>
          </a:extLst>
        </xdr:cNvPr>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171D9F61-FD56-4894-8236-7BFEC2F6C4EC}"/>
            </a:ext>
          </a:extLst>
        </xdr:cNvPr>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74236EAB-5FD8-407D-AF49-F711557E12A2}"/>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6220ECAA-B496-4600-8F2E-222D22BECBE4}"/>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4D4BB0D6-2B1F-43B5-8D3F-3FCAB92F3236}"/>
            </a:ext>
          </a:extLst>
        </xdr:cNvPr>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112140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28730E7B-7C93-4F6A-AE6E-F23BFB00A9A2}"/>
            </a:ext>
          </a:extLst>
        </xdr:cNvPr>
        <xdr:cNvSpPr txBox="1"/>
      </xdr:nvSpPr>
      <xdr:spPr>
        <a:xfrm>
          <a:off x="14389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89280</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9F21F8F-4660-4D37-939E-62A3610E850C}"/>
            </a:ext>
          </a:extLst>
        </xdr:cNvPr>
        <xdr:cNvSpPr txBox="1"/>
      </xdr:nvSpPr>
      <xdr:spPr>
        <a:xfrm>
          <a:off x="13500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59889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ECB57048-9371-447F-9663-E54E3192754E}"/>
            </a:ext>
          </a:extLst>
        </xdr:cNvPr>
        <xdr:cNvSpPr txBox="1"/>
      </xdr:nvSpPr>
      <xdr:spPr>
        <a:xfrm>
          <a:off x="12611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583207FD-A5EB-4DB6-851C-C6B0252AF3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8FBD20FA-5114-4E1A-9A96-6B3816358A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734AEA70-1F6F-4576-B657-4FC4B0A2B7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E902BA2C-A6FE-4D60-AA5C-98C6E5B63E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361F4D3F-7A57-4743-BA1C-2378E46EAB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6A427C3C-B692-4EC6-A78E-04F40CD288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C3DE025-E110-412C-96D8-FD08C2BA99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83CC8C51-0991-482B-9423-49AF0B47BD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F6377668-0045-4CF8-B9E1-5CE2FE0035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847CB43-EF70-4736-9D97-F6B6EF0F7A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FCD14831-68D5-4B7E-9E5A-C7BF1FE394D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8A899C0D-B3A6-44DF-AD13-DDE63D2AAD6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CAC3E14F-6245-4ABD-9818-3728722F386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D2FF008A-BC5B-4E22-83B9-4CF981CEED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808C9E82-05DA-45F5-A2A2-51EF6A0265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EAF996EF-C486-48E7-AADA-6C0D2B8133B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7805CC73-4C36-40C9-86A1-6E92841FEF1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19967BED-B237-4853-BE93-A4DBC3900BA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99A62509-0038-407A-8C3E-B6F3567C51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4E7B38D7-A71F-433F-BC7C-D3D3572C08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8D39C0A-9B87-4034-BE3B-696AE26F17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908D8518-793B-48F8-99AE-E3CECE5A6BA8}"/>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A42BBFCB-5BB5-4698-8349-AEA6AE1A4F2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643242FA-FE10-4458-AF44-90652AF45B91}"/>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6DB11247-05A0-47B9-90D8-BFF885EC6095}"/>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821E4DD5-2F43-4004-A011-C898CA296E95}"/>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BD5B942F-0443-4CF0-8FB9-CA38F4266DB5}"/>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A0C77938-F92D-4E63-9BBA-16244BEBD0FE}"/>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49784</xdr:rowOff>
    </xdr:from>
    <xdr:to>
      <xdr:col>112</xdr:col>
      <xdr:colOff>38100</xdr:colOff>
      <xdr:row>62</xdr:row>
      <xdr:rowOff>151384</xdr:rowOff>
    </xdr:to>
    <xdr:sp macro="" textlink="">
      <xdr:nvSpPr>
        <xdr:cNvPr id="691" name="フローチャート: 判断 690">
          <a:extLst>
            <a:ext uri="{FF2B5EF4-FFF2-40B4-BE49-F238E27FC236}">
              <a16:creationId xmlns:a16="http://schemas.microsoft.com/office/drawing/2014/main" id="{6C1C263B-659A-4F31-9D87-B530958DF43C}"/>
            </a:ext>
          </a:extLst>
        </xdr:cNvPr>
        <xdr:cNvSpPr/>
      </xdr:nvSpPr>
      <xdr:spPr>
        <a:xfrm>
          <a:off x="21272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92" name="フローチャート: 判断 691">
          <a:extLst>
            <a:ext uri="{FF2B5EF4-FFF2-40B4-BE49-F238E27FC236}">
              <a16:creationId xmlns:a16="http://schemas.microsoft.com/office/drawing/2014/main" id="{283666F6-79FF-4D13-B49C-74B2A4364302}"/>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93" name="フローチャート: 判断 692">
          <a:extLst>
            <a:ext uri="{FF2B5EF4-FFF2-40B4-BE49-F238E27FC236}">
              <a16:creationId xmlns:a16="http://schemas.microsoft.com/office/drawing/2014/main" id="{8BC85C53-52F2-4C43-834B-B97BC216F104}"/>
            </a:ext>
          </a:extLst>
        </xdr:cNvPr>
        <xdr:cNvSpPr/>
      </xdr:nvSpPr>
      <xdr:spPr>
        <a:xfrm>
          <a:off x="19494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49784</xdr:rowOff>
    </xdr:from>
    <xdr:to>
      <xdr:col>98</xdr:col>
      <xdr:colOff>38100</xdr:colOff>
      <xdr:row>62</xdr:row>
      <xdr:rowOff>151384</xdr:rowOff>
    </xdr:to>
    <xdr:sp macro="" textlink="">
      <xdr:nvSpPr>
        <xdr:cNvPr id="694" name="フローチャート: 判断 693">
          <a:extLst>
            <a:ext uri="{FF2B5EF4-FFF2-40B4-BE49-F238E27FC236}">
              <a16:creationId xmlns:a16="http://schemas.microsoft.com/office/drawing/2014/main" id="{EF3B79B8-4CA3-4102-A675-BD8D3105CC3D}"/>
            </a:ext>
          </a:extLst>
        </xdr:cNvPr>
        <xdr:cNvSpPr/>
      </xdr:nvSpPr>
      <xdr:spPr>
        <a:xfrm>
          <a:off x="18605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E6A5582E-63C1-4106-8DFF-39CF6850CE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6735ACD-CD89-40A2-A756-15F5E2B4BE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8777AD2-8D15-4EEA-B1F9-100F40667DF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EA20490-3871-472C-BAD5-1206245ADB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C34346B-18AB-4C62-AEA4-EF83EDF3AE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700" name="楕円 699">
          <a:extLst>
            <a:ext uri="{FF2B5EF4-FFF2-40B4-BE49-F238E27FC236}">
              <a16:creationId xmlns:a16="http://schemas.microsoft.com/office/drawing/2014/main" id="{58E1CECF-E1FD-468E-92C2-A9F510358B9A}"/>
            </a:ext>
          </a:extLst>
        </xdr:cNvPr>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196C254B-E6EA-45D4-8ED1-D1EFB4FB20CE}"/>
            </a:ext>
          </a:extLst>
        </xdr:cNvPr>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702" name="楕円 701">
          <a:extLst>
            <a:ext uri="{FF2B5EF4-FFF2-40B4-BE49-F238E27FC236}">
              <a16:creationId xmlns:a16="http://schemas.microsoft.com/office/drawing/2014/main" id="{58D35F65-59EA-405F-9456-F854AA3EF482}"/>
            </a:ext>
          </a:extLst>
        </xdr:cNvPr>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703" name="直線コネクタ 702">
          <a:extLst>
            <a:ext uri="{FF2B5EF4-FFF2-40B4-BE49-F238E27FC236}">
              <a16:creationId xmlns:a16="http://schemas.microsoft.com/office/drawing/2014/main" id="{9D3F131E-598A-4BD7-9CBE-09A4627508C1}"/>
            </a:ext>
          </a:extLst>
        </xdr:cNvPr>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704" name="楕円 703">
          <a:extLst>
            <a:ext uri="{FF2B5EF4-FFF2-40B4-BE49-F238E27FC236}">
              <a16:creationId xmlns:a16="http://schemas.microsoft.com/office/drawing/2014/main" id="{86085C25-E66D-46A4-ABC5-7A848F38E948}"/>
            </a:ext>
          </a:extLst>
        </xdr:cNvPr>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705" name="直線コネクタ 704">
          <a:extLst>
            <a:ext uri="{FF2B5EF4-FFF2-40B4-BE49-F238E27FC236}">
              <a16:creationId xmlns:a16="http://schemas.microsoft.com/office/drawing/2014/main" id="{937FAEE9-F470-4F80-933B-8A9D735BCBDE}"/>
            </a:ext>
          </a:extLst>
        </xdr:cNvPr>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706" name="楕円 705">
          <a:extLst>
            <a:ext uri="{FF2B5EF4-FFF2-40B4-BE49-F238E27FC236}">
              <a16:creationId xmlns:a16="http://schemas.microsoft.com/office/drawing/2014/main" id="{E80A754A-E58A-4FCE-A6CA-E777244AC9C7}"/>
            </a:ext>
          </a:extLst>
        </xdr:cNvPr>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707" name="直線コネクタ 706">
          <a:extLst>
            <a:ext uri="{FF2B5EF4-FFF2-40B4-BE49-F238E27FC236}">
              <a16:creationId xmlns:a16="http://schemas.microsoft.com/office/drawing/2014/main" id="{CBFA2EA2-55C6-46EB-A340-D2A5D70347F9}"/>
            </a:ext>
          </a:extLst>
        </xdr:cNvPr>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708" name="楕円 707">
          <a:extLst>
            <a:ext uri="{FF2B5EF4-FFF2-40B4-BE49-F238E27FC236}">
              <a16:creationId xmlns:a16="http://schemas.microsoft.com/office/drawing/2014/main" id="{1F611F67-D9A1-4789-BDD2-461E704A5056}"/>
            </a:ext>
          </a:extLst>
        </xdr:cNvPr>
        <xdr:cNvSpPr/>
      </xdr:nvSpPr>
      <xdr:spPr>
        <a:xfrm>
          <a:off x="18605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98298</xdr:rowOff>
    </xdr:to>
    <xdr:cxnSp macro="">
      <xdr:nvCxnSpPr>
        <xdr:cNvPr id="709" name="直線コネクタ 708">
          <a:extLst>
            <a:ext uri="{FF2B5EF4-FFF2-40B4-BE49-F238E27FC236}">
              <a16:creationId xmlns:a16="http://schemas.microsoft.com/office/drawing/2014/main" id="{1378EFDA-F9F5-48BA-9EC0-7361E70F7005}"/>
            </a:ext>
          </a:extLst>
        </xdr:cNvPr>
        <xdr:cNvCxnSpPr/>
      </xdr:nvCxnSpPr>
      <xdr:spPr>
        <a:xfrm>
          <a:off x="18656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167911</xdr:rowOff>
    </xdr:from>
    <xdr:ext cx="469744" cy="259045"/>
    <xdr:sp macro="" textlink="">
      <xdr:nvSpPr>
        <xdr:cNvPr id="710" name="n_1aveValue【保健センター・保健所】&#10;一人当たり面積">
          <a:extLst>
            <a:ext uri="{FF2B5EF4-FFF2-40B4-BE49-F238E27FC236}">
              <a16:creationId xmlns:a16="http://schemas.microsoft.com/office/drawing/2014/main" id="{39EBD238-A30A-4E90-8006-0E3FB4147C31}"/>
            </a:ext>
          </a:extLst>
        </xdr:cNvPr>
        <xdr:cNvSpPr txBox="1"/>
      </xdr:nvSpPr>
      <xdr:spPr>
        <a:xfrm>
          <a:off x="210757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11" name="n_2aveValue【保健センター・保健所】&#10;一人当たり面積">
          <a:extLst>
            <a:ext uri="{FF2B5EF4-FFF2-40B4-BE49-F238E27FC236}">
              <a16:creationId xmlns:a16="http://schemas.microsoft.com/office/drawing/2014/main" id="{76D0CE24-7D85-417A-A7FE-5D126B092A2E}"/>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167911</xdr:rowOff>
    </xdr:from>
    <xdr:ext cx="469744" cy="259045"/>
    <xdr:sp macro="" textlink="">
      <xdr:nvSpPr>
        <xdr:cNvPr id="712" name="n_3aveValue【保健センター・保健所】&#10;一人当たり面積">
          <a:extLst>
            <a:ext uri="{FF2B5EF4-FFF2-40B4-BE49-F238E27FC236}">
              <a16:creationId xmlns:a16="http://schemas.microsoft.com/office/drawing/2014/main" id="{8ABCB50D-68AB-4B37-B2A0-7ECEFE674B2B}"/>
            </a:ext>
          </a:extLst>
        </xdr:cNvPr>
        <xdr:cNvSpPr txBox="1"/>
      </xdr:nvSpPr>
      <xdr:spPr>
        <a:xfrm>
          <a:off x="19310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167911</xdr:rowOff>
    </xdr:from>
    <xdr:ext cx="469744" cy="259045"/>
    <xdr:sp macro="" textlink="">
      <xdr:nvSpPr>
        <xdr:cNvPr id="713" name="n_4aveValue【保健センター・保健所】&#10;一人当たり面積">
          <a:extLst>
            <a:ext uri="{FF2B5EF4-FFF2-40B4-BE49-F238E27FC236}">
              <a16:creationId xmlns:a16="http://schemas.microsoft.com/office/drawing/2014/main" id="{EB467DE2-EB75-4C24-B307-5CC82459C9EF}"/>
            </a:ext>
          </a:extLst>
        </xdr:cNvPr>
        <xdr:cNvSpPr txBox="1"/>
      </xdr:nvSpPr>
      <xdr:spPr>
        <a:xfrm>
          <a:off x="18421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714" name="n_1mainValue【保健センター・保健所】&#10;一人当たり面積">
          <a:extLst>
            <a:ext uri="{FF2B5EF4-FFF2-40B4-BE49-F238E27FC236}">
              <a16:creationId xmlns:a16="http://schemas.microsoft.com/office/drawing/2014/main" id="{7DA1350C-D7F6-4A26-ABD0-F4707FFB513D}"/>
            </a:ext>
          </a:extLst>
        </xdr:cNvPr>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715" name="n_2mainValue【保健センター・保健所】&#10;一人当たり面積">
          <a:extLst>
            <a:ext uri="{FF2B5EF4-FFF2-40B4-BE49-F238E27FC236}">
              <a16:creationId xmlns:a16="http://schemas.microsoft.com/office/drawing/2014/main" id="{DF82C372-E565-483F-BAA1-72AB97ABB8B3}"/>
            </a:ext>
          </a:extLst>
        </xdr:cNvPr>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716" name="n_3mainValue【保健センター・保健所】&#10;一人当たり面積">
          <a:extLst>
            <a:ext uri="{FF2B5EF4-FFF2-40B4-BE49-F238E27FC236}">
              <a16:creationId xmlns:a16="http://schemas.microsoft.com/office/drawing/2014/main" id="{5FDFCAAF-938A-45CD-BC7A-9F9C31F13035}"/>
            </a:ext>
          </a:extLst>
        </xdr:cNvPr>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17" name="n_4mainValue【保健センター・保健所】&#10;一人当たり面積">
          <a:extLst>
            <a:ext uri="{FF2B5EF4-FFF2-40B4-BE49-F238E27FC236}">
              <a16:creationId xmlns:a16="http://schemas.microsoft.com/office/drawing/2014/main" id="{8B9F3D01-4785-4CDF-B912-84F09B4B2B63}"/>
            </a:ext>
          </a:extLst>
        </xdr:cNvPr>
        <xdr:cNvSpPr txBox="1"/>
      </xdr:nvSpPr>
      <xdr:spPr>
        <a:xfrm>
          <a:off x="18421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71105D41-53B8-4B2C-9A1E-FF9A0059A4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85AFBFD0-4EAC-45F5-BB43-272802F40A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718E0A5-6F48-4E62-AF79-123610055D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BA77BE4A-9C43-44F2-97E3-11AE25A878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7AF4B3C4-EF51-4397-9DF2-485C36C67D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FB54F280-BD66-45E3-B7E0-44EF3C48EE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058437D-AB25-4ACB-9F84-F2909882D7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1B877BE5-408A-497F-992B-B4A1639BF6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E29BE639-3BF0-4A02-9D7D-85D29309B3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D093DFCD-758F-4A30-8A80-EA83D01D1E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EED1253E-F1D2-43D4-9BAD-CFBABC8F37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A17D291-F279-4CB5-AC41-B941F4D7F4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599766C5-7E05-4EEF-A8ED-9D8EF532307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8B09ECA3-03DC-43A9-A8EA-C3CAB12DC01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3EB3DF9D-7685-4ACF-AD4F-120549BB89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924841EB-56A8-499F-8634-756FFF0D8B8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C823E244-82B0-4B9C-9AB5-BC387E77F5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C8BE8496-58FD-477A-9E7D-E92F12F2D58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3870D1C4-6C17-4E00-8643-E919B872D88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9A02E06E-BC60-4BC8-8CF8-1BCAC217D5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4E8DB87D-701A-4B92-AF1E-BB1BE0A215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E1C27618-719B-41B4-BEC2-472E42DFE8F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FCEEAC33-F555-4C2E-B6DD-49CC28E7EF3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64F12ABC-2BAA-44BC-B94A-4BBF8EBF42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BCC95F8D-1834-4C1F-9968-F39794389D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CAF956AD-D265-42E7-BD16-CCA2762BB5B9}"/>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FE937423-E6A4-4F77-B5CA-AECCA6BCCF3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3561DF9E-15CE-4D40-81AE-A514266DC41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97595990-CE7B-42C3-997D-E7685739820B}"/>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12A7581-7E44-460B-9EC9-A2DF6631464D}"/>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86F53C0-22BA-4646-B19C-0C55B2F8AA0B}"/>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E084CC0C-8F52-46B0-8498-E636C2BB64F8}"/>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0" name="フローチャート: 判断 749">
          <a:extLst>
            <a:ext uri="{FF2B5EF4-FFF2-40B4-BE49-F238E27FC236}">
              <a16:creationId xmlns:a16="http://schemas.microsoft.com/office/drawing/2014/main" id="{FB601446-E310-47C8-B1A7-F7F52977C209}"/>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1" name="フローチャート: 判断 750">
          <a:extLst>
            <a:ext uri="{FF2B5EF4-FFF2-40B4-BE49-F238E27FC236}">
              <a16:creationId xmlns:a16="http://schemas.microsoft.com/office/drawing/2014/main" id="{44834AEB-B178-4D2E-98E0-5DE57F56660F}"/>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2" name="フローチャート: 判断 751">
          <a:extLst>
            <a:ext uri="{FF2B5EF4-FFF2-40B4-BE49-F238E27FC236}">
              <a16:creationId xmlns:a16="http://schemas.microsoft.com/office/drawing/2014/main" id="{5C67D203-5E1B-4B3D-8C42-E0FAE993CA86}"/>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3" name="フローチャート: 判断 752">
          <a:extLst>
            <a:ext uri="{FF2B5EF4-FFF2-40B4-BE49-F238E27FC236}">
              <a16:creationId xmlns:a16="http://schemas.microsoft.com/office/drawing/2014/main" id="{AD5FC6CD-2AD2-4A33-8476-E16C4A268021}"/>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77D520D-D71C-4F42-ABBA-0B014C29A3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690D68C-8E61-4429-85E7-AFEB18FBAB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01ED2D5-B00F-4A28-B281-5AAD4EDEEBA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C718E23-A9EA-4476-A0FC-CB8D5CF380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6D985D0-5394-4212-B66E-9BBF4BFC32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759" name="楕円 758">
          <a:extLst>
            <a:ext uri="{FF2B5EF4-FFF2-40B4-BE49-F238E27FC236}">
              <a16:creationId xmlns:a16="http://schemas.microsoft.com/office/drawing/2014/main" id="{CB87AA70-1447-4E7F-A81D-F34CE5DD7DD1}"/>
            </a:ext>
          </a:extLst>
        </xdr:cNvPr>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676D805-E476-4A39-8E06-00229D57F0ED}"/>
            </a:ext>
          </a:extLst>
        </xdr:cNvPr>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37919</xdr:rowOff>
    </xdr:from>
    <xdr:to>
      <xdr:col>81</xdr:col>
      <xdr:colOff>101600</xdr:colOff>
      <xdr:row>84</xdr:row>
      <xdr:rowOff>139519</xdr:rowOff>
    </xdr:to>
    <xdr:sp macro="" textlink="">
      <xdr:nvSpPr>
        <xdr:cNvPr id="761" name="楕円 760">
          <a:extLst>
            <a:ext uri="{FF2B5EF4-FFF2-40B4-BE49-F238E27FC236}">
              <a16:creationId xmlns:a16="http://schemas.microsoft.com/office/drawing/2014/main" id="{7E7D991A-AF42-44A0-9123-3B29153D37A1}"/>
            </a:ext>
          </a:extLst>
        </xdr:cNvPr>
        <xdr:cNvSpPr/>
      </xdr:nvSpPr>
      <xdr:spPr>
        <a:xfrm>
          <a:off x="15430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88719</xdr:rowOff>
    </xdr:from>
    <xdr:to>
      <xdr:col>85</xdr:col>
      <xdr:colOff>127000</xdr:colOff>
      <xdr:row>84</xdr:row>
      <xdr:rowOff>136071</xdr:rowOff>
    </xdr:to>
    <xdr:cxnSp macro="">
      <xdr:nvCxnSpPr>
        <xdr:cNvPr id="762" name="直線コネクタ 761">
          <a:extLst>
            <a:ext uri="{FF2B5EF4-FFF2-40B4-BE49-F238E27FC236}">
              <a16:creationId xmlns:a16="http://schemas.microsoft.com/office/drawing/2014/main" id="{D8A55697-A1FB-4652-809F-5B6279CE79C1}"/>
            </a:ext>
          </a:extLst>
        </xdr:cNvPr>
        <xdr:cNvCxnSpPr/>
      </xdr:nvCxnSpPr>
      <xdr:spPr>
        <a:xfrm>
          <a:off x="15481300" y="1449051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162016</xdr:rowOff>
    </xdr:from>
    <xdr:to>
      <xdr:col>76</xdr:col>
      <xdr:colOff>165100</xdr:colOff>
      <xdr:row>84</xdr:row>
      <xdr:rowOff>92166</xdr:rowOff>
    </xdr:to>
    <xdr:sp macro="" textlink="">
      <xdr:nvSpPr>
        <xdr:cNvPr id="763" name="楕円 762">
          <a:extLst>
            <a:ext uri="{FF2B5EF4-FFF2-40B4-BE49-F238E27FC236}">
              <a16:creationId xmlns:a16="http://schemas.microsoft.com/office/drawing/2014/main" id="{E4D14142-CC49-4FBE-B233-95CCF04A8683}"/>
            </a:ext>
          </a:extLst>
        </xdr:cNvPr>
        <xdr:cNvSpPr/>
      </xdr:nvSpPr>
      <xdr:spPr>
        <a:xfrm>
          <a:off x="14541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41366</xdr:rowOff>
    </xdr:from>
    <xdr:to>
      <xdr:col>81</xdr:col>
      <xdr:colOff>50800</xdr:colOff>
      <xdr:row>84</xdr:row>
      <xdr:rowOff>88719</xdr:rowOff>
    </xdr:to>
    <xdr:cxnSp macro="">
      <xdr:nvCxnSpPr>
        <xdr:cNvPr id="764" name="直線コネクタ 763">
          <a:extLst>
            <a:ext uri="{FF2B5EF4-FFF2-40B4-BE49-F238E27FC236}">
              <a16:creationId xmlns:a16="http://schemas.microsoft.com/office/drawing/2014/main" id="{B741C9A7-FFB4-47DF-B203-1D36DBEA0709}"/>
            </a:ext>
          </a:extLst>
        </xdr:cNvPr>
        <xdr:cNvCxnSpPr/>
      </xdr:nvCxnSpPr>
      <xdr:spPr>
        <a:xfrm>
          <a:off x="14592300" y="144431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765" name="楕円 764">
          <a:extLst>
            <a:ext uri="{FF2B5EF4-FFF2-40B4-BE49-F238E27FC236}">
              <a16:creationId xmlns:a16="http://schemas.microsoft.com/office/drawing/2014/main" id="{309CD448-CD13-4A8D-A603-94C48D6F3E49}"/>
            </a:ext>
          </a:extLst>
        </xdr:cNvPr>
        <xdr:cNvSpPr/>
      </xdr:nvSpPr>
      <xdr:spPr>
        <a:xfrm>
          <a:off x="1365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41366</xdr:rowOff>
    </xdr:to>
    <xdr:cxnSp macro="">
      <xdr:nvCxnSpPr>
        <xdr:cNvPr id="766" name="直線コネクタ 765">
          <a:extLst>
            <a:ext uri="{FF2B5EF4-FFF2-40B4-BE49-F238E27FC236}">
              <a16:creationId xmlns:a16="http://schemas.microsoft.com/office/drawing/2014/main" id="{86BA0C56-9177-4BD4-9CA9-2A6369353555}"/>
            </a:ext>
          </a:extLst>
        </xdr:cNvPr>
        <xdr:cNvCxnSpPr/>
      </xdr:nvCxnSpPr>
      <xdr:spPr>
        <a:xfrm>
          <a:off x="13703300" y="143909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62412</xdr:rowOff>
    </xdr:from>
    <xdr:to>
      <xdr:col>67</xdr:col>
      <xdr:colOff>101600</xdr:colOff>
      <xdr:row>83</xdr:row>
      <xdr:rowOff>164012</xdr:rowOff>
    </xdr:to>
    <xdr:sp macro="" textlink="">
      <xdr:nvSpPr>
        <xdr:cNvPr id="767" name="楕円 766">
          <a:extLst>
            <a:ext uri="{FF2B5EF4-FFF2-40B4-BE49-F238E27FC236}">
              <a16:creationId xmlns:a16="http://schemas.microsoft.com/office/drawing/2014/main" id="{0192E7F5-D4C7-4A34-8E3D-087F2DB458A2}"/>
            </a:ext>
          </a:extLst>
        </xdr:cNvPr>
        <xdr:cNvSpPr/>
      </xdr:nvSpPr>
      <xdr:spPr>
        <a:xfrm>
          <a:off x="12763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113212</xdr:rowOff>
    </xdr:from>
    <xdr:to>
      <xdr:col>71</xdr:col>
      <xdr:colOff>177800</xdr:colOff>
      <xdr:row>83</xdr:row>
      <xdr:rowOff>160564</xdr:rowOff>
    </xdr:to>
    <xdr:cxnSp macro="">
      <xdr:nvCxnSpPr>
        <xdr:cNvPr id="768" name="直線コネクタ 767">
          <a:extLst>
            <a:ext uri="{FF2B5EF4-FFF2-40B4-BE49-F238E27FC236}">
              <a16:creationId xmlns:a16="http://schemas.microsoft.com/office/drawing/2014/main" id="{B5DD5F59-32E0-4D32-8944-40A8E359F723}"/>
            </a:ext>
          </a:extLst>
        </xdr:cNvPr>
        <xdr:cNvCxnSpPr/>
      </xdr:nvCxnSpPr>
      <xdr:spPr>
        <a:xfrm>
          <a:off x="12814300" y="143435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69" name="n_1aveValue【消防施設】&#10;有形固定資産減価償却率">
          <a:extLst>
            <a:ext uri="{FF2B5EF4-FFF2-40B4-BE49-F238E27FC236}">
              <a16:creationId xmlns:a16="http://schemas.microsoft.com/office/drawing/2014/main" id="{41BCE93F-C649-48AC-9A8B-5C0547B59445}"/>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0" name="n_2aveValue【消防施設】&#10;有形固定資産減価償却率">
          <a:extLst>
            <a:ext uri="{FF2B5EF4-FFF2-40B4-BE49-F238E27FC236}">
              <a16:creationId xmlns:a16="http://schemas.microsoft.com/office/drawing/2014/main" id="{6D335F57-8D20-4E86-9317-A5F515832639}"/>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1" name="n_3aveValue【消防施設】&#10;有形固定資産減価償却率">
          <a:extLst>
            <a:ext uri="{FF2B5EF4-FFF2-40B4-BE49-F238E27FC236}">
              <a16:creationId xmlns:a16="http://schemas.microsoft.com/office/drawing/2014/main" id="{3FDBC27B-A066-42C6-AFE5-D5601BE4C139}"/>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2" name="n_4aveValue【消防施設】&#10;有形固定資産減価償却率">
          <a:extLst>
            <a:ext uri="{FF2B5EF4-FFF2-40B4-BE49-F238E27FC236}">
              <a16:creationId xmlns:a16="http://schemas.microsoft.com/office/drawing/2014/main" id="{5A9BAAB4-7378-45D8-B120-B174872C7ADE}"/>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130646</xdr:rowOff>
    </xdr:from>
    <xdr:ext cx="405111" cy="259045"/>
    <xdr:sp macro="" textlink="">
      <xdr:nvSpPr>
        <xdr:cNvPr id="773" name="n_1mainValue【消防施設】&#10;有形固定資産減価償却率">
          <a:extLst>
            <a:ext uri="{FF2B5EF4-FFF2-40B4-BE49-F238E27FC236}">
              <a16:creationId xmlns:a16="http://schemas.microsoft.com/office/drawing/2014/main" id="{16C644A4-EBC4-436C-9654-C96A6CA2AB9D}"/>
            </a:ext>
          </a:extLst>
        </xdr:cNvPr>
        <xdr:cNvSpPr txBox="1"/>
      </xdr:nvSpPr>
      <xdr:spPr>
        <a:xfrm>
          <a:off x="15266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83293</xdr:rowOff>
    </xdr:from>
    <xdr:ext cx="405111" cy="259045"/>
    <xdr:sp macro="" textlink="">
      <xdr:nvSpPr>
        <xdr:cNvPr id="774" name="n_2mainValue【消防施設】&#10;有形固定資産減価償却率">
          <a:extLst>
            <a:ext uri="{FF2B5EF4-FFF2-40B4-BE49-F238E27FC236}">
              <a16:creationId xmlns:a16="http://schemas.microsoft.com/office/drawing/2014/main" id="{14192CC0-84E5-4B98-85BC-B57D2BC10943}"/>
            </a:ext>
          </a:extLst>
        </xdr:cNvPr>
        <xdr:cNvSpPr txBox="1"/>
      </xdr:nvSpPr>
      <xdr:spPr>
        <a:xfrm>
          <a:off x="14389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775" name="n_3mainValue【消防施設】&#10;有形固定資産減価償却率">
          <a:extLst>
            <a:ext uri="{FF2B5EF4-FFF2-40B4-BE49-F238E27FC236}">
              <a16:creationId xmlns:a16="http://schemas.microsoft.com/office/drawing/2014/main" id="{27D7904E-4BB1-426D-A64D-03B7669C46C4}"/>
            </a:ext>
          </a:extLst>
        </xdr:cNvPr>
        <xdr:cNvSpPr txBox="1"/>
      </xdr:nvSpPr>
      <xdr:spPr>
        <a:xfrm>
          <a:off x="13500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776" name="n_4mainValue【消防施設】&#10;有形固定資産減価償却率">
          <a:extLst>
            <a:ext uri="{FF2B5EF4-FFF2-40B4-BE49-F238E27FC236}">
              <a16:creationId xmlns:a16="http://schemas.microsoft.com/office/drawing/2014/main" id="{A2876191-8DD8-4C7A-A756-D0582CB1B13E}"/>
            </a:ext>
          </a:extLst>
        </xdr:cNvPr>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8CCBCBE-D1FF-4FE5-9BBC-1236D0951F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F97EC88A-53FA-4D67-97B6-F031D6D490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446DA69E-3935-4607-BB32-6B7B005772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F2C1D65-3340-46E4-991D-837743882C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E5038C7F-CB74-4166-A3B1-2D10EABC75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B48C287E-3749-4CB7-A77D-ABA444780F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FC1AF476-315A-4678-8682-98B1F05015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7DC6DDD-1B12-4311-8CBE-CA97FD965D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BC69027E-DC92-4623-A0B6-CF2B10B084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90543396-5894-452B-A94C-43E4D94D7E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8FEB049C-4413-4F1C-B836-7F481F7DA16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B60CCCCE-6366-45D6-9EE6-CB5F1FBA82C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C3CD4354-4E7E-4FF8-9639-46E1031CD92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65A052D2-8A76-49A2-8807-8C2C481B7A3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462F212C-40D4-4303-90A0-FC53797875E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5C9C9930-D479-4BE5-8449-CBC65BCB481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3B05B67-6481-45AB-8357-0288B169ED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52494104-CE21-4830-8AD6-7ACDCF666EA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9AB89505-58F4-4DC2-8C7A-6F0AC09538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A14506E8-6EC1-4BEB-BA79-9BE25D8899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7249CE56-0855-48FA-A3AB-F07BC0F811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D2014445-8EF5-4EAE-B1DD-D0091DA18002}"/>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72475CE8-E8B6-4F7E-A59F-711F368162C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E9D5D5BC-BD3F-41BC-BCDB-5B934D5801D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91A4BF92-7130-4AF9-A440-B49E7191014A}"/>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8F2A89-4005-47CF-A8C9-AE2F12D3167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384E4C95-308E-4D50-999A-101EA359985A}"/>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6DDDC413-7B43-4251-8BA3-8259B55EFA3E}"/>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5" name="フローチャート: 判断 804">
          <a:extLst>
            <a:ext uri="{FF2B5EF4-FFF2-40B4-BE49-F238E27FC236}">
              <a16:creationId xmlns:a16="http://schemas.microsoft.com/office/drawing/2014/main" id="{E47F0B8D-B6C5-4A88-A52E-380BA82FE45B}"/>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06" name="フローチャート: 判断 805">
          <a:extLst>
            <a:ext uri="{FF2B5EF4-FFF2-40B4-BE49-F238E27FC236}">
              <a16:creationId xmlns:a16="http://schemas.microsoft.com/office/drawing/2014/main" id="{314CDB56-290A-4360-9625-A61198777164}"/>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07" name="フローチャート: 判断 806">
          <a:extLst>
            <a:ext uri="{FF2B5EF4-FFF2-40B4-BE49-F238E27FC236}">
              <a16:creationId xmlns:a16="http://schemas.microsoft.com/office/drawing/2014/main" id="{A034BBFA-3B05-4547-B784-8F491E06E437}"/>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08" name="フローチャート: 判断 807">
          <a:extLst>
            <a:ext uri="{FF2B5EF4-FFF2-40B4-BE49-F238E27FC236}">
              <a16:creationId xmlns:a16="http://schemas.microsoft.com/office/drawing/2014/main" id="{B71375D6-6A7C-45CC-8000-1C27467480F2}"/>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0A9F9A9-6278-4516-AB6E-68FDF2D289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14DCD3A6-9708-4E03-82F5-4679FC9221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16EEA60B-8FEB-4CBF-A6AF-58CF64A2059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573086E-4034-49D3-9A56-057D8902A2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46E2F86-06E0-416A-8C08-88A3A95FBB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814" name="楕円 813">
          <a:extLst>
            <a:ext uri="{FF2B5EF4-FFF2-40B4-BE49-F238E27FC236}">
              <a16:creationId xmlns:a16="http://schemas.microsoft.com/office/drawing/2014/main" id="{65E11176-18F4-430B-9215-7E51466DCA11}"/>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815" name="【消防施設】&#10;一人当たり面積該当値テキスト">
          <a:extLst>
            <a:ext uri="{FF2B5EF4-FFF2-40B4-BE49-F238E27FC236}">
              <a16:creationId xmlns:a16="http://schemas.microsoft.com/office/drawing/2014/main" id="{574AA99F-9D91-403B-BFB2-4DDFE27B3EFE}"/>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16" name="楕円 815">
          <a:extLst>
            <a:ext uri="{FF2B5EF4-FFF2-40B4-BE49-F238E27FC236}">
              <a16:creationId xmlns:a16="http://schemas.microsoft.com/office/drawing/2014/main" id="{1C28DF3D-68E8-4A81-BD23-A017B8FA1157}"/>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817" name="直線コネクタ 816">
          <a:extLst>
            <a:ext uri="{FF2B5EF4-FFF2-40B4-BE49-F238E27FC236}">
              <a16:creationId xmlns:a16="http://schemas.microsoft.com/office/drawing/2014/main" id="{0659AADC-78F5-4AAF-823A-84FFE8DA57DF}"/>
            </a:ext>
          </a:extLst>
        </xdr:cNvPr>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818" name="楕円 817">
          <a:extLst>
            <a:ext uri="{FF2B5EF4-FFF2-40B4-BE49-F238E27FC236}">
              <a16:creationId xmlns:a16="http://schemas.microsoft.com/office/drawing/2014/main" id="{6482E8CA-9796-44B3-8B36-CC14248F79F8}"/>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819" name="直線コネクタ 818">
          <a:extLst>
            <a:ext uri="{FF2B5EF4-FFF2-40B4-BE49-F238E27FC236}">
              <a16:creationId xmlns:a16="http://schemas.microsoft.com/office/drawing/2014/main" id="{77325C6E-F792-4663-A50E-ED2048EBA301}"/>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20" name="楕円 819">
          <a:extLst>
            <a:ext uri="{FF2B5EF4-FFF2-40B4-BE49-F238E27FC236}">
              <a16:creationId xmlns:a16="http://schemas.microsoft.com/office/drawing/2014/main" id="{9F688BE3-C990-4412-8C34-E4F6180CE84C}"/>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821" name="直線コネクタ 820">
          <a:extLst>
            <a:ext uri="{FF2B5EF4-FFF2-40B4-BE49-F238E27FC236}">
              <a16:creationId xmlns:a16="http://schemas.microsoft.com/office/drawing/2014/main" id="{A63346E6-4A6A-48C6-A3EA-4F2656E6B1FA}"/>
            </a:ext>
          </a:extLst>
        </xdr:cNvPr>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22" name="楕円 821">
          <a:extLst>
            <a:ext uri="{FF2B5EF4-FFF2-40B4-BE49-F238E27FC236}">
              <a16:creationId xmlns:a16="http://schemas.microsoft.com/office/drawing/2014/main" id="{05499293-AB9F-4B90-A715-0DA1BACF5E6A}"/>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23" name="直線コネクタ 822">
          <a:extLst>
            <a:ext uri="{FF2B5EF4-FFF2-40B4-BE49-F238E27FC236}">
              <a16:creationId xmlns:a16="http://schemas.microsoft.com/office/drawing/2014/main" id="{79AA2FE2-EE77-4DE2-9EE6-9D56791181DB}"/>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24" name="n_1aveValue【消防施設】&#10;一人当たり面積">
          <a:extLst>
            <a:ext uri="{FF2B5EF4-FFF2-40B4-BE49-F238E27FC236}">
              <a16:creationId xmlns:a16="http://schemas.microsoft.com/office/drawing/2014/main" id="{FA1C7A6C-DC0B-4999-AECC-041E1CA95E78}"/>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25" name="n_2aveValue【消防施設】&#10;一人当たり面積">
          <a:extLst>
            <a:ext uri="{FF2B5EF4-FFF2-40B4-BE49-F238E27FC236}">
              <a16:creationId xmlns:a16="http://schemas.microsoft.com/office/drawing/2014/main" id="{A21D22AC-A0FB-4DB0-90CE-03FA3C7E1F14}"/>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26" name="n_3aveValue【消防施設】&#10;一人当たり面積">
          <a:extLst>
            <a:ext uri="{FF2B5EF4-FFF2-40B4-BE49-F238E27FC236}">
              <a16:creationId xmlns:a16="http://schemas.microsoft.com/office/drawing/2014/main" id="{7AA6E87F-B9DA-453F-B317-4A56CD35A6EE}"/>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27" name="n_4aveValue【消防施設】&#10;一人当たり面積">
          <a:extLst>
            <a:ext uri="{FF2B5EF4-FFF2-40B4-BE49-F238E27FC236}">
              <a16:creationId xmlns:a16="http://schemas.microsoft.com/office/drawing/2014/main" id="{4F1C6848-B2AC-430C-9C9E-FEE359851165}"/>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28" name="n_1mainValue【消防施設】&#10;一人当たり面積">
          <a:extLst>
            <a:ext uri="{FF2B5EF4-FFF2-40B4-BE49-F238E27FC236}">
              <a16:creationId xmlns:a16="http://schemas.microsoft.com/office/drawing/2014/main" id="{19D02025-B8B6-495B-8E55-839B21C6B4CA}"/>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829" name="n_2mainValue【消防施設】&#10;一人当たり面積">
          <a:extLst>
            <a:ext uri="{FF2B5EF4-FFF2-40B4-BE49-F238E27FC236}">
              <a16:creationId xmlns:a16="http://schemas.microsoft.com/office/drawing/2014/main" id="{EE90860C-70E4-4B92-9C33-3784EF8FA37F}"/>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30" name="n_3mainValue【消防施設】&#10;一人当たり面積">
          <a:extLst>
            <a:ext uri="{FF2B5EF4-FFF2-40B4-BE49-F238E27FC236}">
              <a16:creationId xmlns:a16="http://schemas.microsoft.com/office/drawing/2014/main" id="{EC7F4491-3EDA-443A-BCE8-63047030A548}"/>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1" name="n_4mainValue【消防施設】&#10;一人当たり面積">
          <a:extLst>
            <a:ext uri="{FF2B5EF4-FFF2-40B4-BE49-F238E27FC236}">
              <a16:creationId xmlns:a16="http://schemas.microsoft.com/office/drawing/2014/main" id="{25E9F8D5-E265-4A4C-AA77-BAF57CD7C2C9}"/>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E9226AC3-4904-4B36-ADB0-651470E5DB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2BFD6263-BBD1-4362-8B7C-188416CF8D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76582851-3398-4710-8F1A-B9ABABD6F25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3CBB52EC-6A56-42AE-B73A-F2E07A04C3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C753E748-64AF-47C7-9D78-98197E4D27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7ED324DC-ABD8-41F8-AE72-C2DCB86710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1E5A53A3-C79D-4AD3-99EC-B09BC1EBFB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D2B0DC7-9711-46CF-9247-B963633CD7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AE388AB2-A789-4929-AF15-1179326F17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96BF7177-5B74-4D45-96A3-9893D4E589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1A47ED89-217E-4833-A31C-B659AB5A87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57823E47-F353-4152-98F8-78C505233F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DCB43719-6C00-433D-B3D0-3B6BB0997C7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B8357CA-025D-479D-9BD0-6E96C35AE6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E08CC7EF-BEB1-43F9-BCD5-9748FDD958C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5D69C761-36E8-4362-A1B2-B7EE271F87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CFE77DFB-9638-45AE-97E8-FB2CD5D175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CB2BC5-94FE-4129-9B00-36B259211A0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9E42367E-CA2D-4915-93FB-B4873B7D16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CF15AF1F-1D40-49A2-AA07-DD897B6732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D7200170-D5A0-465D-B6DC-9CA2D6BE27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88B2EC8D-F029-4350-9578-077A6E973E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B7E35037-3F42-4A9E-8800-6DDE2DA4936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C1474006-82B2-4424-A58F-068667F85F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18E60CAA-45B4-4DB0-B815-8A2F4C4C96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6145D268-04CE-4DF0-B7D1-AC7419EAEA72}"/>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2CD18025-5D68-45E4-AB0B-0E8EA97CAA4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2ACBDA49-ABEF-4992-8EC6-CE94663055E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8198D7C4-EA1C-4718-BBAD-90BDAC099662}"/>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5481DCA3-9DED-4550-916F-4C2971200C7F}"/>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F3938C6B-478F-47C5-A742-5D7EA0926C81}"/>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5AD61405-6E70-49C9-A634-477A431662F4}"/>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4" name="フローチャート: 判断 863">
          <a:extLst>
            <a:ext uri="{FF2B5EF4-FFF2-40B4-BE49-F238E27FC236}">
              <a16:creationId xmlns:a16="http://schemas.microsoft.com/office/drawing/2014/main" id="{9C2DBBF7-CAE9-473B-AA87-6DD6CABAD8EE}"/>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5" name="フローチャート: 判断 864">
          <a:extLst>
            <a:ext uri="{FF2B5EF4-FFF2-40B4-BE49-F238E27FC236}">
              <a16:creationId xmlns:a16="http://schemas.microsoft.com/office/drawing/2014/main" id="{5F132305-7829-4163-9D40-A0731814F619}"/>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6" name="フローチャート: 判断 865">
          <a:extLst>
            <a:ext uri="{FF2B5EF4-FFF2-40B4-BE49-F238E27FC236}">
              <a16:creationId xmlns:a16="http://schemas.microsoft.com/office/drawing/2014/main" id="{2AB67064-206F-409C-929E-621AE8BA07EA}"/>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67" name="フローチャート: 判断 866">
          <a:extLst>
            <a:ext uri="{FF2B5EF4-FFF2-40B4-BE49-F238E27FC236}">
              <a16:creationId xmlns:a16="http://schemas.microsoft.com/office/drawing/2014/main" id="{74BA156F-EF33-4AE9-BFD0-99079408CAA5}"/>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CA99CF9-F0FD-4EBE-9FC9-5A39C7A797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CB1820B-897B-47D3-A402-34C34A7CED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DC76B36-C0E3-431A-A523-9D9F008127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B51B94D-B714-4B8F-A4B2-8977A02D5F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07F71A7-DA0E-42BA-B3B1-F2D0CEC5E0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873" name="楕円 872">
          <a:extLst>
            <a:ext uri="{FF2B5EF4-FFF2-40B4-BE49-F238E27FC236}">
              <a16:creationId xmlns:a16="http://schemas.microsoft.com/office/drawing/2014/main" id="{56FEC1FC-064B-46BB-8CFE-9E058FE1645D}"/>
            </a:ext>
          </a:extLst>
        </xdr:cNvPr>
        <xdr:cNvSpPr/>
      </xdr:nvSpPr>
      <xdr:spPr>
        <a:xfrm>
          <a:off x="16268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874" name="【庁舎】&#10;有形固定資産減価償却率該当値テキスト">
          <a:extLst>
            <a:ext uri="{FF2B5EF4-FFF2-40B4-BE49-F238E27FC236}">
              <a16:creationId xmlns:a16="http://schemas.microsoft.com/office/drawing/2014/main" id="{B442E493-F6A6-4214-8789-696D4087C8EB}"/>
            </a:ext>
          </a:extLst>
        </xdr:cNvPr>
        <xdr:cNvSpPr txBox="1"/>
      </xdr:nvSpPr>
      <xdr:spPr>
        <a:xfrm>
          <a:off x="16357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875" name="楕円 874">
          <a:extLst>
            <a:ext uri="{FF2B5EF4-FFF2-40B4-BE49-F238E27FC236}">
              <a16:creationId xmlns:a16="http://schemas.microsoft.com/office/drawing/2014/main" id="{32A7D325-B2E1-447A-93B7-B9179CAAE837}"/>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136616</xdr:rowOff>
    </xdr:to>
    <xdr:cxnSp macro="">
      <xdr:nvCxnSpPr>
        <xdr:cNvPr id="876" name="直線コネクタ 875">
          <a:extLst>
            <a:ext uri="{FF2B5EF4-FFF2-40B4-BE49-F238E27FC236}">
              <a16:creationId xmlns:a16="http://schemas.microsoft.com/office/drawing/2014/main" id="{19456C66-9FF4-4686-98EE-9B1BEDDD4DEB}"/>
            </a:ext>
          </a:extLst>
        </xdr:cNvPr>
        <xdr:cNvCxnSpPr/>
      </xdr:nvCxnSpPr>
      <xdr:spPr>
        <a:xfrm>
          <a:off x="15481300" y="184621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877" name="楕円 876">
          <a:extLst>
            <a:ext uri="{FF2B5EF4-FFF2-40B4-BE49-F238E27FC236}">
              <a16:creationId xmlns:a16="http://schemas.microsoft.com/office/drawing/2014/main" id="{7C820722-2E59-4654-8F85-A743E2766071}"/>
            </a:ext>
          </a:extLst>
        </xdr:cNvPr>
        <xdr:cNvSpPr/>
      </xdr:nvSpPr>
      <xdr:spPr>
        <a:xfrm>
          <a:off x="1454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117021</xdr:rowOff>
    </xdr:to>
    <xdr:cxnSp macro="">
      <xdr:nvCxnSpPr>
        <xdr:cNvPr id="878" name="直線コネクタ 877">
          <a:extLst>
            <a:ext uri="{FF2B5EF4-FFF2-40B4-BE49-F238E27FC236}">
              <a16:creationId xmlns:a16="http://schemas.microsoft.com/office/drawing/2014/main" id="{831CF3E8-185C-4C19-8C12-702D517E3871}"/>
            </a:ext>
          </a:extLst>
        </xdr:cNvPr>
        <xdr:cNvCxnSpPr/>
      </xdr:nvCxnSpPr>
      <xdr:spPr>
        <a:xfrm>
          <a:off x="14592300" y="184360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879" name="楕円 878">
          <a:extLst>
            <a:ext uri="{FF2B5EF4-FFF2-40B4-BE49-F238E27FC236}">
              <a16:creationId xmlns:a16="http://schemas.microsoft.com/office/drawing/2014/main" id="{49EE531F-8C6C-4728-A797-467ACBB1CDD0}"/>
            </a:ext>
          </a:extLst>
        </xdr:cNvPr>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90895</xdr:rowOff>
    </xdr:to>
    <xdr:cxnSp macro="">
      <xdr:nvCxnSpPr>
        <xdr:cNvPr id="880" name="直線コネクタ 879">
          <a:extLst>
            <a:ext uri="{FF2B5EF4-FFF2-40B4-BE49-F238E27FC236}">
              <a16:creationId xmlns:a16="http://schemas.microsoft.com/office/drawing/2014/main" id="{8990785D-5D03-4548-8482-06103CCE87C3}"/>
            </a:ext>
          </a:extLst>
        </xdr:cNvPr>
        <xdr:cNvCxnSpPr/>
      </xdr:nvCxnSpPr>
      <xdr:spPr>
        <a:xfrm>
          <a:off x="13703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881" name="楕円 880">
          <a:extLst>
            <a:ext uri="{FF2B5EF4-FFF2-40B4-BE49-F238E27FC236}">
              <a16:creationId xmlns:a16="http://schemas.microsoft.com/office/drawing/2014/main" id="{11C3479B-BF7D-42B9-A0BF-1C2F6CBF318D}"/>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87630</xdr:rowOff>
    </xdr:to>
    <xdr:cxnSp macro="">
      <xdr:nvCxnSpPr>
        <xdr:cNvPr id="882" name="直線コネクタ 881">
          <a:extLst>
            <a:ext uri="{FF2B5EF4-FFF2-40B4-BE49-F238E27FC236}">
              <a16:creationId xmlns:a16="http://schemas.microsoft.com/office/drawing/2014/main" id="{4A55797C-A982-406A-90EE-E64B1930BBED}"/>
            </a:ext>
          </a:extLst>
        </xdr:cNvPr>
        <xdr:cNvCxnSpPr/>
      </xdr:nvCxnSpPr>
      <xdr:spPr>
        <a:xfrm>
          <a:off x="12814300" y="1840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83" name="n_1aveValue【庁舎】&#10;有形固定資産減価償却率">
          <a:extLst>
            <a:ext uri="{FF2B5EF4-FFF2-40B4-BE49-F238E27FC236}">
              <a16:creationId xmlns:a16="http://schemas.microsoft.com/office/drawing/2014/main" id="{E9F4F74F-34F2-4635-AB4D-304A275A9182}"/>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84" name="n_2aveValue【庁舎】&#10;有形固定資産減価償却率">
          <a:extLst>
            <a:ext uri="{FF2B5EF4-FFF2-40B4-BE49-F238E27FC236}">
              <a16:creationId xmlns:a16="http://schemas.microsoft.com/office/drawing/2014/main" id="{3B204DC5-67E1-4342-A8C9-9C4DCD2A3B76}"/>
            </a:ext>
          </a:extLst>
        </xdr:cNvPr>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85" name="n_3aveValue【庁舎】&#10;有形固定資産減価償却率">
          <a:extLst>
            <a:ext uri="{FF2B5EF4-FFF2-40B4-BE49-F238E27FC236}">
              <a16:creationId xmlns:a16="http://schemas.microsoft.com/office/drawing/2014/main" id="{C879FA42-D780-46B0-93AF-7CCF20EF5F89}"/>
            </a:ext>
          </a:extLst>
        </xdr:cNvPr>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86" name="n_4aveValue【庁舎】&#10;有形固定資産減価償却率">
          <a:extLst>
            <a:ext uri="{FF2B5EF4-FFF2-40B4-BE49-F238E27FC236}">
              <a16:creationId xmlns:a16="http://schemas.microsoft.com/office/drawing/2014/main" id="{C9A5C2BC-D44D-4E48-856B-33FAB0894EF9}"/>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887" name="n_1mainValue【庁舎】&#10;有形固定資産減価償却率">
          <a:extLst>
            <a:ext uri="{FF2B5EF4-FFF2-40B4-BE49-F238E27FC236}">
              <a16:creationId xmlns:a16="http://schemas.microsoft.com/office/drawing/2014/main" id="{31B8ABE7-6CC3-4BAD-AE53-FF364941D95C}"/>
            </a:ext>
          </a:extLst>
        </xdr:cNvPr>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888" name="n_2mainValue【庁舎】&#10;有形固定資産減価償却率">
          <a:extLst>
            <a:ext uri="{FF2B5EF4-FFF2-40B4-BE49-F238E27FC236}">
              <a16:creationId xmlns:a16="http://schemas.microsoft.com/office/drawing/2014/main" id="{5F474967-8112-4C00-A85E-E05FF2F1A418}"/>
            </a:ext>
          </a:extLst>
        </xdr:cNvPr>
        <xdr:cNvSpPr txBox="1"/>
      </xdr:nvSpPr>
      <xdr:spPr>
        <a:xfrm>
          <a:off x="14389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889" name="n_3mainValue【庁舎】&#10;有形固定資産減価償却率">
          <a:extLst>
            <a:ext uri="{FF2B5EF4-FFF2-40B4-BE49-F238E27FC236}">
              <a16:creationId xmlns:a16="http://schemas.microsoft.com/office/drawing/2014/main" id="{349C7A9E-A8D9-4D07-9665-61434D628382}"/>
            </a:ext>
          </a:extLst>
        </xdr:cNvPr>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890" name="n_4mainValue【庁舎】&#10;有形固定資産減価償却率">
          <a:extLst>
            <a:ext uri="{FF2B5EF4-FFF2-40B4-BE49-F238E27FC236}">
              <a16:creationId xmlns:a16="http://schemas.microsoft.com/office/drawing/2014/main" id="{2192AC8A-F1A6-4452-9F04-84120CCEA916}"/>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BA131711-3661-456D-ACBD-A396430DC5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70F8CDC0-8C3C-48B2-96A5-5A7AA0CAB1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9A232DF3-037A-4767-811F-C1E0E63670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49502E85-4A93-46E3-8353-FE330CF44B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597758E-E6DF-4E62-8378-49B1F193BA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8B59ACF2-0319-4AC7-9F64-06542AA94B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CC44AEF7-C473-44DD-94FB-20860E1AC0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7B2F345A-C3B8-4C46-8709-7B575C47FF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2F4B2AA3-6DB7-4493-91AC-9A39C18CA4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8A887E85-170F-4187-9164-81E6403D12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3E8A2DA3-576D-4534-B611-28DDF3DF78C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E7CD6CDA-A1AB-4E5E-878D-ED23077DF2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662A3A55-604B-427F-8F08-7533756EF6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49140F34-7EFA-413D-B8D6-B67CC297962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298DB01C-093F-43B6-9173-C400B6C14E3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E2B55D3A-F982-4736-B73A-6E9CC1D47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F04E8CA1-2904-42D1-93CA-C17BCC66440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7FD64A40-84BA-4D6C-943C-CAA18FFE0A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17094782-E65A-4FC8-B7F0-7F9ED214F58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86197B8-8208-43C8-B18B-7DFAEAEF51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4F1FE37-C006-4410-B354-4C90A6A362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A85BE0AA-6B4C-4C70-8F06-F25B9A4BE9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51BED984-4878-474D-8A75-464716AA85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CF9E66BB-7FF6-43FD-8404-08144D5BF4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307BD9FB-926C-48CF-B7BD-6120F7CADA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689B566F-5889-41D5-8680-C04408259D7B}"/>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F5B7AA26-DAE5-468E-BF7A-2CCE564AFDAF}"/>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BD4C2B2B-FFC3-4B41-92F4-AF0677FB955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813BF6E5-E434-4186-A0BB-29DEF22C2FDA}"/>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6B4928BB-B1D2-46AA-A35B-013738A75733}"/>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F078864A-BBDC-45E6-AEFC-D44D23138E1D}"/>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EE577D9B-67F9-4A16-B23F-8858874E84D8}"/>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923" name="フローチャート: 判断 922">
          <a:extLst>
            <a:ext uri="{FF2B5EF4-FFF2-40B4-BE49-F238E27FC236}">
              <a16:creationId xmlns:a16="http://schemas.microsoft.com/office/drawing/2014/main" id="{A6EDA35E-FC73-4BAC-99F1-3B58DA7FDCF3}"/>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xdr:nvSpPr>
        <xdr:cNvPr id="924" name="フローチャート: 判断 923">
          <a:extLst>
            <a:ext uri="{FF2B5EF4-FFF2-40B4-BE49-F238E27FC236}">
              <a16:creationId xmlns:a16="http://schemas.microsoft.com/office/drawing/2014/main" id="{468F8A87-3BDB-49CF-A2BE-6F6BD6AA54D6}"/>
            </a:ext>
          </a:extLst>
        </xdr:cNvPr>
        <xdr:cNvSpPr/>
      </xdr:nvSpPr>
      <xdr:spPr>
        <a:xfrm>
          <a:off x="20383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925" name="フローチャート: 判断 924">
          <a:extLst>
            <a:ext uri="{FF2B5EF4-FFF2-40B4-BE49-F238E27FC236}">
              <a16:creationId xmlns:a16="http://schemas.microsoft.com/office/drawing/2014/main" id="{3607053C-167D-43E6-9EA3-AAB6FE122743}"/>
            </a:ext>
          </a:extLst>
        </xdr:cNvPr>
        <xdr:cNvSpPr/>
      </xdr:nvSpPr>
      <xdr:spPr>
        <a:xfrm>
          <a:off x="19494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926" name="フローチャート: 判断 925">
          <a:extLst>
            <a:ext uri="{FF2B5EF4-FFF2-40B4-BE49-F238E27FC236}">
              <a16:creationId xmlns:a16="http://schemas.microsoft.com/office/drawing/2014/main" id="{0B9C25E8-80F9-4275-AFE7-A5DF36716961}"/>
            </a:ext>
          </a:extLst>
        </xdr:cNvPr>
        <xdr:cNvSpPr/>
      </xdr:nvSpPr>
      <xdr:spPr>
        <a:xfrm>
          <a:off x="18605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ACA7379-EB7C-461B-8A8C-DC3EF249AD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A0B775F-72AC-4203-92A7-CE91DE03AA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A4B97E7-B722-4462-ADDE-F4E10944DF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883F1B3-B27C-4BF2-A5B6-697758F1E0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4B98F27-D63F-44C2-B6DC-A32EAF2B70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32" name="楕円 931">
          <a:extLst>
            <a:ext uri="{FF2B5EF4-FFF2-40B4-BE49-F238E27FC236}">
              <a16:creationId xmlns:a16="http://schemas.microsoft.com/office/drawing/2014/main" id="{05A4B594-B827-408B-A29E-1014BDDC903E}"/>
            </a:ext>
          </a:extLst>
        </xdr:cNvPr>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933" name="【庁舎】&#10;一人当たり面積該当値テキスト">
          <a:extLst>
            <a:ext uri="{FF2B5EF4-FFF2-40B4-BE49-F238E27FC236}">
              <a16:creationId xmlns:a16="http://schemas.microsoft.com/office/drawing/2014/main" id="{53517B8F-1F55-4D7A-ACDE-D314AFC7FA07}"/>
            </a:ext>
          </a:extLst>
        </xdr:cNvPr>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934" name="楕円 933">
          <a:extLst>
            <a:ext uri="{FF2B5EF4-FFF2-40B4-BE49-F238E27FC236}">
              <a16:creationId xmlns:a16="http://schemas.microsoft.com/office/drawing/2014/main" id="{A0E31BA5-1AFA-48B7-8CE2-A09F8C75195E}"/>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151312</xdr:rowOff>
    </xdr:to>
    <xdr:cxnSp macro="">
      <xdr:nvCxnSpPr>
        <xdr:cNvPr id="935" name="直線コネクタ 934">
          <a:extLst>
            <a:ext uri="{FF2B5EF4-FFF2-40B4-BE49-F238E27FC236}">
              <a16:creationId xmlns:a16="http://schemas.microsoft.com/office/drawing/2014/main" id="{4EDF3B00-FB2E-4011-912E-DD10375B2AD3}"/>
            </a:ext>
          </a:extLst>
        </xdr:cNvPr>
        <xdr:cNvCxnSpPr/>
      </xdr:nvCxnSpPr>
      <xdr:spPr>
        <a:xfrm>
          <a:off x="21323300" y="1832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36" name="楕円 935">
          <a:extLst>
            <a:ext uri="{FF2B5EF4-FFF2-40B4-BE49-F238E27FC236}">
              <a16:creationId xmlns:a16="http://schemas.microsoft.com/office/drawing/2014/main" id="{ADC9B267-91C7-43ED-B187-C0E337E81B98}"/>
            </a:ext>
          </a:extLst>
        </xdr:cNvPr>
        <xdr:cNvSpPr/>
      </xdr:nvSpPr>
      <xdr:spPr>
        <a:xfrm>
          <a:off x="2038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106</xdr:row>
      <xdr:rowOff>154577</xdr:rowOff>
    </xdr:to>
    <xdr:cxnSp macro="">
      <xdr:nvCxnSpPr>
        <xdr:cNvPr id="937" name="直線コネクタ 936">
          <a:extLst>
            <a:ext uri="{FF2B5EF4-FFF2-40B4-BE49-F238E27FC236}">
              <a16:creationId xmlns:a16="http://schemas.microsoft.com/office/drawing/2014/main" id="{AB081DF8-1F8D-4011-B63C-D2EB136D457F}"/>
            </a:ext>
          </a:extLst>
        </xdr:cNvPr>
        <xdr:cNvCxnSpPr/>
      </xdr:nvCxnSpPr>
      <xdr:spPr>
        <a:xfrm flipV="1">
          <a:off x="20434300" y="1832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938" name="楕円 937">
          <a:extLst>
            <a:ext uri="{FF2B5EF4-FFF2-40B4-BE49-F238E27FC236}">
              <a16:creationId xmlns:a16="http://schemas.microsoft.com/office/drawing/2014/main" id="{8EB35B7C-38B8-42C1-8298-0ED954408046}"/>
            </a:ext>
          </a:extLst>
        </xdr:cNvPr>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154577</xdr:rowOff>
    </xdr:to>
    <xdr:cxnSp macro="">
      <xdr:nvCxnSpPr>
        <xdr:cNvPr id="939" name="直線コネクタ 938">
          <a:extLst>
            <a:ext uri="{FF2B5EF4-FFF2-40B4-BE49-F238E27FC236}">
              <a16:creationId xmlns:a16="http://schemas.microsoft.com/office/drawing/2014/main" id="{04F382FC-AD83-4901-9285-3BF6DAC000E9}"/>
            </a:ext>
          </a:extLst>
        </xdr:cNvPr>
        <xdr:cNvCxnSpPr/>
      </xdr:nvCxnSpPr>
      <xdr:spPr>
        <a:xfrm>
          <a:off x="19545300" y="1832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103777</xdr:rowOff>
    </xdr:from>
    <xdr:to>
      <xdr:col>98</xdr:col>
      <xdr:colOff>38100</xdr:colOff>
      <xdr:row>107</xdr:row>
      <xdr:rowOff>33927</xdr:rowOff>
    </xdr:to>
    <xdr:sp macro="" textlink="">
      <xdr:nvSpPr>
        <xdr:cNvPr id="940" name="楕円 939">
          <a:extLst>
            <a:ext uri="{FF2B5EF4-FFF2-40B4-BE49-F238E27FC236}">
              <a16:creationId xmlns:a16="http://schemas.microsoft.com/office/drawing/2014/main" id="{6D1A36D1-ADB9-4F8D-BC58-AB6A8A2A7CF1}"/>
            </a:ext>
          </a:extLst>
        </xdr:cNvPr>
        <xdr:cNvSpPr/>
      </xdr:nvSpPr>
      <xdr:spPr>
        <a:xfrm>
          <a:off x="18605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154577</xdr:rowOff>
    </xdr:from>
    <xdr:to>
      <xdr:col>102</xdr:col>
      <xdr:colOff>114300</xdr:colOff>
      <xdr:row>106</xdr:row>
      <xdr:rowOff>154577</xdr:rowOff>
    </xdr:to>
    <xdr:cxnSp macro="">
      <xdr:nvCxnSpPr>
        <xdr:cNvPr id="941" name="直線コネクタ 940">
          <a:extLst>
            <a:ext uri="{FF2B5EF4-FFF2-40B4-BE49-F238E27FC236}">
              <a16:creationId xmlns:a16="http://schemas.microsoft.com/office/drawing/2014/main" id="{5B663594-FE4E-4D46-9A57-779D236FEC0A}"/>
            </a:ext>
          </a:extLst>
        </xdr:cNvPr>
        <xdr:cNvCxnSpPr/>
      </xdr:nvCxnSpPr>
      <xdr:spPr>
        <a:xfrm>
          <a:off x="18656300" y="1832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942" name="n_1aveValue【庁舎】&#10;一人当たり面積">
          <a:extLst>
            <a:ext uri="{FF2B5EF4-FFF2-40B4-BE49-F238E27FC236}">
              <a16:creationId xmlns:a16="http://schemas.microsoft.com/office/drawing/2014/main" id="{C4CC2431-F43D-4878-9088-BC629B33CFA9}"/>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943" name="n_2aveValue【庁舎】&#10;一人当たり面積">
          <a:extLst>
            <a:ext uri="{FF2B5EF4-FFF2-40B4-BE49-F238E27FC236}">
              <a16:creationId xmlns:a16="http://schemas.microsoft.com/office/drawing/2014/main" id="{A55A7CAD-8363-412B-A8EC-82771E142C4A}"/>
            </a:ext>
          </a:extLst>
        </xdr:cNvPr>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944" name="n_3aveValue【庁舎】&#10;一人当たり面積">
          <a:extLst>
            <a:ext uri="{FF2B5EF4-FFF2-40B4-BE49-F238E27FC236}">
              <a16:creationId xmlns:a16="http://schemas.microsoft.com/office/drawing/2014/main" id="{B9E9AD13-0448-48FD-AC7B-77BC9618E13B}"/>
            </a:ext>
          </a:extLst>
        </xdr:cNvPr>
        <xdr:cNvSpPr txBox="1"/>
      </xdr:nvSpPr>
      <xdr:spPr>
        <a:xfrm>
          <a:off x="19310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945" name="n_4aveValue【庁舎】&#10;一人当たり面積">
          <a:extLst>
            <a:ext uri="{FF2B5EF4-FFF2-40B4-BE49-F238E27FC236}">
              <a16:creationId xmlns:a16="http://schemas.microsoft.com/office/drawing/2014/main" id="{507B7403-6A5F-436C-B6D2-8589DD22672F}"/>
            </a:ext>
          </a:extLst>
        </xdr:cNvPr>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946" name="n_1mainValue【庁舎】&#10;一人当たり面積">
          <a:extLst>
            <a:ext uri="{FF2B5EF4-FFF2-40B4-BE49-F238E27FC236}">
              <a16:creationId xmlns:a16="http://schemas.microsoft.com/office/drawing/2014/main" id="{894CC010-47B0-41DB-BC2A-2DE46C1F04C6}"/>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mainValue【庁舎】&#10;一人当たり面積">
          <a:extLst>
            <a:ext uri="{FF2B5EF4-FFF2-40B4-BE49-F238E27FC236}">
              <a16:creationId xmlns:a16="http://schemas.microsoft.com/office/drawing/2014/main" id="{16D92669-180D-453F-94CB-81463454234E}"/>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948" name="n_3mainValue【庁舎】&#10;一人当たり面積">
          <a:extLst>
            <a:ext uri="{FF2B5EF4-FFF2-40B4-BE49-F238E27FC236}">
              <a16:creationId xmlns:a16="http://schemas.microsoft.com/office/drawing/2014/main" id="{CC1BBF4F-CDE5-40DD-974E-700CF7AE971E}"/>
            </a:ext>
          </a:extLst>
        </xdr:cNvPr>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25054</xdr:rowOff>
    </xdr:from>
    <xdr:ext cx="469744" cy="259045"/>
    <xdr:sp macro="" textlink="">
      <xdr:nvSpPr>
        <xdr:cNvPr id="949" name="n_4mainValue【庁舎】&#10;一人当たり面積">
          <a:extLst>
            <a:ext uri="{FF2B5EF4-FFF2-40B4-BE49-F238E27FC236}">
              <a16:creationId xmlns:a16="http://schemas.microsoft.com/office/drawing/2014/main" id="{DB5C0A44-F424-48DA-B219-5BD8539E8893}"/>
            </a:ext>
          </a:extLst>
        </xdr:cNvPr>
        <xdr:cNvSpPr txBox="1"/>
      </xdr:nvSpPr>
      <xdr:spPr>
        <a:xfrm>
          <a:off x="18421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7AB4E6B7-6F94-474C-A9B7-87AF157D9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9F30BCF8-6292-41CF-9D8B-8F7BE9DE31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EF7B4B1-D450-4444-9D79-3E681A2860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部分の施設類型で有形固定資産減価償却率が高く、各施設の老朽化が進行している状況である。令和２年度に施設保全計画を策定し、計画的な維持管理を目指すこととしているが、厳しい財政状況のため、老朽化対策に必要な財源確保の目途は立たず、現状の施設数を同規模で維持していくことは困難である。今後、より具体的な個別施設計画を策定し、計画的な更新・改修等に取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体育館・プールについては、大部分を占める体育館が比較的新しいことから、数値上償却率が低くなっているが、プールの老朽度は非常に高い。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図書館、市庁舎、保健センターは、減価償却率が高く、全国平均及び都平均を大きく上回り、類似団体内でも下位となっている。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市民会館については、比較的大きなホールを有していることから１人当たり面積が都平均を上回り、全国平均程度となっているが、償却率は高い状況である。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の老朽化、類似機能の重複、地域偏在などの課題を解消するため、今後、（仮称）生涯学習センターの整備の検討や、市庁舎建設に向けた検討の中で、既存施設の集約化や最適配置についても検討す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3871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5008" y="4507832"/>
          <a:ext cx="1003871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個人市民税の所得割や法人市民税の法人税割の減</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131,473</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となりました。</a:t>
          </a:r>
          <a:endParaRPr lang="ja-JP" altLang="ja-JP" sz="1400">
            <a:effectLst/>
          </a:endParaRPr>
        </a:p>
        <a:p>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臨時経済対策費及び</a:t>
          </a:r>
          <a:r>
            <a:rPr lang="ja-JP" altLang="en-US" sz="1100" b="0" i="0" u="none" strike="noStrike" baseline="0">
              <a:solidFill>
                <a:schemeClr val="dk1"/>
              </a:solidFill>
              <a:latin typeface="+mn-lt"/>
              <a:ea typeface="+mn-ea"/>
              <a:cs typeface="+mn-cs"/>
            </a:rPr>
            <a:t> 臨時財政対策債償還基金費</a:t>
          </a:r>
          <a:r>
            <a:rPr kumimoji="1" lang="ja-JP" altLang="en-US" sz="1100" b="0" i="0" baseline="0">
              <a:solidFill>
                <a:schemeClr val="dk1"/>
              </a:solidFill>
              <a:effectLst/>
              <a:latin typeface="+mn-lt"/>
              <a:ea typeface="+mn-ea"/>
              <a:cs typeface="+mn-cs"/>
            </a:rPr>
            <a:t>の皆</a:t>
          </a:r>
          <a:r>
            <a:rPr kumimoji="1" lang="ja-JP" altLang="ja-JP" sz="1100" b="0" i="0" baseline="0">
              <a:solidFill>
                <a:schemeClr val="dk1"/>
              </a:solidFill>
              <a:effectLst/>
              <a:latin typeface="+mn-lt"/>
              <a:ea typeface="+mn-ea"/>
              <a:cs typeface="+mn-cs"/>
            </a:rPr>
            <a:t>増などにより、前年度と比較して</a:t>
          </a:r>
          <a:r>
            <a:rPr kumimoji="1" lang="en-US" altLang="ja-JP" sz="1100" b="0" i="0" baseline="0">
              <a:solidFill>
                <a:schemeClr val="dk1"/>
              </a:solidFill>
              <a:effectLst/>
              <a:latin typeface="+mn-lt"/>
              <a:ea typeface="+mn-ea"/>
              <a:cs typeface="+mn-cs"/>
            </a:rPr>
            <a:t>481,015</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以上により、昨年度から</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0.81</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0.09</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経常収支比率については、分母では</a:t>
          </a:r>
          <a:r>
            <a:rPr kumimoji="1" lang="ja-JP" altLang="en-US" sz="1100">
              <a:solidFill>
                <a:schemeClr val="dk1"/>
              </a:solidFill>
              <a:effectLst/>
              <a:latin typeface="+mn-lt"/>
              <a:ea typeface="+mn-ea"/>
              <a:cs typeface="+mn-cs"/>
            </a:rPr>
            <a:t>普通交付税の追加交付があったことや、新型コロナウイルス感染症の影響を受けていた地方消費税交付金の回復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856,647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増となりました。分子では</a:t>
          </a:r>
          <a:r>
            <a:rPr kumimoji="1" lang="ja-JP" altLang="en-US" sz="1100">
              <a:solidFill>
                <a:schemeClr val="dk1"/>
              </a:solidFill>
              <a:effectLst/>
              <a:latin typeface="+mn-lt"/>
              <a:ea typeface="+mn-ea"/>
              <a:cs typeface="+mn-cs"/>
            </a:rPr>
            <a:t>人件費の経常経費では期末勤勉手当支給率が減少した一方で、</a:t>
          </a:r>
          <a:r>
            <a:rPr kumimoji="1" lang="ja-JP" altLang="ja-JP" sz="1100">
              <a:solidFill>
                <a:schemeClr val="dk1"/>
              </a:solidFill>
              <a:effectLst/>
              <a:latin typeface="+mn-lt"/>
              <a:ea typeface="+mn-ea"/>
              <a:cs typeface="+mn-cs"/>
            </a:rPr>
            <a:t>扶助費の子どもの医療費助成費</a:t>
          </a:r>
          <a:r>
            <a:rPr kumimoji="1" lang="ja-JP" altLang="en-US" sz="1100">
              <a:solidFill>
                <a:schemeClr val="dk1"/>
              </a:solidFill>
              <a:effectLst/>
              <a:latin typeface="+mn-lt"/>
              <a:ea typeface="+mn-ea"/>
              <a:cs typeface="+mn-cs"/>
            </a:rPr>
            <a:t>における件数が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ことにより、全体では</a:t>
          </a:r>
          <a:r>
            <a:rPr kumimoji="1" lang="en-US" altLang="ja-JP" sz="1100">
              <a:solidFill>
                <a:schemeClr val="dk1"/>
              </a:solidFill>
              <a:effectLst/>
              <a:latin typeface="+mn-lt"/>
              <a:ea typeface="+mn-ea"/>
              <a:cs typeface="+mn-cs"/>
            </a:rPr>
            <a:t>133,579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以上により、</a:t>
          </a:r>
          <a:r>
            <a:rPr kumimoji="1" lang="ja-JP" altLang="en-US" sz="1100">
              <a:solidFill>
                <a:schemeClr val="dk1"/>
              </a:solidFill>
              <a:effectLst/>
              <a:latin typeface="+mn-lt"/>
              <a:ea typeface="+mn-ea"/>
              <a:cs typeface="+mn-cs"/>
            </a:rPr>
            <a:t>分子は悪化しているものの、分母の改善により</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65</xdr:row>
      <xdr:rowOff>7874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425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147828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212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147828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341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類似団体と比較して、人件費・物件費等が低くなっているのは、ごみ処理業務、常備消防業務等を一部事務組合等に委託して行っていることが主な要因として挙げられます。</a:t>
          </a:r>
          <a:endParaRPr lang="ja-JP" altLang="ja-JP" sz="1000">
            <a:effectLst/>
          </a:endParaRPr>
        </a:p>
        <a:p>
          <a:r>
            <a:rPr kumimoji="1" lang="ja-JP" altLang="ja-JP" sz="1000">
              <a:solidFill>
                <a:schemeClr val="dk1"/>
              </a:solidFill>
              <a:effectLst/>
              <a:latin typeface="+mn-lt"/>
              <a:ea typeface="+mn-ea"/>
              <a:cs typeface="+mn-cs"/>
            </a:rPr>
            <a:t>　また、昨年度の決算額と比較すると、人件費については期末</a:t>
          </a:r>
          <a:r>
            <a:rPr kumimoji="1" lang="ja-JP" altLang="en-US" sz="1000">
              <a:solidFill>
                <a:schemeClr val="dk1"/>
              </a:solidFill>
              <a:effectLst/>
              <a:latin typeface="+mn-lt"/>
              <a:ea typeface="+mn-ea"/>
              <a:cs typeface="+mn-cs"/>
            </a:rPr>
            <a:t>勤勉</a:t>
          </a:r>
          <a:r>
            <a:rPr kumimoji="1" lang="ja-JP" altLang="ja-JP" sz="1000">
              <a:solidFill>
                <a:schemeClr val="dk1"/>
              </a:solidFill>
              <a:effectLst/>
              <a:latin typeface="+mn-lt"/>
              <a:ea typeface="+mn-ea"/>
              <a:cs typeface="+mn-cs"/>
            </a:rPr>
            <a:t>手当の支給率</a:t>
          </a:r>
          <a:r>
            <a:rPr kumimoji="1" lang="ja-JP" altLang="en-US" sz="1000">
              <a:solidFill>
                <a:schemeClr val="dk1"/>
              </a:solidFill>
              <a:effectLst/>
              <a:latin typeface="+mn-lt"/>
              <a:ea typeface="+mn-ea"/>
              <a:cs typeface="+mn-cs"/>
            </a:rPr>
            <a:t>が減少したものの、新型コロナウイルス感染症対策事業の実施に伴い雇用した臨時的な会計年度任用職員が多かったこと</a:t>
          </a:r>
          <a:r>
            <a:rPr kumimoji="1" lang="ja-JP" altLang="ja-JP" sz="1000">
              <a:solidFill>
                <a:schemeClr val="dk1"/>
              </a:solidFill>
              <a:effectLst/>
              <a:latin typeface="+mn-lt"/>
              <a:ea typeface="+mn-ea"/>
              <a:cs typeface="+mn-cs"/>
            </a:rPr>
            <a:t>等により全体として</a:t>
          </a:r>
          <a:r>
            <a:rPr kumimoji="1" lang="ja-JP" altLang="en-US" sz="1000">
              <a:solidFill>
                <a:schemeClr val="dk1"/>
              </a:solidFill>
              <a:effectLst/>
              <a:latin typeface="+mn-lt"/>
              <a:ea typeface="+mn-ea"/>
              <a:cs typeface="+mn-cs"/>
            </a:rPr>
            <a:t>はほぼ横ばいとなり</a:t>
          </a:r>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物価高騰の影響</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維持管理経費等が</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ことから、</a:t>
          </a:r>
          <a:r>
            <a:rPr kumimoji="1" lang="ja-JP" altLang="ja-JP" sz="1000" b="0" i="0" baseline="0">
              <a:solidFill>
                <a:schemeClr val="dk1"/>
              </a:solidFill>
              <a:effectLst/>
              <a:latin typeface="+mn-lt"/>
              <a:ea typeface="+mn-ea"/>
              <a:cs typeface="+mn-cs"/>
            </a:rPr>
            <a:t>人口</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人当たり人件費・物件費等は</a:t>
          </a:r>
          <a:r>
            <a:rPr kumimoji="1" lang="en-US" altLang="ja-JP" sz="1000" b="0" i="0" baseline="0">
              <a:solidFill>
                <a:schemeClr val="dk1"/>
              </a:solidFill>
              <a:effectLst/>
              <a:latin typeface="+mn-lt"/>
              <a:ea typeface="+mn-ea"/>
              <a:cs typeface="+mn-cs"/>
            </a:rPr>
            <a:t>3,691</a:t>
          </a:r>
          <a:r>
            <a:rPr kumimoji="1" lang="ja-JP" altLang="ja-JP" sz="1000" b="0" i="0" baseline="0">
              <a:solidFill>
                <a:schemeClr val="dk1"/>
              </a:solidFill>
              <a:effectLst/>
              <a:latin typeface="+mn-lt"/>
              <a:ea typeface="+mn-ea"/>
              <a:cs typeface="+mn-cs"/>
            </a:rPr>
            <a:t>円増加しました。</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85643</xdr:rowOff>
    </xdr:from>
    <xdr:to>
      <xdr:col>23</xdr:col>
      <xdr:colOff>133350</xdr:colOff>
      <xdr:row>81</xdr:row>
      <xdr:rowOff>128054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3093"/>
          <a:ext cx="8382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154862</xdr:rowOff>
    </xdr:from>
    <xdr:to>
      <xdr:col>19</xdr:col>
      <xdr:colOff>133350</xdr:colOff>
      <xdr:row>81</xdr:row>
      <xdr:rowOff>85643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0862"/>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92032</xdr:rowOff>
    </xdr:from>
    <xdr:to>
      <xdr:col>15</xdr:col>
      <xdr:colOff>82550</xdr:colOff>
      <xdr:row>80</xdr:row>
      <xdr:rowOff>154862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08032"/>
          <a:ext cx="889000" cy="6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88826</xdr:rowOff>
    </xdr:from>
    <xdr:to>
      <xdr:col>11</xdr:col>
      <xdr:colOff>31750</xdr:colOff>
      <xdr:row>80</xdr:row>
      <xdr:rowOff>92032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04826"/>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77254</xdr:rowOff>
    </xdr:from>
    <xdr:to>
      <xdr:col>23</xdr:col>
      <xdr:colOff>184150</xdr:colOff>
      <xdr:row>82</xdr:row>
      <xdr:rowOff>7404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93781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34843</xdr:rowOff>
    </xdr:from>
    <xdr:to>
      <xdr:col>19</xdr:col>
      <xdr:colOff>184150</xdr:colOff>
      <xdr:row>81</xdr:row>
      <xdr:rowOff>136443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146620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104062</xdr:rowOff>
    </xdr:from>
    <xdr:to>
      <xdr:col>15</xdr:col>
      <xdr:colOff>133350</xdr:colOff>
      <xdr:row>81</xdr:row>
      <xdr:rowOff>34212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44389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41232</xdr:rowOff>
    </xdr:from>
    <xdr:to>
      <xdr:col>11</xdr:col>
      <xdr:colOff>82550</xdr:colOff>
      <xdr:row>80</xdr:row>
      <xdr:rowOff>142832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2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38026</xdr:rowOff>
    </xdr:from>
    <xdr:to>
      <xdr:col>7</xdr:col>
      <xdr:colOff>31750</xdr:colOff>
      <xdr:row>80</xdr:row>
      <xdr:rowOff>139626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149803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2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東京都の基準に準拠し、期末・勤勉手当の役職加算割合を見直すなどといった効果により類似団体平均と比較して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人当たり職員数については、類似団体平均</a:t>
          </a:r>
          <a:r>
            <a:rPr kumimoji="1" lang="en-US" altLang="ja-JP" sz="1100" b="0" i="0" baseline="0">
              <a:solidFill>
                <a:schemeClr val="dk1"/>
              </a:solidFill>
              <a:effectLst/>
              <a:latin typeface="+mn-lt"/>
              <a:ea typeface="+mn-ea"/>
              <a:cs typeface="+mn-cs"/>
            </a:rPr>
            <a:t>6.51</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4.90</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公民の適切な役割分担</a:t>
          </a:r>
          <a:r>
            <a:rPr kumimoji="1" lang="ja-JP" altLang="en-US" sz="1100" b="0" i="0" baseline="0">
              <a:solidFill>
                <a:schemeClr val="dk1"/>
              </a:solidFill>
              <a:effectLst/>
              <a:latin typeface="+mn-lt"/>
              <a:ea typeface="+mn-ea"/>
              <a:cs typeface="+mn-cs"/>
            </a:rPr>
            <a:t>を踏まえた指定管理者制度の継続や、行政評価を踏まえた</a:t>
          </a:r>
          <a:r>
            <a:rPr kumimoji="1" lang="ja-JP" altLang="ja-JP" sz="1100" b="0" i="0" baseline="0">
              <a:solidFill>
                <a:schemeClr val="dk1"/>
              </a:solidFill>
              <a:effectLst/>
              <a:latin typeface="+mn-lt"/>
              <a:ea typeface="+mn-ea"/>
              <a:cs typeface="+mn-cs"/>
            </a:rPr>
            <a:t>事務事業の統廃合、</a:t>
          </a:r>
          <a:r>
            <a:rPr kumimoji="1" lang="en-US" altLang="ja-JP" sz="1100" b="0" i="0" baseline="0">
              <a:solidFill>
                <a:schemeClr val="dk1"/>
              </a:solidFill>
              <a:effectLst/>
              <a:latin typeface="+mn-lt"/>
              <a:ea typeface="+mn-ea"/>
              <a:cs typeface="+mn-cs"/>
            </a:rPr>
            <a:t>DX</a:t>
          </a:r>
          <a:r>
            <a:rPr kumimoji="1" lang="ja-JP" altLang="en-US" sz="1100" b="0" i="0" baseline="0">
              <a:solidFill>
                <a:schemeClr val="dk1"/>
              </a:solidFill>
              <a:effectLst/>
              <a:latin typeface="+mn-lt"/>
              <a:ea typeface="+mn-ea"/>
              <a:cs typeface="+mn-cs"/>
            </a:rPr>
            <a:t>を活用した業務の効率化</a:t>
          </a:r>
          <a:r>
            <a:rPr kumimoji="1" lang="ja-JP" altLang="ja-JP" sz="1100" b="0" i="0" baseline="0">
              <a:solidFill>
                <a:schemeClr val="dk1"/>
              </a:solidFill>
              <a:effectLst/>
              <a:latin typeface="+mn-lt"/>
              <a:ea typeface="+mn-ea"/>
              <a:cs typeface="+mn-cs"/>
            </a:rPr>
            <a:t>を推進していき、職員が直接関与すべき分野を順次縮小すること</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54081</xdr:rowOff>
    </xdr:from>
    <xdr:to>
      <xdr:col>81</xdr:col>
      <xdr:colOff>44450</xdr:colOff>
      <xdr:row>59</xdr:row>
      <xdr:rowOff>56092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6963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54081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69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50059</xdr:rowOff>
    </xdr:from>
    <xdr:to>
      <xdr:col>72</xdr:col>
      <xdr:colOff>203200</xdr:colOff>
      <xdr:row>59</xdr:row>
      <xdr:rowOff>54081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50059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5957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21819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6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3281</xdr:rowOff>
    </xdr:from>
    <xdr:to>
      <xdr:col>77</xdr:col>
      <xdr:colOff>95250</xdr:colOff>
      <xdr:row>59</xdr:row>
      <xdr:rowOff>104881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115058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8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170709</xdr:rowOff>
    </xdr:from>
    <xdr:to>
      <xdr:col>68</xdr:col>
      <xdr:colOff>203200</xdr:colOff>
      <xdr:row>59</xdr:row>
      <xdr:rowOff>100859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5.7</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ポイント悪化しています。</a:t>
          </a:r>
          <a:r>
            <a:rPr kumimoji="1" lang="ja-JP" altLang="en-US" sz="1100" b="0" i="0" baseline="0">
              <a:solidFill>
                <a:schemeClr val="dk1"/>
              </a:solidFill>
              <a:effectLst/>
              <a:latin typeface="+mn-lt"/>
              <a:ea typeface="+mn-ea"/>
              <a:cs typeface="+mn-cs"/>
            </a:rPr>
            <a:t>これは、主に臨時財政対策債に係る元利償還額の増加が主な要因です。</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令和３年度は、普通交付税の追加交付があったことから</a:t>
          </a:r>
          <a:r>
            <a:rPr kumimoji="1" lang="ja-JP" altLang="ja-JP" sz="1100" b="0" i="0" baseline="0">
              <a:solidFill>
                <a:schemeClr val="dk1"/>
              </a:solidFill>
              <a:effectLst/>
              <a:latin typeface="+mn-lt"/>
              <a:ea typeface="+mn-ea"/>
              <a:cs typeface="+mn-cs"/>
            </a:rPr>
            <a:t>臨時財政対策債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発行</a:t>
          </a:r>
          <a:r>
            <a:rPr kumimoji="1" lang="ja-JP" altLang="en-US" sz="1100" b="0" i="0" baseline="0">
              <a:solidFill>
                <a:schemeClr val="dk1"/>
              </a:solidFill>
              <a:effectLst/>
              <a:latin typeface="+mn-lt"/>
              <a:ea typeface="+mn-ea"/>
              <a:cs typeface="+mn-cs"/>
            </a:rPr>
            <a:t>額を一部減少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ました。地方債残高は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地方債の発行額が令和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年度の元利償還額を下回ったため、微減となっています。今後も地方債の発行抑制に努め、比率の改善を目指します。</a:t>
          </a:r>
          <a:endParaRPr lang="ja-JP" altLang="ja-JP" sz="1400">
            <a:solidFill>
              <a:srgbClr val="FF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069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51646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」を維持できるよう財政調整基金等の基金残高の維持に努めるとともに、臨時財政対策債等の地方債に依存しないように市税等の自主財源の確保に努めます。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人件費に係る経常収支比率は類似団体平均を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％となっています。期末手当支給率の減や既存事業の中止・休止の影響による</a:t>
          </a:r>
          <a:r>
            <a:rPr kumimoji="1" lang="ja-JP" altLang="ja-JP" sz="1100">
              <a:solidFill>
                <a:schemeClr val="dk1"/>
              </a:solidFill>
              <a:effectLst/>
              <a:latin typeface="+mn-lt"/>
              <a:ea typeface="+mn-ea"/>
              <a:cs typeface="+mn-cs"/>
            </a:rPr>
            <a:t>時間外勤務手当</a:t>
          </a:r>
          <a:r>
            <a:rPr kumimoji="1" lang="ja-JP" altLang="ja-JP" sz="1100" b="0" i="0" baseline="0">
              <a:solidFill>
                <a:schemeClr val="dk1"/>
              </a:solidFill>
              <a:effectLst/>
              <a:latin typeface="+mn-lt"/>
              <a:ea typeface="+mn-ea"/>
              <a:cs typeface="+mn-cs"/>
            </a:rPr>
            <a:t>の減等要因により、経常経費充当一般財源等が減となり昨年度から</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今後においても職員の定員適正化を図るとともに、時間外勤務の削減や指定管理者制度などの民間活力の導入等を推進し、更なる人件費の削減に努めます。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物件費に係る経常収支比率は類似団体平均を</a:t>
          </a:r>
          <a:r>
            <a:rPr kumimoji="1" lang="en-US" altLang="ja-JP" sz="1050" b="0" i="0" baseline="0">
              <a:solidFill>
                <a:schemeClr val="dk1"/>
              </a:solidFill>
              <a:effectLst/>
              <a:latin typeface="+mn-lt"/>
              <a:ea typeface="+mn-ea"/>
              <a:cs typeface="+mn-cs"/>
            </a:rPr>
            <a:t>1.7</a:t>
          </a:r>
          <a:r>
            <a:rPr kumimoji="1" lang="ja-JP" altLang="ja-JP" sz="1050" b="0" i="0" baseline="0">
              <a:solidFill>
                <a:schemeClr val="dk1"/>
              </a:solidFill>
              <a:effectLst/>
              <a:latin typeface="+mn-lt"/>
              <a:ea typeface="+mn-ea"/>
              <a:cs typeface="+mn-cs"/>
            </a:rPr>
            <a:t>ポイント上回る</a:t>
          </a:r>
          <a:r>
            <a:rPr kumimoji="1" lang="en-US" altLang="ja-JP" sz="1050" b="0" i="0" baseline="0">
              <a:solidFill>
                <a:schemeClr val="dk1"/>
              </a:solidFill>
              <a:effectLst/>
              <a:latin typeface="+mn-lt"/>
              <a:ea typeface="+mn-ea"/>
              <a:cs typeface="+mn-cs"/>
            </a:rPr>
            <a:t>16.9</a:t>
          </a:r>
          <a:r>
            <a:rPr kumimoji="1" lang="ja-JP" altLang="ja-JP" sz="1050" b="0" i="0" baseline="0">
              <a:solidFill>
                <a:schemeClr val="dk1"/>
              </a:solidFill>
              <a:effectLst/>
              <a:latin typeface="+mn-lt"/>
              <a:ea typeface="+mn-ea"/>
              <a:cs typeface="+mn-cs"/>
            </a:rPr>
            <a:t>％となっているものの、前年度と比較して</a:t>
          </a:r>
          <a:r>
            <a:rPr kumimoji="1" lang="en-US" altLang="ja-JP" sz="1050" b="0" i="0" baseline="0">
              <a:solidFill>
                <a:schemeClr val="dk1"/>
              </a:solidFill>
              <a:effectLst/>
              <a:latin typeface="+mn-lt"/>
              <a:ea typeface="+mn-ea"/>
              <a:cs typeface="+mn-cs"/>
            </a:rPr>
            <a:t>0.8</a:t>
          </a:r>
          <a:r>
            <a:rPr kumimoji="1" lang="ja-JP" altLang="ja-JP" sz="1050" b="0" i="0" baseline="0">
              <a:solidFill>
                <a:schemeClr val="dk1"/>
              </a:solidFill>
              <a:effectLst/>
              <a:latin typeface="+mn-lt"/>
              <a:ea typeface="+mn-ea"/>
              <a:cs typeface="+mn-cs"/>
            </a:rPr>
            <a:t>ポイント改善しております。　　</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主な原因としては、新型コロナウイルス感染症の影響により既存事業を中止・休止としたことから経常的な業務委託費などが前年度と比較して減少したことが主な要因であると考えられます。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今後は物価高騰の影響により原材料や光熱水費など</a:t>
          </a:r>
          <a:r>
            <a:rPr kumimoji="1" lang="ja-JP" altLang="ja-JP" sz="1050" b="0" i="0" baseline="0">
              <a:solidFill>
                <a:schemeClr val="dk1"/>
              </a:solidFill>
              <a:effectLst/>
              <a:latin typeface="+mn-lt"/>
              <a:ea typeface="+mn-ea"/>
              <a:cs typeface="+mn-cs"/>
            </a:rPr>
            <a:t>物件費の増加が見込まれますが、事務事業の見直しを図り、経費の削減に努めます。</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28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扶助費に係る経常収支比率は類似団体平均中最下位の</a:t>
          </a:r>
          <a:r>
            <a:rPr kumimoji="1" lang="en-US" altLang="ja-JP" sz="900" b="0" i="0" baseline="0">
              <a:solidFill>
                <a:schemeClr val="dk1"/>
              </a:solidFill>
              <a:effectLst/>
              <a:latin typeface="+mn-lt"/>
              <a:ea typeface="+mn-ea"/>
              <a:cs typeface="+mn-cs"/>
            </a:rPr>
            <a:t>20.7</a:t>
          </a:r>
          <a:r>
            <a:rPr kumimoji="1" lang="ja-JP" altLang="ja-JP" sz="900" b="0" i="0" baseline="0">
              <a:solidFill>
                <a:schemeClr val="dk1"/>
              </a:solidFill>
              <a:effectLst/>
              <a:latin typeface="+mn-lt"/>
              <a:ea typeface="+mn-ea"/>
              <a:cs typeface="+mn-cs"/>
            </a:rPr>
            <a:t>％となっており、昨年度と比較して</a:t>
          </a:r>
          <a:r>
            <a:rPr kumimoji="1" lang="en-US" altLang="ja-JP" sz="900" b="0" i="0" baseline="0">
              <a:solidFill>
                <a:schemeClr val="dk1"/>
              </a:solidFill>
              <a:effectLst/>
              <a:latin typeface="+mn-lt"/>
              <a:ea typeface="+mn-ea"/>
              <a:cs typeface="+mn-cs"/>
            </a:rPr>
            <a:t>0.7</a:t>
          </a:r>
          <a:r>
            <a:rPr kumimoji="1" lang="ja-JP" altLang="ja-JP" sz="900" b="0" i="0" baseline="0">
              <a:solidFill>
                <a:schemeClr val="dk1"/>
              </a:solidFill>
              <a:effectLst/>
              <a:latin typeface="+mn-lt"/>
              <a:ea typeface="+mn-ea"/>
              <a:cs typeface="+mn-cs"/>
            </a:rPr>
            <a:t>ポイント改善してはいるものの、依然として類似団体平均の約</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倍程度の水準で推移しています。令和</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月</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日現在の高齢者人口は</a:t>
          </a:r>
          <a:r>
            <a:rPr kumimoji="1" lang="en-US" altLang="ja-JP" sz="900" b="0" i="0" baseline="0">
              <a:solidFill>
                <a:schemeClr val="dk1"/>
              </a:solidFill>
              <a:effectLst/>
              <a:latin typeface="+mn-lt"/>
              <a:ea typeface="+mn-ea"/>
              <a:cs typeface="+mn-cs"/>
            </a:rPr>
            <a:t>19,151</a:t>
          </a:r>
          <a:r>
            <a:rPr kumimoji="1" lang="ja-JP" altLang="ja-JP" sz="900" b="0" i="0" baseline="0">
              <a:solidFill>
                <a:schemeClr val="dk1"/>
              </a:solidFill>
              <a:effectLst/>
              <a:latin typeface="+mn-lt"/>
              <a:ea typeface="+mn-ea"/>
              <a:cs typeface="+mn-cs"/>
            </a:rPr>
            <a:t>人で市内人口の</a:t>
          </a:r>
          <a:r>
            <a:rPr kumimoji="1" lang="en-US" altLang="ja-JP" sz="900" b="0" i="0" baseline="0">
              <a:solidFill>
                <a:schemeClr val="dk1"/>
              </a:solidFill>
              <a:effectLst/>
              <a:latin typeface="+mn-lt"/>
              <a:ea typeface="+mn-ea"/>
              <a:cs typeface="+mn-cs"/>
            </a:rPr>
            <a:t>26.9</a:t>
          </a:r>
          <a:r>
            <a:rPr kumimoji="1" lang="ja-JP" altLang="ja-JP" sz="900" b="0" i="0" baseline="0">
              <a:solidFill>
                <a:schemeClr val="dk1"/>
              </a:solidFill>
              <a:effectLst/>
              <a:latin typeface="+mn-lt"/>
              <a:ea typeface="+mn-ea"/>
              <a:cs typeface="+mn-cs"/>
            </a:rPr>
            <a:t>％を占めており年々増加傾向にあることから、</a:t>
          </a:r>
          <a:r>
            <a:rPr lang="ja-JP" altLang="ja-JP" sz="900" b="0" i="0" baseline="0">
              <a:solidFill>
                <a:schemeClr val="dk1"/>
              </a:solidFill>
              <a:effectLst/>
              <a:latin typeface="+mn-lt"/>
              <a:ea typeface="+mn-ea"/>
              <a:cs typeface="+mn-cs"/>
            </a:rPr>
            <a:t>介護給付費・訓練等給付費が増加している一つの要因になっていると考えられます。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今後においては、被扶助者に向けた支援を継続して図っていき、扶助費の増加を抑制するよう努めます。</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59</xdr:row>
      <xdr:rowOff>161290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718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133367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161290</xdr:rowOff>
    </xdr:from>
    <xdr:to>
      <xdr:col>24</xdr:col>
      <xdr:colOff>114300</xdr:colOff>
      <xdr:row>59</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43180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7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142257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43180</xdr:rowOff>
    </xdr:from>
    <xdr:to>
      <xdr:col>19</xdr:col>
      <xdr:colOff>187325</xdr:colOff>
      <xdr:row>60</xdr:row>
      <xdr:rowOff>142240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3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167640</xdr:rowOff>
    </xdr:from>
    <xdr:to>
      <xdr:col>20</xdr:col>
      <xdr:colOff>38100</xdr:colOff>
      <xdr:row>55</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60</xdr:row>
      <xdr:rowOff>157480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64770</xdr:rowOff>
    </xdr:from>
    <xdr:to>
      <xdr:col>15</xdr:col>
      <xdr:colOff>149225</xdr:colOff>
      <xdr:row>55</xdr:row>
      <xdr:rowOff>166370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60</xdr:row>
      <xdr:rowOff>157480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26670</xdr:rowOff>
    </xdr:from>
    <xdr:to>
      <xdr:col>11</xdr:col>
      <xdr:colOff>60325</xdr:colOff>
      <xdr:row>55</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19067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163830</xdr:rowOff>
    </xdr:from>
    <xdr:to>
      <xdr:col>20</xdr:col>
      <xdr:colOff>38100</xdr:colOff>
      <xdr:row>60</xdr:row>
      <xdr:rowOff>93980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78757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91440</xdr:rowOff>
    </xdr:from>
    <xdr:to>
      <xdr:col>15</xdr:col>
      <xdr:colOff>149225</xdr:colOff>
      <xdr:row>61</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6367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106680</xdr:rowOff>
    </xdr:from>
    <xdr:to>
      <xdr:col>11</xdr:col>
      <xdr:colOff>60325</xdr:colOff>
      <xdr:row>61</xdr:row>
      <xdr:rowOff>36830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21607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91440</xdr:rowOff>
    </xdr:from>
    <xdr:to>
      <xdr:col>6</xdr:col>
      <xdr:colOff>171450</xdr:colOff>
      <xdr:row>61</xdr:row>
      <xdr:rowOff>21590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6367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その他に係る経常収支比率は類似団体平均を</a:t>
          </a:r>
          <a:r>
            <a:rPr kumimoji="1" lang="en-US" altLang="ja-JP" sz="900" b="0" i="0" baseline="0">
              <a:solidFill>
                <a:schemeClr val="dk1"/>
              </a:solidFill>
              <a:effectLst/>
              <a:latin typeface="+mn-lt"/>
              <a:ea typeface="+mn-ea"/>
              <a:cs typeface="+mn-cs"/>
            </a:rPr>
            <a:t>0.1</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回る</a:t>
          </a:r>
          <a:r>
            <a:rPr kumimoji="1" lang="en-US" altLang="ja-JP" sz="900" b="0" i="0" baseline="0">
              <a:solidFill>
                <a:schemeClr val="dk1"/>
              </a:solidFill>
              <a:effectLst/>
              <a:latin typeface="+mn-lt"/>
              <a:ea typeface="+mn-ea"/>
              <a:cs typeface="+mn-cs"/>
            </a:rPr>
            <a:t>12.0</a:t>
          </a:r>
          <a:r>
            <a:rPr kumimoji="1" lang="ja-JP" altLang="ja-JP" sz="900" b="0" i="0" baseline="0">
              <a:solidFill>
                <a:schemeClr val="dk1"/>
              </a:solidFill>
              <a:effectLst/>
              <a:latin typeface="+mn-lt"/>
              <a:ea typeface="+mn-ea"/>
              <a:cs typeface="+mn-cs"/>
            </a:rPr>
            <a:t>％となり、昨年度と比較して</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ポイント改善しました。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その他の内訳は維持補修費（</a:t>
          </a:r>
          <a:r>
            <a:rPr kumimoji="1" lang="en-US" altLang="ja-JP" sz="900" b="0" i="0" baseline="0">
              <a:solidFill>
                <a:schemeClr val="dk1"/>
              </a:solidFill>
              <a:effectLst/>
              <a:latin typeface="+mn-lt"/>
              <a:ea typeface="+mn-ea"/>
              <a:cs typeface="+mn-cs"/>
            </a:rPr>
            <a:t>0.7</a:t>
          </a:r>
          <a:r>
            <a:rPr kumimoji="1" lang="ja-JP" altLang="ja-JP" sz="900" b="0" i="0" baseline="0">
              <a:solidFill>
                <a:schemeClr val="dk1"/>
              </a:solidFill>
              <a:effectLst/>
              <a:latin typeface="+mn-lt"/>
              <a:ea typeface="+mn-ea"/>
              <a:cs typeface="+mn-cs"/>
            </a:rPr>
            <a:t>％）と繰出金（</a:t>
          </a:r>
          <a:r>
            <a:rPr kumimoji="1" lang="en-US" altLang="ja-JP" sz="900" b="0" i="0" baseline="0">
              <a:solidFill>
                <a:schemeClr val="dk1"/>
              </a:solidFill>
              <a:effectLst/>
              <a:latin typeface="+mn-lt"/>
              <a:ea typeface="+mn-ea"/>
              <a:cs typeface="+mn-cs"/>
            </a:rPr>
            <a:t>11.2</a:t>
          </a:r>
          <a:r>
            <a:rPr kumimoji="1" lang="ja-JP" altLang="ja-JP" sz="900" b="0" i="0" baseline="0">
              <a:solidFill>
                <a:schemeClr val="dk1"/>
              </a:solidFill>
              <a:effectLst/>
              <a:latin typeface="+mn-lt"/>
              <a:ea typeface="+mn-ea"/>
              <a:cs typeface="+mn-cs"/>
            </a:rPr>
            <a:t>％）であり、</a:t>
          </a:r>
          <a:r>
            <a:rPr kumimoji="1" lang="ja-JP" altLang="en-US" sz="900" b="0" i="0" baseline="0">
              <a:solidFill>
                <a:schemeClr val="dk1"/>
              </a:solidFill>
              <a:effectLst/>
              <a:latin typeface="+mn-lt"/>
              <a:ea typeface="+mn-ea"/>
              <a:cs typeface="+mn-cs"/>
            </a:rPr>
            <a:t>繰出金は前年度と比較して充当一般財源が増えたことから</a:t>
          </a:r>
          <a:r>
            <a:rPr kumimoji="1" lang="en-US" altLang="ja-JP" sz="900" b="0" i="0" baseline="0">
              <a:solidFill>
                <a:schemeClr val="dk1"/>
              </a:solidFill>
              <a:effectLst/>
              <a:latin typeface="+mn-lt"/>
              <a:ea typeface="+mn-ea"/>
              <a:cs typeface="+mn-cs"/>
            </a:rPr>
            <a:t>0.4</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減少をしています。</a:t>
          </a:r>
          <a:endParaRPr lang="ja-JP" altLang="ja-JP" sz="900">
            <a:effectLst/>
          </a:endParaRPr>
        </a:p>
        <a:p>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繰</a:t>
          </a:r>
          <a:r>
            <a:rPr kumimoji="1" lang="ja-JP" altLang="ja-JP" sz="900" b="0" i="0" baseline="0">
              <a:solidFill>
                <a:schemeClr val="dk1"/>
              </a:solidFill>
              <a:effectLst/>
              <a:latin typeface="+mn-lt"/>
              <a:ea typeface="+mn-ea"/>
              <a:cs typeface="+mn-cs"/>
            </a:rPr>
            <a:t>出金については、今後も各特別会計の計画指針に基づき、法定外の操出しの削減を図ります。維持補修費についても公共施設総合管理計画に基づく施設の統廃合を検討していき、中長期的な改善を図れるよう努めます。　</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補助費等に係る経常収支比率は類似団体平均を</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ポイント下回る</a:t>
          </a:r>
          <a:r>
            <a:rPr kumimoji="1" lang="en-US" altLang="ja-JP" sz="900" b="0" i="0" baseline="0">
              <a:solidFill>
                <a:schemeClr val="dk1"/>
              </a:solidFill>
              <a:effectLst/>
              <a:latin typeface="+mn-lt"/>
              <a:ea typeface="+mn-ea"/>
              <a:cs typeface="+mn-cs"/>
            </a:rPr>
            <a:t>10.1</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であり</a:t>
          </a:r>
          <a:r>
            <a:rPr kumimoji="1" lang="ja-JP" altLang="ja-JP" sz="900" b="0" i="0" baseline="0">
              <a:solidFill>
                <a:schemeClr val="dk1"/>
              </a:solidFill>
              <a:effectLst/>
              <a:latin typeface="+mn-lt"/>
              <a:ea typeface="+mn-ea"/>
              <a:cs typeface="+mn-cs"/>
            </a:rPr>
            <a:t>、前年度と比較して</a:t>
          </a:r>
          <a:r>
            <a:rPr kumimoji="1" lang="en-US" altLang="ja-JP" sz="900" b="0" i="0" baseline="0">
              <a:solidFill>
                <a:schemeClr val="dk1"/>
              </a:solidFill>
              <a:effectLst/>
              <a:latin typeface="+mn-lt"/>
              <a:ea typeface="+mn-ea"/>
              <a:cs typeface="+mn-cs"/>
            </a:rPr>
            <a:t>0.5</a:t>
          </a:r>
          <a:r>
            <a:rPr kumimoji="1" lang="ja-JP" altLang="ja-JP" sz="900" b="0" i="0" baseline="0">
              <a:solidFill>
                <a:schemeClr val="dk1"/>
              </a:solidFill>
              <a:effectLst/>
              <a:latin typeface="+mn-lt"/>
              <a:ea typeface="+mn-ea"/>
              <a:cs typeface="+mn-cs"/>
            </a:rPr>
            <a:t>ポイント改善しました。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主な要因としては、小平・村山・大和衛生組合負担金が負担割合の増加等により一部事務組合への負担金は増加しているものの、新型コロナウイルス感染症の影響により各種イベントが中止・休止となり市民団体への補助金交付が減少したこと</a:t>
          </a:r>
          <a:r>
            <a:rPr kumimoji="1" lang="ja-JP" altLang="en-US" sz="900" b="0" i="0" baseline="0">
              <a:solidFill>
                <a:schemeClr val="dk1"/>
              </a:solidFill>
              <a:effectLst/>
              <a:latin typeface="+mn-lt"/>
              <a:ea typeface="+mn-ea"/>
              <a:cs typeface="+mn-cs"/>
            </a:rPr>
            <a:t>が考えられま</a:t>
          </a:r>
          <a:r>
            <a:rPr kumimoji="1" lang="ja-JP" altLang="ja-JP" sz="900" b="0" i="0" baseline="0">
              <a:solidFill>
                <a:schemeClr val="dk1"/>
              </a:solidFill>
              <a:effectLst/>
              <a:latin typeface="+mn-lt"/>
              <a:ea typeface="+mn-ea"/>
              <a:cs typeface="+mn-cs"/>
            </a:rPr>
            <a:t>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公債費に係る経常収支比率は類似団体平均中</a:t>
          </a:r>
          <a:r>
            <a:rPr kumimoji="1" lang="en-US" altLang="ja-JP" sz="1050" b="0" i="0" baseline="0">
              <a:solidFill>
                <a:schemeClr val="dk1"/>
              </a:solidFill>
              <a:effectLst/>
              <a:latin typeface="+mn-lt"/>
              <a:ea typeface="+mn-ea"/>
              <a:cs typeface="+mn-cs"/>
            </a:rPr>
            <a:t>8</a:t>
          </a:r>
          <a:r>
            <a:rPr kumimoji="1" lang="ja-JP" altLang="ja-JP" sz="1050" b="0" i="0" baseline="0">
              <a:solidFill>
                <a:schemeClr val="dk1"/>
              </a:solidFill>
              <a:effectLst/>
              <a:latin typeface="+mn-lt"/>
              <a:ea typeface="+mn-ea"/>
              <a:cs typeface="+mn-cs"/>
            </a:rPr>
            <a:t>位の</a:t>
          </a:r>
          <a:r>
            <a:rPr kumimoji="1" lang="en-US" altLang="ja-JP" sz="1050" b="0" i="0" baseline="0">
              <a:solidFill>
                <a:schemeClr val="dk1"/>
              </a:solidFill>
              <a:effectLst/>
              <a:latin typeface="+mn-lt"/>
              <a:ea typeface="+mn-ea"/>
              <a:cs typeface="+mn-cs"/>
            </a:rPr>
            <a:t>8.0</a:t>
          </a:r>
          <a:r>
            <a:rPr kumimoji="1" lang="ja-JP" altLang="ja-JP" sz="1050" b="0" i="0" baseline="0">
              <a:solidFill>
                <a:schemeClr val="dk1"/>
              </a:solidFill>
              <a:effectLst/>
              <a:latin typeface="+mn-lt"/>
              <a:ea typeface="+mn-ea"/>
              <a:cs typeface="+mn-cs"/>
            </a:rPr>
            <a:t>％となっています。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上述する扶助費の増加等義務的経費の増加により、臨時財政対策債を発行し地方債残高が増加しているため、今後比率の上昇が見込まれます。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今後においては、市税等の自主財源を増やし、依存財源たる地方債の発行を抑制していき中長期的な視点で財政運営をするよう努めていきます。</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738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3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公債費以外の経常収支比率は類似団体平均</a:t>
          </a:r>
          <a:r>
            <a:rPr kumimoji="1" lang="ja-JP" altLang="en-US" sz="900" b="0" i="0" baseline="0">
              <a:solidFill>
                <a:schemeClr val="dk1"/>
              </a:solidFill>
              <a:effectLst/>
              <a:latin typeface="+mn-lt"/>
              <a:ea typeface="+mn-ea"/>
              <a:cs typeface="+mn-cs"/>
            </a:rPr>
            <a:t>を</a:t>
          </a:r>
          <a:r>
            <a:rPr kumimoji="1" lang="en-US" altLang="ja-JP" sz="900" b="0" i="0" baseline="0">
              <a:solidFill>
                <a:schemeClr val="dk1"/>
              </a:solidFill>
              <a:effectLst/>
              <a:latin typeface="+mn-lt"/>
              <a:ea typeface="+mn-ea"/>
              <a:cs typeface="+mn-cs"/>
            </a:rPr>
            <a:t>5.7</a:t>
          </a:r>
          <a:r>
            <a:rPr kumimoji="1" lang="ja-JP" altLang="en-US" sz="900" b="0" i="0" baseline="0">
              <a:solidFill>
                <a:schemeClr val="dk1"/>
              </a:solidFill>
              <a:effectLst/>
              <a:latin typeface="+mn-lt"/>
              <a:ea typeface="+mn-ea"/>
              <a:cs typeface="+mn-cs"/>
            </a:rPr>
            <a:t>ポイント上回る</a:t>
          </a:r>
          <a:r>
            <a:rPr kumimoji="1" lang="en-US" altLang="ja-JP" sz="900" b="0" i="0" baseline="0">
              <a:solidFill>
                <a:schemeClr val="dk1"/>
              </a:solidFill>
              <a:effectLst/>
              <a:latin typeface="+mn-lt"/>
              <a:ea typeface="+mn-ea"/>
              <a:cs typeface="+mn-cs"/>
            </a:rPr>
            <a:t>80.3</a:t>
          </a:r>
          <a:r>
            <a:rPr kumimoji="1" lang="ja-JP" altLang="ja-JP" sz="900" b="0" i="0" baseline="0">
              <a:solidFill>
                <a:schemeClr val="dk1"/>
              </a:solidFill>
              <a:effectLst/>
              <a:latin typeface="+mn-lt"/>
              <a:ea typeface="+mn-ea"/>
              <a:cs typeface="+mn-cs"/>
            </a:rPr>
            <a:t>％とな</a:t>
          </a:r>
          <a:r>
            <a:rPr kumimoji="1" lang="ja-JP" altLang="en-US" sz="900" b="0" i="0" baseline="0">
              <a:solidFill>
                <a:schemeClr val="dk1"/>
              </a:solidFill>
              <a:effectLst/>
              <a:latin typeface="+mn-lt"/>
              <a:ea typeface="+mn-ea"/>
              <a:cs typeface="+mn-cs"/>
            </a:rPr>
            <a:t>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昨</a:t>
          </a:r>
          <a:r>
            <a:rPr kumimoji="1" lang="ja-JP" altLang="ja-JP" sz="900" b="0" i="0" baseline="0">
              <a:solidFill>
                <a:schemeClr val="dk1"/>
              </a:solidFill>
              <a:effectLst/>
              <a:latin typeface="+mn-lt"/>
              <a:ea typeface="+mn-ea"/>
              <a:cs typeface="+mn-cs"/>
            </a:rPr>
            <a:t>年度と比較して</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ポイント改善しました。類似団体平均と比較して、</a:t>
          </a:r>
          <a:r>
            <a:rPr kumimoji="1" lang="ja-JP" altLang="en-US" sz="900" b="0" i="0" baseline="0">
              <a:solidFill>
                <a:schemeClr val="dk1"/>
              </a:solidFill>
              <a:effectLst/>
              <a:latin typeface="+mn-lt"/>
              <a:ea typeface="+mn-ea"/>
              <a:cs typeface="+mn-cs"/>
            </a:rPr>
            <a:t>公債費、</a:t>
          </a:r>
          <a:r>
            <a:rPr kumimoji="1" lang="ja-JP" altLang="ja-JP" sz="900" b="0" i="0" baseline="0">
              <a:solidFill>
                <a:schemeClr val="dk1"/>
              </a:solidFill>
              <a:effectLst/>
              <a:latin typeface="+mn-lt"/>
              <a:ea typeface="+mn-ea"/>
              <a:cs typeface="+mn-cs"/>
            </a:rPr>
            <a:t>人件費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補助費は中位から上位を推移していものの、物件費及び扶助費が毎年下位を推移していることから、公債費以外の比率は下位となっていると考えられます。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今後においては、市単独事業で実施している事業の廃止を含めた見直しや、扶助費の増加を抑制していくこと取組みをを実施していき、比率の改善に努めます。</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13815"/>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6829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85852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64342</xdr:rowOff>
    </xdr:from>
    <xdr:to>
      <xdr:col>29</xdr:col>
      <xdr:colOff>127000</xdr:colOff>
      <xdr:row>19</xdr:row>
      <xdr:rowOff>70253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9517"/>
          <a:ext cx="6477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70253</xdr:rowOff>
    </xdr:from>
    <xdr:to>
      <xdr:col>26</xdr:col>
      <xdr:colOff>50800</xdr:colOff>
      <xdr:row>19</xdr:row>
      <xdr:rowOff>80458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5428"/>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80458</xdr:rowOff>
    </xdr:from>
    <xdr:to>
      <xdr:col>22</xdr:col>
      <xdr:colOff>114300</xdr:colOff>
      <xdr:row>19</xdr:row>
      <xdr:rowOff>101751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5633"/>
          <a:ext cx="698500" cy="2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101751</xdr:rowOff>
    </xdr:from>
    <xdr:to>
      <xdr:col>18</xdr:col>
      <xdr:colOff>177800</xdr:colOff>
      <xdr:row>19</xdr:row>
      <xdr:rowOff>109882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6926"/>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13542</xdr:rowOff>
    </xdr:from>
    <xdr:to>
      <xdr:col>29</xdr:col>
      <xdr:colOff>177800</xdr:colOff>
      <xdr:row>19</xdr:row>
      <xdr:rowOff>115142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93569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19453</xdr:rowOff>
    </xdr:from>
    <xdr:to>
      <xdr:col>26</xdr:col>
      <xdr:colOff>101600</xdr:colOff>
      <xdr:row>19</xdr:row>
      <xdr:rowOff>121053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105830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29658</xdr:rowOff>
    </xdr:from>
    <xdr:to>
      <xdr:col>22</xdr:col>
      <xdr:colOff>165100</xdr:colOff>
      <xdr:row>19</xdr:row>
      <xdr:rowOff>131258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116035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50951</xdr:rowOff>
    </xdr:from>
    <xdr:to>
      <xdr:col>19</xdr:col>
      <xdr:colOff>38100</xdr:colOff>
      <xdr:row>19</xdr:row>
      <xdr:rowOff>152551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137328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59082</xdr:rowOff>
    </xdr:from>
    <xdr:to>
      <xdr:col>15</xdr:col>
      <xdr:colOff>101600</xdr:colOff>
      <xdr:row>19</xdr:row>
      <xdr:rowOff>160682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145459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73181</xdr:rowOff>
    </xdr:from>
    <xdr:to>
      <xdr:col>29</xdr:col>
      <xdr:colOff>127000</xdr:colOff>
      <xdr:row>37</xdr:row>
      <xdr:rowOff>99633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97881"/>
          <a:ext cx="6477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99633</xdr:rowOff>
    </xdr:from>
    <xdr:to>
      <xdr:col>26</xdr:col>
      <xdr:colOff>50800</xdr:colOff>
      <xdr:row>37</xdr:row>
      <xdr:rowOff>143753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24333"/>
          <a:ext cx="6985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143753</xdr:rowOff>
    </xdr:from>
    <xdr:to>
      <xdr:col>22</xdr:col>
      <xdr:colOff>114300</xdr:colOff>
      <xdr:row>37</xdr:row>
      <xdr:rowOff>173667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6845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173667</xdr:rowOff>
    </xdr:from>
    <xdr:to>
      <xdr:col>18</xdr:col>
      <xdr:colOff>177800</xdr:colOff>
      <xdr:row>37</xdr:row>
      <xdr:rowOff>175104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98367"/>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22381</xdr:rowOff>
    </xdr:from>
    <xdr:to>
      <xdr:col>29</xdr:col>
      <xdr:colOff>177800</xdr:colOff>
      <xdr:row>37</xdr:row>
      <xdr:rowOff>123981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4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165908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1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48833</xdr:rowOff>
    </xdr:from>
    <xdr:to>
      <xdr:col>26</xdr:col>
      <xdr:colOff>101600</xdr:colOff>
      <xdr:row>37</xdr:row>
      <xdr:rowOff>150433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7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135210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5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92953</xdr:rowOff>
    </xdr:from>
    <xdr:to>
      <xdr:col>22</xdr:col>
      <xdr:colOff>165100</xdr:colOff>
      <xdr:row>37</xdr:row>
      <xdr:rowOff>194553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179330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0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122867</xdr:rowOff>
    </xdr:from>
    <xdr:to>
      <xdr:col>19</xdr:col>
      <xdr:colOff>38100</xdr:colOff>
      <xdr:row>37</xdr:row>
      <xdr:rowOff>224467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4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209244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124304</xdr:rowOff>
    </xdr:from>
    <xdr:to>
      <xdr:col>15</xdr:col>
      <xdr:colOff>101600</xdr:colOff>
      <xdr:row>37</xdr:row>
      <xdr:rowOff>225904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49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210681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141548</xdr:rowOff>
    </xdr:from>
    <xdr:to>
      <xdr:col>24</xdr:col>
      <xdr:colOff>63500</xdr:colOff>
      <xdr:row>37</xdr:row>
      <xdr:rowOff>144025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19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143224</xdr:rowOff>
    </xdr:from>
    <xdr:to>
      <xdr:col>19</xdr:col>
      <xdr:colOff>177800</xdr:colOff>
      <xdr:row>37</xdr:row>
      <xdr:rowOff>144025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6874"/>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143224</xdr:rowOff>
    </xdr:from>
    <xdr:to>
      <xdr:col>15</xdr:col>
      <xdr:colOff>50800</xdr:colOff>
      <xdr:row>38</xdr:row>
      <xdr:rowOff>13112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687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13112</xdr:rowOff>
    </xdr:from>
    <xdr:to>
      <xdr:col>10</xdr:col>
      <xdr:colOff>114300</xdr:colOff>
      <xdr:row>38</xdr:row>
      <xdr:rowOff>31839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8212"/>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90748</xdr:rowOff>
    </xdr:from>
    <xdr:to>
      <xdr:col>24</xdr:col>
      <xdr:colOff>114300</xdr:colOff>
      <xdr:row>38</xdr:row>
      <xdr:rowOff>20898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69175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93225</xdr:rowOff>
    </xdr:from>
    <xdr:to>
      <xdr:col>20</xdr:col>
      <xdr:colOff>38100</xdr:colOff>
      <xdr:row>38</xdr:row>
      <xdr:rowOff>23375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92424</xdr:rowOff>
    </xdr:from>
    <xdr:to>
      <xdr:col>15</xdr:col>
      <xdr:colOff>101600</xdr:colOff>
      <xdr:row>38</xdr:row>
      <xdr:rowOff>22574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13702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133763</xdr:rowOff>
    </xdr:from>
    <xdr:to>
      <xdr:col>10</xdr:col>
      <xdr:colOff>165100</xdr:colOff>
      <xdr:row>38</xdr:row>
      <xdr:rowOff>63912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55039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152489</xdr:rowOff>
    </xdr:from>
    <xdr:to>
      <xdr:col>6</xdr:col>
      <xdr:colOff>38100</xdr:colOff>
      <xdr:row>38</xdr:row>
      <xdr:rowOff>82638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73766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160236</xdr:rowOff>
    </xdr:from>
    <xdr:to>
      <xdr:col>24</xdr:col>
      <xdr:colOff>63500</xdr:colOff>
      <xdr:row>57</xdr:row>
      <xdr:rowOff>33617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436"/>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33617</xdr:rowOff>
    </xdr:from>
    <xdr:to>
      <xdr:col>19</xdr:col>
      <xdr:colOff>177800</xdr:colOff>
      <xdr:row>57</xdr:row>
      <xdr:rowOff>138037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6267"/>
          <a:ext cx="8890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138037</xdr:rowOff>
    </xdr:from>
    <xdr:to>
      <xdr:col>15</xdr:col>
      <xdr:colOff>50800</xdr:colOff>
      <xdr:row>58</xdr:row>
      <xdr:rowOff>19406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0687"/>
          <a:ext cx="8890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10935</xdr:rowOff>
    </xdr:from>
    <xdr:to>
      <xdr:col>10</xdr:col>
      <xdr:colOff>114300</xdr:colOff>
      <xdr:row>58</xdr:row>
      <xdr:rowOff>19406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5035"/>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109436</xdr:rowOff>
    </xdr:from>
    <xdr:to>
      <xdr:col>24</xdr:col>
      <xdr:colOff>114300</xdr:colOff>
      <xdr:row>57</xdr:row>
      <xdr:rowOff>39586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154267</xdr:rowOff>
    </xdr:from>
    <xdr:to>
      <xdr:col>20</xdr:col>
      <xdr:colOff>38100</xdr:colOff>
      <xdr:row>57</xdr:row>
      <xdr:rowOff>84417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75544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87237</xdr:rowOff>
    </xdr:from>
    <xdr:to>
      <xdr:col>15</xdr:col>
      <xdr:colOff>101600</xdr:colOff>
      <xdr:row>58</xdr:row>
      <xdr:rowOff>17387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140056</xdr:rowOff>
    </xdr:from>
    <xdr:to>
      <xdr:col>10</xdr:col>
      <xdr:colOff>165100</xdr:colOff>
      <xdr:row>58</xdr:row>
      <xdr:rowOff>70206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61333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131585</xdr:rowOff>
    </xdr:from>
    <xdr:to>
      <xdr:col>6</xdr:col>
      <xdr:colOff>38100</xdr:colOff>
      <xdr:row>58</xdr:row>
      <xdr:rowOff>61735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40030</xdr:rowOff>
    </xdr:from>
    <xdr:to>
      <xdr:col>24</xdr:col>
      <xdr:colOff>63500</xdr:colOff>
      <xdr:row>79</xdr:row>
      <xdr:rowOff>41108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4580"/>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33173</xdr:rowOff>
    </xdr:from>
    <xdr:to>
      <xdr:col>19</xdr:col>
      <xdr:colOff>177800</xdr:colOff>
      <xdr:row>79</xdr:row>
      <xdr:rowOff>41108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7772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28927</xdr:rowOff>
    </xdr:from>
    <xdr:to>
      <xdr:col>15</xdr:col>
      <xdr:colOff>50800</xdr:colOff>
      <xdr:row>79</xdr:row>
      <xdr:rowOff>33173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347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28927</xdr:rowOff>
    </xdr:from>
    <xdr:to>
      <xdr:col>10</xdr:col>
      <xdr:colOff>114300</xdr:colOff>
      <xdr:row>79</xdr:row>
      <xdr:rowOff>42185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347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160680</xdr:rowOff>
    </xdr:from>
    <xdr:to>
      <xdr:col>24</xdr:col>
      <xdr:colOff>114300</xdr:colOff>
      <xdr:row>79</xdr:row>
      <xdr:rowOff>90830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75607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161758</xdr:rowOff>
    </xdr:from>
    <xdr:to>
      <xdr:col>20</xdr:col>
      <xdr:colOff>38100</xdr:colOff>
      <xdr:row>79</xdr:row>
      <xdr:rowOff>91908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83035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153823</xdr:rowOff>
    </xdr:from>
    <xdr:to>
      <xdr:col>15</xdr:col>
      <xdr:colOff>101600</xdr:colOff>
      <xdr:row>79</xdr:row>
      <xdr:rowOff>83973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75100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149577</xdr:rowOff>
    </xdr:from>
    <xdr:to>
      <xdr:col>10</xdr:col>
      <xdr:colOff>165100</xdr:colOff>
      <xdr:row>79</xdr:row>
      <xdr:rowOff>79727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162835</xdr:rowOff>
    </xdr:from>
    <xdr:to>
      <xdr:col>6</xdr:col>
      <xdr:colOff>38100</xdr:colOff>
      <xdr:row>79</xdr:row>
      <xdr:rowOff>92985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84112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112649</xdr:rowOff>
    </xdr:from>
    <xdr:to>
      <xdr:col>24</xdr:col>
      <xdr:colOff>63500</xdr:colOff>
      <xdr:row>94</xdr:row>
      <xdr:rowOff>105054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86049"/>
          <a:ext cx="838200" cy="3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105054</xdr:rowOff>
    </xdr:from>
    <xdr:to>
      <xdr:col>19</xdr:col>
      <xdr:colOff>177800</xdr:colOff>
      <xdr:row>94</xdr:row>
      <xdr:rowOff>129566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21354"/>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163297</xdr:rowOff>
    </xdr:from>
    <xdr:to>
      <xdr:col>20</xdr:col>
      <xdr:colOff>38100</xdr:colOff>
      <xdr:row>98</xdr:row>
      <xdr:rowOff>93447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84574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8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129566</xdr:rowOff>
    </xdr:from>
    <xdr:to>
      <xdr:col>15</xdr:col>
      <xdr:colOff>50800</xdr:colOff>
      <xdr:row>94</xdr:row>
      <xdr:rowOff>170053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45866"/>
          <a:ext cx="8890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29400</xdr:rowOff>
    </xdr:from>
    <xdr:to>
      <xdr:col>15</xdr:col>
      <xdr:colOff>101600</xdr:colOff>
      <xdr:row>98</xdr:row>
      <xdr:rowOff>131000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128512</xdr:rowOff>
    </xdr:from>
    <xdr:to>
      <xdr:col>10</xdr:col>
      <xdr:colOff>114300</xdr:colOff>
      <xdr:row>94</xdr:row>
      <xdr:rowOff>170053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44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79997</xdr:rowOff>
    </xdr:from>
    <xdr:to>
      <xdr:col>10</xdr:col>
      <xdr:colOff>165100</xdr:colOff>
      <xdr:row>99</xdr:row>
      <xdr:rowOff>10147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82169</xdr:rowOff>
    </xdr:from>
    <xdr:to>
      <xdr:col>6</xdr:col>
      <xdr:colOff>38100</xdr:colOff>
      <xdr:row>99</xdr:row>
      <xdr:rowOff>12319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61849</xdr:rowOff>
    </xdr:from>
    <xdr:to>
      <xdr:col>24</xdr:col>
      <xdr:colOff>114300</xdr:colOff>
      <xdr:row>92</xdr:row>
      <xdr:rowOff>163449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84726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8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54254</xdr:rowOff>
    </xdr:from>
    <xdr:to>
      <xdr:col>20</xdr:col>
      <xdr:colOff>38100</xdr:colOff>
      <xdr:row>94</xdr:row>
      <xdr:rowOff>155854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4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78766</xdr:rowOff>
    </xdr:from>
    <xdr:to>
      <xdr:col>15</xdr:col>
      <xdr:colOff>101600</xdr:colOff>
      <xdr:row>95</xdr:row>
      <xdr:rowOff>8916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25443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119253</xdr:rowOff>
    </xdr:from>
    <xdr:to>
      <xdr:col>10</xdr:col>
      <xdr:colOff>165100</xdr:colOff>
      <xdr:row>95</xdr:row>
      <xdr:rowOff>49403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65930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77712</xdr:rowOff>
    </xdr:from>
    <xdr:to>
      <xdr:col>6</xdr:col>
      <xdr:colOff>38100</xdr:colOff>
      <xdr:row>95</xdr:row>
      <xdr:rowOff>7862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24389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103711</xdr:rowOff>
    </xdr:from>
    <xdr:to>
      <xdr:col>55</xdr:col>
      <xdr:colOff>0</xdr:colOff>
      <xdr:row>37</xdr:row>
      <xdr:rowOff>32601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90111"/>
          <a:ext cx="838200" cy="78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103711</xdr:rowOff>
    </xdr:from>
    <xdr:to>
      <xdr:col>50</xdr:col>
      <xdr:colOff>114300</xdr:colOff>
      <xdr:row>37</xdr:row>
      <xdr:rowOff>80356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90111"/>
          <a:ext cx="889000" cy="8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80356</xdr:rowOff>
    </xdr:from>
    <xdr:to>
      <xdr:col>45</xdr:col>
      <xdr:colOff>177800</xdr:colOff>
      <xdr:row>37</xdr:row>
      <xdr:rowOff>89400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24006"/>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89400</xdr:rowOff>
    </xdr:from>
    <xdr:to>
      <xdr:col>41</xdr:col>
      <xdr:colOff>50800</xdr:colOff>
      <xdr:row>37</xdr:row>
      <xdr:rowOff>105959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33050"/>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153251</xdr:rowOff>
    </xdr:from>
    <xdr:to>
      <xdr:col>55</xdr:col>
      <xdr:colOff>50800</xdr:colOff>
      <xdr:row>37</xdr:row>
      <xdr:rowOff>83401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131678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52911</xdr:rowOff>
    </xdr:from>
    <xdr:to>
      <xdr:col>50</xdr:col>
      <xdr:colOff>165100</xdr:colOff>
      <xdr:row>32</xdr:row>
      <xdr:rowOff>154511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145638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29556</xdr:rowOff>
    </xdr:from>
    <xdr:to>
      <xdr:col>46</xdr:col>
      <xdr:colOff>38100</xdr:colOff>
      <xdr:row>37</xdr:row>
      <xdr:rowOff>131156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122283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38600</xdr:rowOff>
    </xdr:from>
    <xdr:to>
      <xdr:col>41</xdr:col>
      <xdr:colOff>101600</xdr:colOff>
      <xdr:row>37</xdr:row>
      <xdr:rowOff>140200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131328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55159</xdr:rowOff>
    </xdr:from>
    <xdr:to>
      <xdr:col>36</xdr:col>
      <xdr:colOff>165100</xdr:colOff>
      <xdr:row>37</xdr:row>
      <xdr:rowOff>156759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147886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88276</xdr:rowOff>
    </xdr:from>
    <xdr:to>
      <xdr:col>55</xdr:col>
      <xdr:colOff>0</xdr:colOff>
      <xdr:row>57</xdr:row>
      <xdr:rowOff>144272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60926"/>
          <a:ext cx="838200" cy="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88276</xdr:rowOff>
    </xdr:from>
    <xdr:to>
      <xdr:col>50</xdr:col>
      <xdr:colOff>114300</xdr:colOff>
      <xdr:row>58</xdr:row>
      <xdr:rowOff>33913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60926"/>
          <a:ext cx="889000" cy="1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139678</xdr:rowOff>
    </xdr:from>
    <xdr:to>
      <xdr:col>45</xdr:col>
      <xdr:colOff>177800</xdr:colOff>
      <xdr:row>58</xdr:row>
      <xdr:rowOff>33913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12328"/>
          <a:ext cx="8890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59755</xdr:rowOff>
    </xdr:from>
    <xdr:to>
      <xdr:col>41</xdr:col>
      <xdr:colOff>50800</xdr:colOff>
      <xdr:row>57</xdr:row>
      <xdr:rowOff>139678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32405"/>
          <a:ext cx="889000" cy="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93472</xdr:rowOff>
    </xdr:from>
    <xdr:to>
      <xdr:col>55</xdr:col>
      <xdr:colOff>50800</xdr:colOff>
      <xdr:row>58</xdr:row>
      <xdr:rowOff>23622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71899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37476</xdr:rowOff>
    </xdr:from>
    <xdr:to>
      <xdr:col>50</xdr:col>
      <xdr:colOff>165100</xdr:colOff>
      <xdr:row>57</xdr:row>
      <xdr:rowOff>139076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154563</xdr:rowOff>
    </xdr:from>
    <xdr:to>
      <xdr:col>46</xdr:col>
      <xdr:colOff>38100</xdr:colOff>
      <xdr:row>58</xdr:row>
      <xdr:rowOff>84713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75840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88878</xdr:rowOff>
    </xdr:from>
    <xdr:to>
      <xdr:col>41</xdr:col>
      <xdr:colOff>101600</xdr:colOff>
      <xdr:row>58</xdr:row>
      <xdr:rowOff>19028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8955</xdr:rowOff>
    </xdr:from>
    <xdr:to>
      <xdr:col>36</xdr:col>
      <xdr:colOff>165100</xdr:colOff>
      <xdr:row>57</xdr:row>
      <xdr:rowOff>110555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101682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18771</xdr:rowOff>
    </xdr:from>
    <xdr:to>
      <xdr:col>55</xdr:col>
      <xdr:colOff>0</xdr:colOff>
      <xdr:row>78</xdr:row>
      <xdr:rowOff>121222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1871"/>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63215</xdr:rowOff>
    </xdr:from>
    <xdr:to>
      <xdr:col>50</xdr:col>
      <xdr:colOff>114300</xdr:colOff>
      <xdr:row>78</xdr:row>
      <xdr:rowOff>121222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36315"/>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12694</xdr:rowOff>
    </xdr:from>
    <xdr:to>
      <xdr:col>45</xdr:col>
      <xdr:colOff>177800</xdr:colOff>
      <xdr:row>78</xdr:row>
      <xdr:rowOff>63215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8579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121679</xdr:rowOff>
    </xdr:from>
    <xdr:to>
      <xdr:col>41</xdr:col>
      <xdr:colOff>50800</xdr:colOff>
      <xdr:row>78</xdr:row>
      <xdr:rowOff>12694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23329"/>
          <a:ext cx="889000" cy="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139421</xdr:rowOff>
    </xdr:from>
    <xdr:to>
      <xdr:col>55</xdr:col>
      <xdr:colOff>50800</xdr:colOff>
      <xdr:row>78</xdr:row>
      <xdr:rowOff>69571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117848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70422</xdr:rowOff>
    </xdr:from>
    <xdr:to>
      <xdr:col>50</xdr:col>
      <xdr:colOff>165100</xdr:colOff>
      <xdr:row>79</xdr:row>
      <xdr:rowOff>572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12415</xdr:rowOff>
    </xdr:from>
    <xdr:to>
      <xdr:col>46</xdr:col>
      <xdr:colOff>38100</xdr:colOff>
      <xdr:row>78</xdr:row>
      <xdr:rowOff>114015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105142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133344</xdr:rowOff>
    </xdr:from>
    <xdr:to>
      <xdr:col>41</xdr:col>
      <xdr:colOff>101600</xdr:colOff>
      <xdr:row>78</xdr:row>
      <xdr:rowOff>63494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54621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70879</xdr:rowOff>
    </xdr:from>
    <xdr:to>
      <xdr:col>36</xdr:col>
      <xdr:colOff>165100</xdr:colOff>
      <xdr:row>78</xdr:row>
      <xdr:rowOff>1029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163606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78843</xdr:rowOff>
    </xdr:from>
    <xdr:to>
      <xdr:col>55</xdr:col>
      <xdr:colOff>0</xdr:colOff>
      <xdr:row>98</xdr:row>
      <xdr:rowOff>103401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09493"/>
          <a:ext cx="838200" cy="1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78843</xdr:rowOff>
    </xdr:from>
    <xdr:to>
      <xdr:col>50</xdr:col>
      <xdr:colOff>114300</xdr:colOff>
      <xdr:row>98</xdr:row>
      <xdr:rowOff>82093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09493"/>
          <a:ext cx="889000" cy="1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24812</xdr:rowOff>
    </xdr:from>
    <xdr:to>
      <xdr:col>45</xdr:col>
      <xdr:colOff>177800</xdr:colOff>
      <xdr:row>98</xdr:row>
      <xdr:rowOff>82093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26912"/>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128809</xdr:rowOff>
    </xdr:from>
    <xdr:to>
      <xdr:col>41</xdr:col>
      <xdr:colOff>50800</xdr:colOff>
      <xdr:row>98</xdr:row>
      <xdr:rowOff>24812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59459"/>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52601</xdr:rowOff>
    </xdr:from>
    <xdr:to>
      <xdr:col>55</xdr:col>
      <xdr:colOff>50800</xdr:colOff>
      <xdr:row>98</xdr:row>
      <xdr:rowOff>154201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138978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28043</xdr:rowOff>
    </xdr:from>
    <xdr:to>
      <xdr:col>50</xdr:col>
      <xdr:colOff>165100</xdr:colOff>
      <xdr:row>97</xdr:row>
      <xdr:rowOff>129643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31293</xdr:rowOff>
    </xdr:from>
    <xdr:to>
      <xdr:col>46</xdr:col>
      <xdr:colOff>38100</xdr:colOff>
      <xdr:row>98</xdr:row>
      <xdr:rowOff>132893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145462</xdr:rowOff>
    </xdr:from>
    <xdr:to>
      <xdr:col>41</xdr:col>
      <xdr:colOff>101600</xdr:colOff>
      <xdr:row>98</xdr:row>
      <xdr:rowOff>75612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66739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78009</xdr:rowOff>
    </xdr:from>
    <xdr:to>
      <xdr:col>36</xdr:col>
      <xdr:colOff>165100</xdr:colOff>
      <xdr:row>98</xdr:row>
      <xdr:rowOff>8159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170736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163207</xdr:rowOff>
    </xdr:from>
    <xdr:to>
      <xdr:col>85</xdr:col>
      <xdr:colOff>127000</xdr:colOff>
      <xdr:row>77</xdr:row>
      <xdr:rowOff>166700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364857"/>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166700</xdr:rowOff>
    </xdr:from>
    <xdr:to>
      <xdr:col>81</xdr:col>
      <xdr:colOff>50800</xdr:colOff>
      <xdr:row>77</xdr:row>
      <xdr:rowOff>169063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368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169063</xdr:rowOff>
    </xdr:from>
    <xdr:to>
      <xdr:col>76</xdr:col>
      <xdr:colOff>114300</xdr:colOff>
      <xdr:row>78</xdr:row>
      <xdr:rowOff>2515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2515</xdr:rowOff>
    </xdr:from>
    <xdr:to>
      <xdr:col>71</xdr:col>
      <xdr:colOff>177800</xdr:colOff>
      <xdr:row>78</xdr:row>
      <xdr:rowOff>3111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112407</xdr:rowOff>
    </xdr:from>
    <xdr:to>
      <xdr:col>85</xdr:col>
      <xdr:colOff>177800</xdr:colOff>
      <xdr:row>78</xdr:row>
      <xdr:rowOff>42557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27334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115900</xdr:rowOff>
    </xdr:from>
    <xdr:to>
      <xdr:col>81</xdr:col>
      <xdr:colOff>101600</xdr:colOff>
      <xdr:row>78</xdr:row>
      <xdr:rowOff>46050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37177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4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118263</xdr:rowOff>
    </xdr:from>
    <xdr:to>
      <xdr:col>76</xdr:col>
      <xdr:colOff>165100</xdr:colOff>
      <xdr:row>78</xdr:row>
      <xdr:rowOff>48413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39540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123165</xdr:rowOff>
    </xdr:from>
    <xdr:to>
      <xdr:col>72</xdr:col>
      <xdr:colOff>38100</xdr:colOff>
      <xdr:row>78</xdr:row>
      <xdr:rowOff>53315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44442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123761</xdr:rowOff>
    </xdr:from>
    <xdr:to>
      <xdr:col>67</xdr:col>
      <xdr:colOff>101600</xdr:colOff>
      <xdr:row>78</xdr:row>
      <xdr:rowOff>53911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45038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140337</xdr:rowOff>
    </xdr:from>
    <xdr:to>
      <xdr:col>85</xdr:col>
      <xdr:colOff>127000</xdr:colOff>
      <xdr:row>98</xdr:row>
      <xdr:rowOff>81293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70987"/>
          <a:ext cx="8382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81293</xdr:rowOff>
    </xdr:from>
    <xdr:to>
      <xdr:col>81</xdr:col>
      <xdr:colOff>50800</xdr:colOff>
      <xdr:row>98</xdr:row>
      <xdr:rowOff>88232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3393"/>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85782</xdr:rowOff>
    </xdr:from>
    <xdr:to>
      <xdr:col>76</xdr:col>
      <xdr:colOff>114300</xdr:colOff>
      <xdr:row>98</xdr:row>
      <xdr:rowOff>88232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8788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53093</xdr:rowOff>
    </xdr:from>
    <xdr:to>
      <xdr:col>71</xdr:col>
      <xdr:colOff>177800</xdr:colOff>
      <xdr:row>98</xdr:row>
      <xdr:rowOff>85782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55193"/>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89537</xdr:rowOff>
    </xdr:from>
    <xdr:to>
      <xdr:col>85</xdr:col>
      <xdr:colOff>177800</xdr:colOff>
      <xdr:row>98</xdr:row>
      <xdr:rowOff>19687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67964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30493</xdr:rowOff>
    </xdr:from>
    <xdr:to>
      <xdr:col>81</xdr:col>
      <xdr:colOff>101600</xdr:colOff>
      <xdr:row>98</xdr:row>
      <xdr:rowOff>132093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123220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37432</xdr:rowOff>
    </xdr:from>
    <xdr:to>
      <xdr:col>76</xdr:col>
      <xdr:colOff>165100</xdr:colOff>
      <xdr:row>98</xdr:row>
      <xdr:rowOff>139032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130159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34982</xdr:rowOff>
    </xdr:from>
    <xdr:to>
      <xdr:col>72</xdr:col>
      <xdr:colOff>38100</xdr:colOff>
      <xdr:row>98</xdr:row>
      <xdr:rowOff>136582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127709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2293</xdr:rowOff>
    </xdr:from>
    <xdr:to>
      <xdr:col>67</xdr:col>
      <xdr:colOff>101600</xdr:colOff>
      <xdr:row>98</xdr:row>
      <xdr:rowOff>103893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95020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44412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737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41821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41821</xdr:rowOff>
    </xdr:from>
    <xdr:to>
      <xdr:col>107</xdr:col>
      <xdr:colOff>50800</xdr:colOff>
      <xdr:row>59</xdr:row>
      <xdr:rowOff>41821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41821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162471</xdr:rowOff>
    </xdr:from>
    <xdr:to>
      <xdr:col>102</xdr:col>
      <xdr:colOff>165100</xdr:colOff>
      <xdr:row>59</xdr:row>
      <xdr:rowOff>92621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83748</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161328</xdr:rowOff>
    </xdr:from>
    <xdr:to>
      <xdr:col>98</xdr:col>
      <xdr:colOff>38100</xdr:colOff>
      <xdr:row>59</xdr:row>
      <xdr:rowOff>91478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82605</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35230</xdr:rowOff>
    </xdr:from>
    <xdr:to>
      <xdr:col>116</xdr:col>
      <xdr:colOff>63500</xdr:colOff>
      <xdr:row>75</xdr:row>
      <xdr:rowOff>37450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893980"/>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18738</xdr:rowOff>
    </xdr:from>
    <xdr:to>
      <xdr:col>111</xdr:col>
      <xdr:colOff>177800</xdr:colOff>
      <xdr:row>75</xdr:row>
      <xdr:rowOff>35230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87748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86203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18738</xdr:rowOff>
    </xdr:from>
    <xdr:to>
      <xdr:col>107</xdr:col>
      <xdr:colOff>50800</xdr:colOff>
      <xdr:row>76</xdr:row>
      <xdr:rowOff>10672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77488"/>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6982</xdr:rowOff>
    </xdr:from>
    <xdr:to>
      <xdr:col>102</xdr:col>
      <xdr:colOff>114300</xdr:colOff>
      <xdr:row>76</xdr:row>
      <xdr:rowOff>10672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865732"/>
          <a:ext cx="8890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158100</xdr:rowOff>
    </xdr:from>
    <xdr:to>
      <xdr:col>116</xdr:col>
      <xdr:colOff>114300</xdr:colOff>
      <xdr:row>75</xdr:row>
      <xdr:rowOff>88250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9527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155880</xdr:rowOff>
    </xdr:from>
    <xdr:to>
      <xdr:col>112</xdr:col>
      <xdr:colOff>38100</xdr:colOff>
      <xdr:row>75</xdr:row>
      <xdr:rowOff>86030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102557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139388</xdr:rowOff>
    </xdr:from>
    <xdr:to>
      <xdr:col>107</xdr:col>
      <xdr:colOff>101600</xdr:colOff>
      <xdr:row>75</xdr:row>
      <xdr:rowOff>69538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60665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131321</xdr:rowOff>
    </xdr:from>
    <xdr:to>
      <xdr:col>102</xdr:col>
      <xdr:colOff>165100</xdr:colOff>
      <xdr:row>76</xdr:row>
      <xdr:rowOff>61472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52599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0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127632</xdr:rowOff>
    </xdr:from>
    <xdr:to>
      <xdr:col>98</xdr:col>
      <xdr:colOff>38100</xdr:colOff>
      <xdr:row>75</xdr:row>
      <xdr:rowOff>57782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48909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9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歳出決算総額は、住民一人当たり</a:t>
          </a:r>
          <a:r>
            <a:rPr kumimoji="1" lang="en-US" altLang="ja-JP" sz="1000" b="0" i="0" baseline="0">
              <a:solidFill>
                <a:schemeClr val="dk1"/>
              </a:solidFill>
              <a:effectLst/>
              <a:latin typeface="+mn-lt"/>
              <a:ea typeface="+mn-ea"/>
              <a:cs typeface="+mn-cs"/>
            </a:rPr>
            <a:t>448,094</a:t>
          </a:r>
          <a:r>
            <a:rPr kumimoji="1" lang="ja-JP" altLang="ja-JP" sz="1000" b="0" i="0" baseline="0">
              <a:solidFill>
                <a:schemeClr val="dk1"/>
              </a:solidFill>
              <a:effectLst/>
              <a:latin typeface="+mn-lt"/>
              <a:ea typeface="+mn-ea"/>
              <a:cs typeface="+mn-cs"/>
            </a:rPr>
            <a:t>円となっています。令和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の補助費等</a:t>
          </a:r>
          <a:r>
            <a:rPr kumimoji="1" lang="ja-JP" altLang="ja-JP" sz="1000" b="0" i="0" baseline="0">
              <a:solidFill>
                <a:schemeClr val="dk1"/>
              </a:solidFill>
              <a:effectLst/>
              <a:latin typeface="+mn-lt"/>
              <a:ea typeface="+mn-ea"/>
              <a:cs typeface="+mn-cs"/>
            </a:rPr>
            <a:t>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新型コロナウイルス感染症の影響により、国の緊急経済対策として実施した「特別定額給付金給付事業」について、国民一人に対し</a:t>
          </a:r>
          <a:r>
            <a:rPr kumimoji="1" lang="en-US" altLang="ja-JP" sz="1000" b="0" i="0" baseline="0">
              <a:solidFill>
                <a:schemeClr val="dk1"/>
              </a:solidFill>
              <a:effectLst/>
              <a:latin typeface="+mn-lt"/>
              <a:ea typeface="+mn-ea"/>
              <a:cs typeface="+mn-cs"/>
            </a:rPr>
            <a:t>10</a:t>
          </a:r>
          <a:r>
            <a:rPr kumimoji="1" lang="ja-JP" altLang="ja-JP" sz="1000" b="0" i="0" baseline="0">
              <a:solidFill>
                <a:schemeClr val="dk1"/>
              </a:solidFill>
              <a:effectLst/>
              <a:latin typeface="+mn-lt"/>
              <a:ea typeface="+mn-ea"/>
              <a:cs typeface="+mn-cs"/>
            </a:rPr>
            <a:t>万円を給付した「特別定額給付金」の性質区分が「補助費等」に位置づくことから、補助費等の全体的な平均値が底上げされています。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　本市の住民一人当たりの金額が最も高い扶助費は、住民一人当たり</a:t>
          </a:r>
          <a:r>
            <a:rPr kumimoji="1" lang="en-US" altLang="ja-JP" sz="1000" b="0" i="0" baseline="0">
              <a:solidFill>
                <a:schemeClr val="dk1"/>
              </a:solidFill>
              <a:effectLst/>
              <a:latin typeface="+mn-lt"/>
              <a:ea typeface="+mn-ea"/>
              <a:cs typeface="+mn-cs"/>
            </a:rPr>
            <a:t>179,130</a:t>
          </a:r>
          <a:r>
            <a:rPr kumimoji="1" lang="ja-JP" altLang="ja-JP" sz="1000" b="0" i="0" baseline="0">
              <a:solidFill>
                <a:schemeClr val="dk1"/>
              </a:solidFill>
              <a:effectLst/>
              <a:latin typeface="+mn-lt"/>
              <a:ea typeface="+mn-ea"/>
              <a:cs typeface="+mn-cs"/>
            </a:rPr>
            <a:t>円となっており、類似団体平均と比較しても約</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倍程度で推移しており、介護給付費・訓練等給付費の増加等が</a:t>
          </a:r>
          <a:r>
            <a:rPr lang="ja-JP" altLang="ja-JP" sz="1000" b="0" i="0" baseline="0">
              <a:solidFill>
                <a:schemeClr val="dk1"/>
              </a:solidFill>
              <a:effectLst/>
              <a:latin typeface="+mn-lt"/>
              <a:ea typeface="+mn-ea"/>
              <a:cs typeface="+mn-cs"/>
            </a:rPr>
            <a:t>主な要因です。</a:t>
          </a:r>
          <a:r>
            <a:rPr kumimoji="1" lang="ja-JP" altLang="ja-JP" sz="1000" b="0" i="0" baseline="0">
              <a:solidFill>
                <a:schemeClr val="dk1"/>
              </a:solidFill>
              <a:effectLst/>
              <a:latin typeface="+mn-lt"/>
              <a:ea typeface="+mn-ea"/>
              <a:cs typeface="+mn-cs"/>
            </a:rPr>
            <a:t>繰出金は、住民一人当たり</a:t>
          </a:r>
          <a:r>
            <a:rPr kumimoji="1" lang="en-US" altLang="ja-JP" sz="1000" b="0" i="0" baseline="0">
              <a:solidFill>
                <a:schemeClr val="dk1"/>
              </a:solidFill>
              <a:effectLst/>
              <a:latin typeface="+mn-lt"/>
              <a:ea typeface="+mn-ea"/>
              <a:cs typeface="+mn-cs"/>
            </a:rPr>
            <a:t>42,881</a:t>
          </a:r>
          <a:r>
            <a:rPr kumimoji="1" lang="ja-JP" altLang="ja-JP" sz="1000" b="0" i="0" baseline="0">
              <a:solidFill>
                <a:schemeClr val="dk1"/>
              </a:solidFill>
              <a:effectLst/>
              <a:latin typeface="+mn-lt"/>
              <a:ea typeface="+mn-ea"/>
              <a:cs typeface="+mn-cs"/>
            </a:rPr>
            <a:t>円となっており類似団体平均と比較して</a:t>
          </a:r>
          <a:r>
            <a:rPr kumimoji="1" lang="ja-JP" altLang="en-US" sz="1000" b="0" i="0" baseline="0">
              <a:solidFill>
                <a:schemeClr val="dk1"/>
              </a:solidFill>
              <a:effectLst/>
              <a:latin typeface="+mn-lt"/>
              <a:ea typeface="+mn-ea"/>
              <a:cs typeface="+mn-cs"/>
            </a:rPr>
            <a:t>依然として高く</a:t>
          </a:r>
          <a:r>
            <a:rPr kumimoji="1" lang="ja-JP" altLang="ja-JP" sz="1000" b="0" i="0" baseline="0">
              <a:solidFill>
                <a:schemeClr val="dk1"/>
              </a:solidFill>
              <a:effectLst/>
              <a:latin typeface="+mn-lt"/>
              <a:ea typeface="+mn-ea"/>
              <a:cs typeface="+mn-cs"/>
            </a:rPr>
            <a:t>、都市核地区土地区画整理事業が終盤を迎えていることから、当該事業への</a:t>
          </a:r>
          <a:r>
            <a:rPr kumimoji="1" lang="ja-JP" altLang="en-US" sz="1000" b="0" i="0" baseline="0">
              <a:solidFill>
                <a:schemeClr val="dk1"/>
              </a:solidFill>
              <a:effectLst/>
              <a:latin typeface="+mn-lt"/>
              <a:ea typeface="+mn-ea"/>
              <a:cs typeface="+mn-cs"/>
            </a:rPr>
            <a:t>繰</a:t>
          </a:r>
          <a:r>
            <a:rPr kumimoji="1" lang="ja-JP" altLang="ja-JP" sz="1000" b="0" i="0" baseline="0">
              <a:solidFill>
                <a:schemeClr val="dk1"/>
              </a:solidFill>
              <a:effectLst/>
              <a:latin typeface="+mn-lt"/>
              <a:ea typeface="+mn-ea"/>
              <a:cs typeface="+mn-cs"/>
            </a:rPr>
            <a:t>出金の支出の増加が見込まれます。</a:t>
          </a:r>
          <a:r>
            <a:rPr kumimoji="1" lang="ja-JP" altLang="en-US" sz="1000" b="0" i="0" baseline="0">
              <a:solidFill>
                <a:schemeClr val="dk1"/>
              </a:solidFill>
              <a:effectLst/>
              <a:latin typeface="+mn-lt"/>
              <a:ea typeface="+mn-ea"/>
              <a:cs typeface="+mn-cs"/>
            </a:rPr>
            <a:t>積立金は、令和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年度に減債基金を創設して積み立てたことから、</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18,461</a:t>
          </a:r>
          <a:r>
            <a:rPr kumimoji="1" lang="ja-JP" altLang="ja-JP" sz="1000" b="0" i="0" baseline="0">
              <a:solidFill>
                <a:schemeClr val="dk1"/>
              </a:solidFill>
              <a:effectLst/>
              <a:latin typeface="+mn-lt"/>
              <a:ea typeface="+mn-ea"/>
              <a:cs typeface="+mn-cs"/>
            </a:rPr>
            <a:t>円となり</a:t>
          </a:r>
          <a:r>
            <a:rPr kumimoji="1" lang="ja-JP" altLang="en-US" sz="1000" b="0" i="0" baseline="0">
              <a:solidFill>
                <a:schemeClr val="dk1"/>
              </a:solidFill>
              <a:effectLst/>
              <a:latin typeface="+mn-lt"/>
              <a:ea typeface="+mn-ea"/>
              <a:cs typeface="+mn-cs"/>
            </a:rPr>
            <a:t>ました。</a:t>
          </a:r>
          <a:r>
            <a:rPr kumimoji="1" lang="ja-JP" altLang="ja-JP" sz="1000" b="0" i="0" baseline="0">
              <a:solidFill>
                <a:schemeClr val="dk1"/>
              </a:solidFill>
              <a:effectLst/>
              <a:latin typeface="+mn-lt"/>
              <a:ea typeface="+mn-ea"/>
              <a:cs typeface="+mn-cs"/>
            </a:rPr>
            <a:t>その他の経費については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平均値と比較して概ね低い水準で推移しています。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今後も、平均値と比較して最も高い水準にある扶助費の抑制が課題であることから、被扶助者への自立支援に向けた取組みを図り抑制を図っていきます。また、比較的高い水準にある</a:t>
          </a:r>
          <a:r>
            <a:rPr kumimoji="1" lang="ja-JP" altLang="en-US" sz="1000" b="0" i="0" baseline="0">
              <a:solidFill>
                <a:schemeClr val="dk1"/>
              </a:solidFill>
              <a:effectLst/>
              <a:latin typeface="+mn-lt"/>
              <a:ea typeface="+mn-ea"/>
              <a:cs typeface="+mn-cs"/>
            </a:rPr>
            <a:t>繰</a:t>
          </a:r>
          <a:r>
            <a:rPr kumimoji="1" lang="ja-JP" altLang="ja-JP" sz="1000" b="0" i="0" baseline="0">
              <a:solidFill>
                <a:schemeClr val="dk1"/>
              </a:solidFill>
              <a:effectLst/>
              <a:latin typeface="+mn-lt"/>
              <a:ea typeface="+mn-ea"/>
              <a:cs typeface="+mn-cs"/>
            </a:rPr>
            <a:t>出金についても各特別会計の計画指針に基づき、法定外の操出しを圧縮するよう対応を図っていきます。その他の経費については、比較的低い水準を推移しているものの、経常的な費用については改善を図るべきものが多く存在するため、中長期的に事務事業の改善をするよう対応をしていき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73863</xdr:rowOff>
    </xdr:from>
    <xdr:to>
      <xdr:col>24</xdr:col>
      <xdr:colOff>63500</xdr:colOff>
      <xdr:row>34</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3163"/>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64719</xdr:rowOff>
    </xdr:from>
    <xdr:to>
      <xdr:col>19</xdr:col>
      <xdr:colOff>177800</xdr:colOff>
      <xdr:row>34</xdr:row>
      <xdr:rowOff>73863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40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41859</xdr:rowOff>
    </xdr:from>
    <xdr:to>
      <xdr:col>15</xdr:col>
      <xdr:colOff>50800</xdr:colOff>
      <xdr:row>34</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34087</xdr:rowOff>
    </xdr:from>
    <xdr:to>
      <xdr:col>10</xdr:col>
      <xdr:colOff>114300</xdr:colOff>
      <xdr:row>34</xdr:row>
      <xdr:rowOff>41859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33122</xdr:rowOff>
    </xdr:from>
    <xdr:to>
      <xdr:col>24</xdr:col>
      <xdr:colOff>114300</xdr:colOff>
      <xdr:row>34</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55999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xdr:rowOff>
    </xdr:from>
    <xdr:to>
      <xdr:col>15</xdr:col>
      <xdr:colOff>101600</xdr:colOff>
      <xdr:row>34</xdr:row>
      <xdr:rowOff>115519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132046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162509</xdr:rowOff>
    </xdr:from>
    <xdr:to>
      <xdr:col>10</xdr:col>
      <xdr:colOff>165100</xdr:colOff>
      <xdr:row>34</xdr:row>
      <xdr:rowOff>92659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109186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154737</xdr:rowOff>
    </xdr:from>
    <xdr:to>
      <xdr:col>6</xdr:col>
      <xdr:colOff>38100</xdr:colOff>
      <xdr:row>34</xdr:row>
      <xdr:rowOff>84887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101414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7757</xdr:rowOff>
    </xdr:from>
    <xdr:to>
      <xdr:col>24</xdr:col>
      <xdr:colOff>63500</xdr:colOff>
      <xdr:row>57</xdr:row>
      <xdr:rowOff>79560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7507"/>
          <a:ext cx="838200" cy="4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7757</xdr:rowOff>
    </xdr:from>
    <xdr:to>
      <xdr:col>19</xdr:col>
      <xdr:colOff>177800</xdr:colOff>
      <xdr:row>57</xdr:row>
      <xdr:rowOff>119931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7507"/>
          <a:ext cx="889000" cy="4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119931</xdr:rowOff>
    </xdr:from>
    <xdr:to>
      <xdr:col>15</xdr:col>
      <xdr:colOff>50800</xdr:colOff>
      <xdr:row>57</xdr:row>
      <xdr:rowOff>139526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25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122825</xdr:rowOff>
    </xdr:from>
    <xdr:to>
      <xdr:col>10</xdr:col>
      <xdr:colOff>114300</xdr:colOff>
      <xdr:row>57</xdr:row>
      <xdr:rowOff>139526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5475"/>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28760</xdr:rowOff>
    </xdr:from>
    <xdr:to>
      <xdr:col>24</xdr:col>
      <xdr:colOff>114300</xdr:colOff>
      <xdr:row>57</xdr:row>
      <xdr:rowOff>130360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115137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128407</xdr:rowOff>
    </xdr:from>
    <xdr:to>
      <xdr:col>20</xdr:col>
      <xdr:colOff>38100</xdr:colOff>
      <xdr:row>55</xdr:row>
      <xdr:rowOff>58557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49684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69131</xdr:rowOff>
    </xdr:from>
    <xdr:to>
      <xdr:col>15</xdr:col>
      <xdr:colOff>101600</xdr:colOff>
      <xdr:row>57</xdr:row>
      <xdr:rowOff>170731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88726</xdr:rowOff>
    </xdr:from>
    <xdr:to>
      <xdr:col>10</xdr:col>
      <xdr:colOff>165100</xdr:colOff>
      <xdr:row>58</xdr:row>
      <xdr:rowOff>18876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72025</xdr:rowOff>
    </xdr:from>
    <xdr:to>
      <xdr:col>6</xdr:col>
      <xdr:colOff>38100</xdr:colOff>
      <xdr:row>58</xdr:row>
      <xdr:rowOff>2175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164752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169523</xdr:rowOff>
    </xdr:from>
    <xdr:to>
      <xdr:col>24</xdr:col>
      <xdr:colOff>63500</xdr:colOff>
      <xdr:row>74</xdr:row>
      <xdr:rowOff>65377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13923"/>
          <a:ext cx="838200" cy="2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65377</xdr:rowOff>
    </xdr:from>
    <xdr:to>
      <xdr:col>19</xdr:col>
      <xdr:colOff>177800</xdr:colOff>
      <xdr:row>74</xdr:row>
      <xdr:rowOff>168656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2677"/>
          <a:ext cx="889000" cy="10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73746</xdr:rowOff>
    </xdr:from>
    <xdr:to>
      <xdr:col>20</xdr:col>
      <xdr:colOff>38100</xdr:colOff>
      <xdr:row>77</xdr:row>
      <xdr:rowOff>3896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166473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168656</xdr:rowOff>
    </xdr:from>
    <xdr:to>
      <xdr:col>15</xdr:col>
      <xdr:colOff>50800</xdr:colOff>
      <xdr:row>75</xdr:row>
      <xdr:rowOff>74806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5956"/>
          <a:ext cx="889000" cy="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124591</xdr:rowOff>
    </xdr:from>
    <xdr:to>
      <xdr:col>15</xdr:col>
      <xdr:colOff>101600</xdr:colOff>
      <xdr:row>77</xdr:row>
      <xdr:rowOff>54741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14227</xdr:rowOff>
    </xdr:from>
    <xdr:to>
      <xdr:col>10</xdr:col>
      <xdr:colOff>114300</xdr:colOff>
      <xdr:row>75</xdr:row>
      <xdr:rowOff>74806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7297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5738</xdr:rowOff>
    </xdr:from>
    <xdr:to>
      <xdr:col>10</xdr:col>
      <xdr:colOff>165100</xdr:colOff>
      <xdr:row>77</xdr:row>
      <xdr:rowOff>107338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98465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4880</xdr:rowOff>
    </xdr:from>
    <xdr:to>
      <xdr:col>6</xdr:col>
      <xdr:colOff>38100</xdr:colOff>
      <xdr:row>77</xdr:row>
      <xdr:rowOff>106480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97607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118723</xdr:rowOff>
    </xdr:from>
    <xdr:to>
      <xdr:col>24</xdr:col>
      <xdr:colOff>114300</xdr:colOff>
      <xdr:row>73</xdr:row>
      <xdr:rowOff>48873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141600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1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14577</xdr:rowOff>
    </xdr:from>
    <xdr:to>
      <xdr:col>20</xdr:col>
      <xdr:colOff>38100</xdr:colOff>
      <xdr:row>74</xdr:row>
      <xdr:rowOff>116177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132704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117856</xdr:rowOff>
    </xdr:from>
    <xdr:to>
      <xdr:col>15</xdr:col>
      <xdr:colOff>101600</xdr:colOff>
      <xdr:row>75</xdr:row>
      <xdr:rowOff>48006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64533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24006</xdr:rowOff>
    </xdr:from>
    <xdr:to>
      <xdr:col>10</xdr:col>
      <xdr:colOff>165100</xdr:colOff>
      <xdr:row>75</xdr:row>
      <xdr:rowOff>125606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142133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134877</xdr:rowOff>
    </xdr:from>
    <xdr:to>
      <xdr:col>6</xdr:col>
      <xdr:colOff>38100</xdr:colOff>
      <xdr:row>75</xdr:row>
      <xdr:rowOff>65027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81554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9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96838</xdr:rowOff>
    </xdr:from>
    <xdr:to>
      <xdr:col>24</xdr:col>
      <xdr:colOff>63500</xdr:colOff>
      <xdr:row>99</xdr:row>
      <xdr:rowOff>56121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98938"/>
          <a:ext cx="838200" cy="1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56121</xdr:rowOff>
    </xdr:from>
    <xdr:to>
      <xdr:col>19</xdr:col>
      <xdr:colOff>177800</xdr:colOff>
      <xdr:row>99</xdr:row>
      <xdr:rowOff>68771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29671"/>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78542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66205</xdr:rowOff>
    </xdr:from>
    <xdr:to>
      <xdr:col>15</xdr:col>
      <xdr:colOff>50800</xdr:colOff>
      <xdr:row>99</xdr:row>
      <xdr:rowOff>68771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39755"/>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66205</xdr:rowOff>
    </xdr:from>
    <xdr:to>
      <xdr:col>10</xdr:col>
      <xdr:colOff>114300</xdr:colOff>
      <xdr:row>99</xdr:row>
      <xdr:rowOff>89128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3975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145457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167454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46038</xdr:rowOff>
    </xdr:from>
    <xdr:to>
      <xdr:col>24</xdr:col>
      <xdr:colOff>114300</xdr:colOff>
      <xdr:row>98</xdr:row>
      <xdr:rowOff>147638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5321</xdr:rowOff>
    </xdr:from>
    <xdr:to>
      <xdr:col>20</xdr:col>
      <xdr:colOff>38100</xdr:colOff>
      <xdr:row>99</xdr:row>
      <xdr:rowOff>106921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98048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17971</xdr:rowOff>
    </xdr:from>
    <xdr:to>
      <xdr:col>15</xdr:col>
      <xdr:colOff>101600</xdr:colOff>
      <xdr:row>99</xdr:row>
      <xdr:rowOff>119571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110698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15405</xdr:rowOff>
    </xdr:from>
    <xdr:to>
      <xdr:col>10</xdr:col>
      <xdr:colOff>165100</xdr:colOff>
      <xdr:row>99</xdr:row>
      <xdr:rowOff>117005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108132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38328</xdr:rowOff>
    </xdr:from>
    <xdr:to>
      <xdr:col>6</xdr:col>
      <xdr:colOff>38100</xdr:colOff>
      <xdr:row>99</xdr:row>
      <xdr:rowOff>139928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131055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132842</xdr:rowOff>
    </xdr:from>
    <xdr:to>
      <xdr:col>55</xdr:col>
      <xdr:colOff>0</xdr:colOff>
      <xdr:row>38</xdr:row>
      <xdr:rowOff>21209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76492"/>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99695</xdr:rowOff>
    </xdr:from>
    <xdr:to>
      <xdr:col>50</xdr:col>
      <xdr:colOff>114300</xdr:colOff>
      <xdr:row>37</xdr:row>
      <xdr:rowOff>132842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4334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98933</xdr:rowOff>
    </xdr:from>
    <xdr:to>
      <xdr:col>45</xdr:col>
      <xdr:colOff>177800</xdr:colOff>
      <xdr:row>37</xdr:row>
      <xdr:rowOff>99695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42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159148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84455</xdr:rowOff>
    </xdr:from>
    <xdr:to>
      <xdr:col>41</xdr:col>
      <xdr:colOff>50800</xdr:colOff>
      <xdr:row>37</xdr:row>
      <xdr:rowOff>98933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281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169816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159910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120286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82042</xdr:rowOff>
    </xdr:from>
    <xdr:to>
      <xdr:col>50</xdr:col>
      <xdr:colOff>165100</xdr:colOff>
      <xdr:row>38</xdr:row>
      <xdr:rowOff>12192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48895</xdr:rowOff>
    </xdr:from>
    <xdr:to>
      <xdr:col>46</xdr:col>
      <xdr:colOff>38100</xdr:colOff>
      <xdr:row>37</xdr:row>
      <xdr:rowOff>150495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167022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48133</xdr:rowOff>
    </xdr:from>
    <xdr:to>
      <xdr:col>41</xdr:col>
      <xdr:colOff>101600</xdr:colOff>
      <xdr:row>37</xdr:row>
      <xdr:rowOff>149733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166260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151782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123858</xdr:rowOff>
    </xdr:from>
    <xdr:to>
      <xdr:col>55</xdr:col>
      <xdr:colOff>0</xdr:colOff>
      <xdr:row>58</xdr:row>
      <xdr:rowOff>127012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7958"/>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123858</xdr:rowOff>
    </xdr:from>
    <xdr:to>
      <xdr:col>50</xdr:col>
      <xdr:colOff>114300</xdr:colOff>
      <xdr:row>58</xdr:row>
      <xdr:rowOff>126784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795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122075</xdr:rowOff>
    </xdr:from>
    <xdr:to>
      <xdr:col>45</xdr:col>
      <xdr:colOff>177800</xdr:colOff>
      <xdr:row>58</xdr:row>
      <xdr:rowOff>126784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6617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121778</xdr:rowOff>
    </xdr:from>
    <xdr:to>
      <xdr:col>41</xdr:col>
      <xdr:colOff>50800</xdr:colOff>
      <xdr:row>58</xdr:row>
      <xdr:rowOff>122075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587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76212</xdr:rowOff>
    </xdr:from>
    <xdr:to>
      <xdr:col>55</xdr:col>
      <xdr:colOff>50800</xdr:colOff>
      <xdr:row>59</xdr:row>
      <xdr:rowOff>6362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162589</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73058</xdr:rowOff>
    </xdr:from>
    <xdr:to>
      <xdr:col>50</xdr:col>
      <xdr:colOff>165100</xdr:colOff>
      <xdr:row>59</xdr:row>
      <xdr:rowOff>3208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165785</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75984</xdr:rowOff>
    </xdr:from>
    <xdr:to>
      <xdr:col>46</xdr:col>
      <xdr:colOff>38100</xdr:colOff>
      <xdr:row>59</xdr:row>
      <xdr:rowOff>6134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168711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1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71275</xdr:rowOff>
    </xdr:from>
    <xdr:to>
      <xdr:col>41</xdr:col>
      <xdr:colOff>101600</xdr:colOff>
      <xdr:row>59</xdr:row>
      <xdr:rowOff>1425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164002</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108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70978</xdr:rowOff>
    </xdr:from>
    <xdr:to>
      <xdr:col>36</xdr:col>
      <xdr:colOff>165100</xdr:colOff>
      <xdr:row>59</xdr:row>
      <xdr:rowOff>1128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163705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170013</xdr:rowOff>
    </xdr:from>
    <xdr:to>
      <xdr:col>55</xdr:col>
      <xdr:colOff>0</xdr:colOff>
      <xdr:row>78</xdr:row>
      <xdr:rowOff>17239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1663"/>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170013</xdr:rowOff>
    </xdr:from>
    <xdr:to>
      <xdr:col>50</xdr:col>
      <xdr:colOff>114300</xdr:colOff>
      <xdr:row>78</xdr:row>
      <xdr:rowOff>52490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71663"/>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52490</xdr:rowOff>
    </xdr:from>
    <xdr:to>
      <xdr:col>45</xdr:col>
      <xdr:colOff>177800</xdr:colOff>
      <xdr:row>78</xdr:row>
      <xdr:rowOff>74321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559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163565</xdr:rowOff>
    </xdr:from>
    <xdr:to>
      <xdr:col>41</xdr:col>
      <xdr:colOff>50800</xdr:colOff>
      <xdr:row>78</xdr:row>
      <xdr:rowOff>74321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5215"/>
          <a:ext cx="889000" cy="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137889</xdr:rowOff>
    </xdr:from>
    <xdr:to>
      <xdr:col>55</xdr:col>
      <xdr:colOff>50800</xdr:colOff>
      <xdr:row>78</xdr:row>
      <xdr:rowOff>68039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52816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119213</xdr:rowOff>
    </xdr:from>
    <xdr:to>
      <xdr:col>50</xdr:col>
      <xdr:colOff>165100</xdr:colOff>
      <xdr:row>78</xdr:row>
      <xdr:rowOff>49363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40490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1690</xdr:rowOff>
    </xdr:from>
    <xdr:to>
      <xdr:col>46</xdr:col>
      <xdr:colOff>38100</xdr:colOff>
      <xdr:row>78</xdr:row>
      <xdr:rowOff>103290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94417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23521</xdr:rowOff>
    </xdr:from>
    <xdr:to>
      <xdr:col>41</xdr:col>
      <xdr:colOff>101600</xdr:colOff>
      <xdr:row>78</xdr:row>
      <xdr:rowOff>125121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116248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112765</xdr:rowOff>
    </xdr:from>
    <xdr:to>
      <xdr:col>36</xdr:col>
      <xdr:colOff>165100</xdr:colOff>
      <xdr:row>78</xdr:row>
      <xdr:rowOff>42915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34042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9449</xdr:rowOff>
    </xdr:from>
    <xdr:to>
      <xdr:col>55</xdr:col>
      <xdr:colOff>0</xdr:colOff>
      <xdr:row>97</xdr:row>
      <xdr:rowOff>31038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0099"/>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159855</xdr:rowOff>
    </xdr:from>
    <xdr:to>
      <xdr:col>50</xdr:col>
      <xdr:colOff>114300</xdr:colOff>
      <xdr:row>97</xdr:row>
      <xdr:rowOff>31038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19055"/>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127343</xdr:rowOff>
    </xdr:from>
    <xdr:to>
      <xdr:col>45</xdr:col>
      <xdr:colOff>177800</xdr:colOff>
      <xdr:row>96</xdr:row>
      <xdr:rowOff>159855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86543"/>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77000</xdr:rowOff>
    </xdr:from>
    <xdr:to>
      <xdr:col>41</xdr:col>
      <xdr:colOff>50800</xdr:colOff>
      <xdr:row>96</xdr:row>
      <xdr:rowOff>127343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36200"/>
          <a:ext cx="8890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130099</xdr:rowOff>
    </xdr:from>
    <xdr:to>
      <xdr:col>55</xdr:col>
      <xdr:colOff>50800</xdr:colOff>
      <xdr:row>97</xdr:row>
      <xdr:rowOff>60249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108526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151688</xdr:rowOff>
    </xdr:from>
    <xdr:to>
      <xdr:col>50</xdr:col>
      <xdr:colOff>165100</xdr:colOff>
      <xdr:row>97</xdr:row>
      <xdr:rowOff>81838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72965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109055</xdr:rowOff>
    </xdr:from>
    <xdr:to>
      <xdr:col>46</xdr:col>
      <xdr:colOff>38100</xdr:colOff>
      <xdr:row>97</xdr:row>
      <xdr:rowOff>39205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30332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76543</xdr:rowOff>
    </xdr:from>
    <xdr:to>
      <xdr:col>41</xdr:col>
      <xdr:colOff>101600</xdr:colOff>
      <xdr:row>97</xdr:row>
      <xdr:rowOff>6693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169270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26200</xdr:rowOff>
    </xdr:from>
    <xdr:to>
      <xdr:col>36</xdr:col>
      <xdr:colOff>165100</xdr:colOff>
      <xdr:row>96</xdr:row>
      <xdr:rowOff>127800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72857</xdr:rowOff>
    </xdr:from>
    <xdr:to>
      <xdr:col>85</xdr:col>
      <xdr:colOff>127000</xdr:colOff>
      <xdr:row>37</xdr:row>
      <xdr:rowOff>96677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6507"/>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96677</xdr:rowOff>
    </xdr:from>
    <xdr:to>
      <xdr:col>81</xdr:col>
      <xdr:colOff>50800</xdr:colOff>
      <xdr:row>37</xdr:row>
      <xdr:rowOff>121138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0327"/>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121138</xdr:rowOff>
    </xdr:from>
    <xdr:to>
      <xdr:col>76</xdr:col>
      <xdr:colOff>114300</xdr:colOff>
      <xdr:row>37</xdr:row>
      <xdr:rowOff>160686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6478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160686</xdr:rowOff>
    </xdr:from>
    <xdr:to>
      <xdr:col>71</xdr:col>
      <xdr:colOff>177800</xdr:colOff>
      <xdr:row>38</xdr:row>
      <xdr:rowOff>1077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0433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22057</xdr:rowOff>
    </xdr:from>
    <xdr:to>
      <xdr:col>85</xdr:col>
      <xdr:colOff>177800</xdr:colOff>
      <xdr:row>37</xdr:row>
      <xdr:rowOff>123657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44934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45877</xdr:rowOff>
    </xdr:from>
    <xdr:to>
      <xdr:col>81</xdr:col>
      <xdr:colOff>101600</xdr:colOff>
      <xdr:row>37</xdr:row>
      <xdr:rowOff>147477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138605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70338</xdr:rowOff>
    </xdr:from>
    <xdr:to>
      <xdr:col>76</xdr:col>
      <xdr:colOff>165100</xdr:colOff>
      <xdr:row>38</xdr:row>
      <xdr:rowOff>488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163065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109886</xdr:rowOff>
    </xdr:from>
    <xdr:to>
      <xdr:col>72</xdr:col>
      <xdr:colOff>38100</xdr:colOff>
      <xdr:row>38</xdr:row>
      <xdr:rowOff>40036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121727</xdr:rowOff>
    </xdr:from>
    <xdr:to>
      <xdr:col>67</xdr:col>
      <xdr:colOff>101600</xdr:colOff>
      <xdr:row>38</xdr:row>
      <xdr:rowOff>51877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43004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135699</xdr:rowOff>
    </xdr:from>
    <xdr:to>
      <xdr:col>85</xdr:col>
      <xdr:colOff>127000</xdr:colOff>
      <xdr:row>57</xdr:row>
      <xdr:rowOff>73814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65449"/>
          <a:ext cx="838200" cy="2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135699</xdr:rowOff>
    </xdr:from>
    <xdr:to>
      <xdr:col>81</xdr:col>
      <xdr:colOff>50800</xdr:colOff>
      <xdr:row>57</xdr:row>
      <xdr:rowOff>103745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65449"/>
          <a:ext cx="889000" cy="3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73716</xdr:rowOff>
    </xdr:from>
    <xdr:to>
      <xdr:col>76</xdr:col>
      <xdr:colOff>114300</xdr:colOff>
      <xdr:row>57</xdr:row>
      <xdr:rowOff>103745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6366"/>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73716</xdr:rowOff>
    </xdr:from>
    <xdr:to>
      <xdr:col>71</xdr:col>
      <xdr:colOff>177800</xdr:colOff>
      <xdr:row>57</xdr:row>
      <xdr:rowOff>81276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23014</xdr:rowOff>
    </xdr:from>
    <xdr:to>
      <xdr:col>85</xdr:col>
      <xdr:colOff>177800</xdr:colOff>
      <xdr:row>57</xdr:row>
      <xdr:rowOff>124614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84899</xdr:rowOff>
    </xdr:from>
    <xdr:to>
      <xdr:col>81</xdr:col>
      <xdr:colOff>101600</xdr:colOff>
      <xdr:row>56</xdr:row>
      <xdr:rowOff>15049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31576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52945</xdr:rowOff>
    </xdr:from>
    <xdr:to>
      <xdr:col>76</xdr:col>
      <xdr:colOff>165100</xdr:colOff>
      <xdr:row>57</xdr:row>
      <xdr:rowOff>154545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145672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22916</xdr:rowOff>
    </xdr:from>
    <xdr:to>
      <xdr:col>72</xdr:col>
      <xdr:colOff>38100</xdr:colOff>
      <xdr:row>57</xdr:row>
      <xdr:rowOff>124516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30476</xdr:rowOff>
    </xdr:from>
    <xdr:to>
      <xdr:col>67</xdr:col>
      <xdr:colOff>101600</xdr:colOff>
      <xdr:row>57</xdr:row>
      <xdr:rowOff>132076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123203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163207</xdr:rowOff>
    </xdr:from>
    <xdr:to>
      <xdr:col>85</xdr:col>
      <xdr:colOff>127000</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93857"/>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166700</xdr:rowOff>
    </xdr:from>
    <xdr:to>
      <xdr:col>81</xdr:col>
      <xdr:colOff>50800</xdr:colOff>
      <xdr:row>97</xdr:row>
      <xdr:rowOff>169063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97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169063</xdr:rowOff>
    </xdr:from>
    <xdr:to>
      <xdr:col>76</xdr:col>
      <xdr:colOff>114300</xdr:colOff>
      <xdr:row>98</xdr:row>
      <xdr:rowOff>2515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2515</xdr:rowOff>
    </xdr:from>
    <xdr:to>
      <xdr:col>71</xdr:col>
      <xdr:colOff>177800</xdr:colOff>
      <xdr:row>98</xdr:row>
      <xdr:rowOff>3111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112407</xdr:rowOff>
    </xdr:from>
    <xdr:to>
      <xdr:col>85</xdr:col>
      <xdr:colOff>177800</xdr:colOff>
      <xdr:row>98</xdr:row>
      <xdr:rowOff>42557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27334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115900</xdr:rowOff>
    </xdr:from>
    <xdr:to>
      <xdr:col>81</xdr:col>
      <xdr:colOff>101600</xdr:colOff>
      <xdr:row>98</xdr:row>
      <xdr:rowOff>46050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37177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118263</xdr:rowOff>
    </xdr:from>
    <xdr:to>
      <xdr:col>76</xdr:col>
      <xdr:colOff>165100</xdr:colOff>
      <xdr:row>98</xdr:row>
      <xdr:rowOff>48413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39540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123165</xdr:rowOff>
    </xdr:from>
    <xdr:to>
      <xdr:col>72</xdr:col>
      <xdr:colOff>38100</xdr:colOff>
      <xdr:row>98</xdr:row>
      <xdr:rowOff>53315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44442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123761</xdr:rowOff>
    </xdr:from>
    <xdr:to>
      <xdr:col>67</xdr:col>
      <xdr:colOff>101600</xdr:colOff>
      <xdr:row>98</xdr:row>
      <xdr:rowOff>53911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45038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民生費は、住民一人当たり</a:t>
          </a:r>
          <a:r>
            <a:rPr kumimoji="1" lang="en-US" altLang="ja-JP" sz="1100" b="0" i="0" baseline="0">
              <a:solidFill>
                <a:schemeClr val="dk1"/>
              </a:solidFill>
              <a:effectLst/>
              <a:latin typeface="+mn-lt"/>
              <a:ea typeface="+mn-ea"/>
              <a:cs typeface="+mn-cs"/>
            </a:rPr>
            <a:t>242,869</a:t>
          </a:r>
          <a:r>
            <a:rPr kumimoji="1" lang="ja-JP" altLang="ja-JP" sz="1100" b="0" i="0" baseline="0">
              <a:solidFill>
                <a:schemeClr val="dk1"/>
              </a:solidFill>
              <a:effectLst/>
              <a:latin typeface="+mn-lt"/>
              <a:ea typeface="+mn-ea"/>
              <a:cs typeface="+mn-cs"/>
            </a:rPr>
            <a:t>円となっており、類似団体平均と比較すると</a:t>
          </a:r>
          <a:r>
            <a:rPr kumimoji="1" lang="en-US" altLang="ja-JP" sz="1100" b="0" i="0" baseline="0">
              <a:solidFill>
                <a:schemeClr val="dk1"/>
              </a:solidFill>
              <a:effectLst/>
              <a:latin typeface="+mn-lt"/>
              <a:ea typeface="+mn-ea"/>
              <a:cs typeface="+mn-cs"/>
            </a:rPr>
            <a:t>55,053</a:t>
          </a:r>
          <a:r>
            <a:rPr kumimoji="1" lang="ja-JP" altLang="ja-JP" sz="1100" b="0" i="0" baseline="0">
              <a:solidFill>
                <a:schemeClr val="dk1"/>
              </a:solidFill>
              <a:effectLst/>
              <a:latin typeface="+mn-lt"/>
              <a:ea typeface="+mn-ea"/>
              <a:cs typeface="+mn-cs"/>
            </a:rPr>
            <a:t>円多い状況にあります。これは、高い水準で推移している扶助費の支出が最も多い目的別の区分が民生費であることが大きな要因であることが要因の一つであると考えられます。昨年度と比較して住民一人あたりの決算額が増加した要因として経常的な費用の増加もさることながら、新型コロナウイルス感染症の</a:t>
          </a:r>
          <a:r>
            <a:rPr kumimoji="1" lang="ja-JP" altLang="en-US" sz="1100" b="0" i="0" baseline="0">
              <a:solidFill>
                <a:schemeClr val="dk1"/>
              </a:solidFill>
              <a:effectLst/>
              <a:latin typeface="+mn-lt"/>
              <a:ea typeface="+mn-ea"/>
              <a:cs typeface="+mn-cs"/>
            </a:rPr>
            <a:t>経済対策として、子育て世帯を支援するため対象世帯に対して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万円を給付した子育て世帯への臨時特別給付金給付事業や</a:t>
          </a:r>
          <a:r>
            <a:rPr kumimoji="1" lang="ja-JP" altLang="en-US" sz="1100" b="0" i="0" baseline="0">
              <a:solidFill>
                <a:schemeClr val="dk1"/>
              </a:solidFill>
              <a:effectLst/>
              <a:latin typeface="+mn-lt"/>
              <a:ea typeface="+mn-ea"/>
              <a:cs typeface="+mn-cs"/>
            </a:rPr>
            <a:t>住民非課税世帯及び家計急変世帯</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対して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万円を給付した</a:t>
          </a:r>
          <a:r>
            <a:rPr kumimoji="1" lang="ja-JP" altLang="en-US" sz="1100" b="0" i="0" baseline="0">
              <a:solidFill>
                <a:schemeClr val="dk1"/>
              </a:solidFill>
              <a:effectLst/>
              <a:latin typeface="+mn-lt"/>
              <a:ea typeface="+mn-ea"/>
              <a:cs typeface="+mn-cs"/>
            </a:rPr>
            <a:t>住民非課税</a:t>
          </a:r>
          <a:r>
            <a:rPr kumimoji="1" lang="ja-JP" altLang="ja-JP" sz="1100" b="0" i="0" baseline="0">
              <a:solidFill>
                <a:schemeClr val="dk1"/>
              </a:solidFill>
              <a:effectLst/>
              <a:latin typeface="+mn-lt"/>
              <a:ea typeface="+mn-ea"/>
              <a:cs typeface="+mn-cs"/>
            </a:rPr>
            <a:t>世帯</a:t>
          </a:r>
          <a:r>
            <a:rPr kumimoji="1" lang="ja-JP" altLang="en-US" sz="1100" b="0" i="0" baseline="0">
              <a:solidFill>
                <a:schemeClr val="dk1"/>
              </a:solidFill>
              <a:effectLst/>
              <a:latin typeface="+mn-lt"/>
              <a:ea typeface="+mn-ea"/>
              <a:cs typeface="+mn-cs"/>
            </a:rPr>
            <a:t>等に対する</a:t>
          </a:r>
          <a:r>
            <a:rPr kumimoji="1" lang="ja-JP" altLang="ja-JP" sz="1100" b="0" i="0" baseline="0">
              <a:solidFill>
                <a:schemeClr val="dk1"/>
              </a:solidFill>
              <a:effectLst/>
              <a:latin typeface="+mn-lt"/>
              <a:ea typeface="+mn-ea"/>
              <a:cs typeface="+mn-cs"/>
            </a:rPr>
            <a:t>臨時特別給付金給付事業を実施したことが主な要因であると考えられます。また、前年度と比較して</a:t>
          </a:r>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費の伸び率が大きくなっています。</a:t>
          </a:r>
          <a:r>
            <a:rPr kumimoji="1" lang="ja-JP" altLang="en-US" sz="1100" b="0" i="0" baseline="0">
              <a:solidFill>
                <a:schemeClr val="dk1"/>
              </a:solidFill>
              <a:effectLst/>
              <a:latin typeface="+mn-lt"/>
              <a:ea typeface="+mn-ea"/>
              <a:cs typeface="+mn-cs"/>
            </a:rPr>
            <a:t>これは、新型コロナウイルスワクチン接種に係る費用</a:t>
          </a:r>
          <a:r>
            <a:rPr kumimoji="1" lang="ja-JP" altLang="ja-JP" sz="1100" b="0" i="0" baseline="0">
              <a:solidFill>
                <a:schemeClr val="dk1"/>
              </a:solidFill>
              <a:effectLst/>
              <a:latin typeface="+mn-lt"/>
              <a:ea typeface="+mn-ea"/>
              <a:cs typeface="+mn-cs"/>
            </a:rPr>
            <a:t>が増加した</a:t>
          </a:r>
          <a:r>
            <a:rPr kumimoji="1" lang="ja-JP" altLang="en-US" sz="1100" b="0" i="0" baseline="0">
              <a:solidFill>
                <a:schemeClr val="dk1"/>
              </a:solidFill>
              <a:effectLst/>
              <a:latin typeface="+mn-lt"/>
              <a:ea typeface="+mn-ea"/>
              <a:cs typeface="+mn-cs"/>
            </a:rPr>
            <a:t>ほか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医療機関に対する新型コロナウイルス感染症拡大防止協力金の交付や小平･村山･大和衛生組合負担金の負担割合の増加など</a:t>
          </a:r>
          <a:r>
            <a:rPr lang="ja-JP" altLang="ja-JP" sz="1100" b="0" i="0" baseline="0">
              <a:solidFill>
                <a:schemeClr val="dk1"/>
              </a:solidFill>
              <a:effectLst/>
              <a:latin typeface="+mn-lt"/>
              <a:ea typeface="+mn-ea"/>
              <a:cs typeface="+mn-cs"/>
            </a:rPr>
            <a:t>が主な要因であると考えられます。</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なお、令和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年度の総務費は、</a:t>
          </a:r>
          <a:r>
            <a:rPr kumimoji="1" lang="ja-JP" altLang="ja-JP" sz="1100" b="0" i="0" baseline="0">
              <a:solidFill>
                <a:schemeClr val="dk1"/>
              </a:solidFill>
              <a:effectLst/>
              <a:latin typeface="+mn-lt"/>
              <a:ea typeface="+mn-ea"/>
              <a:cs typeface="+mn-cs"/>
            </a:rPr>
            <a:t>新型コロナウイルス感染症の影響により、国の緊急経済対策として実施した特別定額給付金給付事業について、目的区分が総務費に位置づくことから、総務費の全体的な平均値が底上げされています。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実質収支</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、昨年に引き続き</a:t>
          </a:r>
          <a:r>
            <a:rPr kumimoji="1" lang="ja-JP" altLang="ja-JP" sz="1000">
              <a:solidFill>
                <a:schemeClr val="dk1"/>
              </a:solidFill>
              <a:effectLst/>
              <a:latin typeface="+mn-lt"/>
              <a:ea typeface="+mn-ea"/>
              <a:cs typeface="+mn-cs"/>
            </a:rPr>
            <a:t>新型コロナウイルス感染症の影響によ</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各種事業の中止・休止があり不用額が多く発生したことなど</a:t>
          </a:r>
          <a:r>
            <a:rPr kumimoji="1" lang="ja-JP" altLang="en-US"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1,299,819</a:t>
          </a:r>
          <a:r>
            <a:rPr kumimoji="1" lang="ja-JP" altLang="ja-JP" sz="1000">
              <a:solidFill>
                <a:schemeClr val="dk1"/>
              </a:solidFill>
              <a:effectLst/>
              <a:latin typeface="+mn-lt"/>
              <a:ea typeface="+mn-ea"/>
              <a:cs typeface="+mn-cs"/>
            </a:rPr>
            <a:t>千円（対前年度比</a:t>
          </a:r>
          <a:r>
            <a:rPr kumimoji="1" lang="en-US" altLang="ja-JP" sz="1000">
              <a:solidFill>
                <a:schemeClr val="dk1"/>
              </a:solidFill>
              <a:effectLst/>
              <a:latin typeface="+mn-lt"/>
              <a:ea typeface="+mn-ea"/>
              <a:cs typeface="+mn-cs"/>
            </a:rPr>
            <a:t>226,445</a:t>
          </a:r>
          <a:r>
            <a:rPr kumimoji="1" lang="ja-JP" altLang="ja-JP" sz="1000">
              <a:solidFill>
                <a:schemeClr val="dk1"/>
              </a:solidFill>
              <a:effectLst/>
              <a:latin typeface="+mn-lt"/>
              <a:ea typeface="+mn-ea"/>
              <a:cs typeface="+mn-cs"/>
            </a:rPr>
            <a:t>千円の増、</a:t>
          </a:r>
          <a:r>
            <a:rPr kumimoji="1" lang="en-US" altLang="ja-JP" sz="1000">
              <a:solidFill>
                <a:schemeClr val="dk1"/>
              </a:solidFill>
              <a:effectLst/>
              <a:latin typeface="+mn-lt"/>
              <a:ea typeface="+mn-ea"/>
              <a:cs typeface="+mn-cs"/>
            </a:rPr>
            <a:t>21.1</a:t>
          </a:r>
          <a:r>
            <a:rPr kumimoji="1" lang="ja-JP" altLang="ja-JP" sz="1000">
              <a:solidFill>
                <a:schemeClr val="dk1"/>
              </a:solidFill>
              <a:effectLst/>
              <a:latin typeface="+mn-lt"/>
              <a:ea typeface="+mn-ea"/>
              <a:cs typeface="+mn-cs"/>
            </a:rPr>
            <a:t>％の増）と大幅な増加となりました。　実質単年度収支</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、財政調整基金への積立額（</a:t>
          </a:r>
          <a:r>
            <a:rPr kumimoji="1" lang="en-US" altLang="ja-JP" sz="1000">
              <a:solidFill>
                <a:schemeClr val="dk1"/>
              </a:solidFill>
              <a:effectLst/>
              <a:latin typeface="+mn-lt"/>
              <a:ea typeface="+mn-ea"/>
              <a:cs typeface="+mn-cs"/>
            </a:rPr>
            <a:t>537,000</a:t>
          </a:r>
          <a:r>
            <a:rPr kumimoji="1" lang="ja-JP" altLang="ja-JP" sz="1000">
              <a:solidFill>
                <a:schemeClr val="dk1"/>
              </a:solidFill>
              <a:effectLst/>
              <a:latin typeface="+mn-lt"/>
              <a:ea typeface="+mn-ea"/>
              <a:cs typeface="+mn-cs"/>
            </a:rPr>
            <a:t>千円）が財政調整基金からの取崩額（</a:t>
          </a:r>
          <a:r>
            <a:rPr kumimoji="1" lang="en-US" altLang="ja-JP" sz="1000">
              <a:solidFill>
                <a:schemeClr val="dk1"/>
              </a:solidFill>
              <a:effectLst/>
              <a:latin typeface="+mn-lt"/>
              <a:ea typeface="+mn-ea"/>
              <a:cs typeface="+mn-cs"/>
            </a:rPr>
            <a:t>7,150</a:t>
          </a:r>
          <a:r>
            <a:rPr kumimoji="1" lang="ja-JP" altLang="ja-JP" sz="1000">
              <a:solidFill>
                <a:schemeClr val="dk1"/>
              </a:solidFill>
              <a:effectLst/>
              <a:latin typeface="+mn-lt"/>
              <a:ea typeface="+mn-ea"/>
              <a:cs typeface="+mn-cs"/>
            </a:rPr>
            <a:t>千円）を上回り、基金残高が増加したため</a:t>
          </a:r>
          <a:r>
            <a:rPr kumimoji="1" lang="en-US" altLang="ja-JP" sz="1000">
              <a:solidFill>
                <a:schemeClr val="dk1"/>
              </a:solidFill>
              <a:effectLst/>
              <a:latin typeface="+mn-lt"/>
              <a:ea typeface="+mn-ea"/>
              <a:cs typeface="+mn-cs"/>
            </a:rPr>
            <a:t>756,295</a:t>
          </a:r>
          <a:r>
            <a:rPr kumimoji="1" lang="ja-JP" altLang="ja-JP" sz="1000">
              <a:solidFill>
                <a:schemeClr val="dk1"/>
              </a:solidFill>
              <a:effectLst/>
              <a:latin typeface="+mn-lt"/>
              <a:ea typeface="+mn-ea"/>
              <a:cs typeface="+mn-cs"/>
            </a:rPr>
            <a:t>千円（対前年度比</a:t>
          </a:r>
          <a:r>
            <a:rPr kumimoji="1" lang="en-US" altLang="ja-JP" sz="1000">
              <a:solidFill>
                <a:schemeClr val="dk1"/>
              </a:solidFill>
              <a:effectLst/>
              <a:latin typeface="+mn-lt"/>
              <a:ea typeface="+mn-ea"/>
              <a:cs typeface="+mn-cs"/>
            </a:rPr>
            <a:t>400,376</a:t>
          </a:r>
          <a:r>
            <a:rPr kumimoji="1" lang="ja-JP" altLang="ja-JP" sz="1000">
              <a:solidFill>
                <a:schemeClr val="dk1"/>
              </a:solidFill>
              <a:effectLst/>
              <a:latin typeface="+mn-lt"/>
              <a:ea typeface="+mn-ea"/>
              <a:cs typeface="+mn-cs"/>
            </a:rPr>
            <a:t>千円の増、</a:t>
          </a:r>
          <a:r>
            <a:rPr kumimoji="1" lang="en-US" altLang="ja-JP" sz="1000">
              <a:solidFill>
                <a:schemeClr val="dk1"/>
              </a:solidFill>
              <a:effectLst/>
              <a:latin typeface="+mn-lt"/>
              <a:ea typeface="+mn-ea"/>
              <a:cs typeface="+mn-cs"/>
            </a:rPr>
            <a:t>112.5</a:t>
          </a:r>
          <a:r>
            <a:rPr kumimoji="1" lang="ja-JP" altLang="ja-JP" sz="1000">
              <a:solidFill>
                <a:schemeClr val="dk1"/>
              </a:solidFill>
              <a:effectLst/>
              <a:latin typeface="+mn-lt"/>
              <a:ea typeface="+mn-ea"/>
              <a:cs typeface="+mn-cs"/>
            </a:rPr>
            <a:t>％の増）となりました。これらのことから、標準財政規模と比較した比率についても、前年度と比較して</a:t>
          </a:r>
          <a:r>
            <a:rPr kumimoji="1" lang="ja-JP" altLang="en-US" sz="1000">
              <a:solidFill>
                <a:schemeClr val="dk1"/>
              </a:solidFill>
              <a:effectLst/>
              <a:latin typeface="+mn-lt"/>
              <a:ea typeface="+mn-ea"/>
              <a:cs typeface="+mn-cs"/>
            </a:rPr>
            <a:t>大幅な</a:t>
          </a:r>
          <a:r>
            <a:rPr kumimoji="1" lang="ja-JP" altLang="ja-JP" sz="1000">
              <a:solidFill>
                <a:schemeClr val="dk1"/>
              </a:solidFill>
              <a:effectLst/>
              <a:latin typeface="+mn-lt"/>
              <a:ea typeface="+mn-ea"/>
              <a:cs typeface="+mn-cs"/>
            </a:rPr>
            <a:t>改善が図られていますが、事業の中止など臨時的要因が大いにあるため、事務事業の見直しなどといった取組みに今後も努めていく必要があります。</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一般会計については財政調整基金や公共施設</a:t>
          </a:r>
          <a:r>
            <a:rPr kumimoji="1" lang="ja-JP" altLang="en-US" sz="1100" b="0" i="0" baseline="0">
              <a:solidFill>
                <a:schemeClr val="dk1"/>
              </a:solidFill>
              <a:effectLst/>
              <a:latin typeface="+mn-lt"/>
              <a:ea typeface="+mn-ea"/>
              <a:cs typeface="+mn-cs"/>
            </a:rPr>
            <a:t>整備</a:t>
          </a:r>
          <a:r>
            <a:rPr kumimoji="1" lang="ja-JP" altLang="ja-JP" sz="1100" b="0" i="0" baseline="0">
              <a:solidFill>
                <a:schemeClr val="dk1"/>
              </a:solidFill>
              <a:effectLst/>
              <a:latin typeface="+mn-lt"/>
              <a:ea typeface="+mn-ea"/>
              <a:cs typeface="+mn-cs"/>
            </a:rPr>
            <a:t>基金といった特定目的基金の取崩し、臨時財政対策債を</a:t>
          </a:r>
          <a:r>
            <a:rPr kumimoji="1" lang="ja-JP" altLang="en-US" sz="1100" b="0" i="0" baseline="0">
              <a:solidFill>
                <a:schemeClr val="dk1"/>
              </a:solidFill>
              <a:effectLst/>
              <a:latin typeface="+mn-lt"/>
              <a:ea typeface="+mn-ea"/>
              <a:cs typeface="+mn-cs"/>
            </a:rPr>
            <a:t>発行</a:t>
          </a:r>
          <a:r>
            <a:rPr kumimoji="1" lang="ja-JP" altLang="ja-JP" sz="1100" b="0" i="0" baseline="0">
              <a:solidFill>
                <a:schemeClr val="dk1"/>
              </a:solidFill>
              <a:effectLst/>
              <a:latin typeface="+mn-lt"/>
              <a:ea typeface="+mn-ea"/>
              <a:cs typeface="+mn-cs"/>
            </a:rPr>
            <a:t>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特別会計については、一般会計からの多額の繰入金等により収支のバランスを図ったことから黒字となっており、国民健康保険事業特別会計においては</a:t>
          </a:r>
          <a:r>
            <a:rPr kumimoji="1" lang="en-US" altLang="ja-JP" sz="1100" b="0" i="0" baseline="0">
              <a:solidFill>
                <a:schemeClr val="dk1"/>
              </a:solidFill>
              <a:effectLst/>
              <a:latin typeface="+mn-lt"/>
              <a:ea typeface="+mn-ea"/>
              <a:cs typeface="+mn-cs"/>
            </a:rPr>
            <a:t>242,558</a:t>
          </a:r>
          <a:r>
            <a:rPr kumimoji="1" lang="ja-JP" altLang="ja-JP" sz="1100" b="0" i="0" baseline="0">
              <a:solidFill>
                <a:schemeClr val="dk1"/>
              </a:solidFill>
              <a:effectLst/>
              <a:latin typeface="+mn-lt"/>
              <a:ea typeface="+mn-ea"/>
              <a:cs typeface="+mn-cs"/>
            </a:rPr>
            <a:t>千円の黒字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介護保険特別会計において</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57,889</a:t>
          </a:r>
          <a:r>
            <a:rPr kumimoji="1" lang="ja-JP" altLang="ja-JP" sz="1100" b="0" i="0" baseline="0">
              <a:solidFill>
                <a:schemeClr val="dk1"/>
              </a:solidFill>
              <a:effectLst/>
              <a:latin typeface="+mn-lt"/>
              <a:ea typeface="+mn-ea"/>
              <a:cs typeface="+mn-cs"/>
            </a:rPr>
            <a:t>千円の黒字とな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国民健康保険事業については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年度は新型コロナウイルス感染症による被保険者への影響等を考慮し税率改定を見送りましたが、今後は</a:t>
          </a:r>
          <a:r>
            <a:rPr kumimoji="1" lang="ja-JP" altLang="ja-JP" sz="1100" b="0" i="0" baseline="0">
              <a:solidFill>
                <a:schemeClr val="dk1"/>
              </a:solidFill>
              <a:effectLst/>
              <a:latin typeface="+mn-lt"/>
              <a:ea typeface="+mn-ea"/>
              <a:cs typeface="+mn-cs"/>
            </a:rPr>
            <a:t>国保財政健全化計画に基づき段階的に繰入金の抑制</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図</a:t>
          </a:r>
          <a:r>
            <a:rPr kumimoji="1" lang="ja-JP" altLang="en-US" sz="1100" b="0" i="0" baseline="0">
              <a:solidFill>
                <a:schemeClr val="dk1"/>
              </a:solidFill>
              <a:effectLst/>
              <a:latin typeface="+mn-lt"/>
              <a:ea typeface="+mn-ea"/>
              <a:cs typeface="+mn-cs"/>
            </a:rPr>
            <a:t>ります。</a:t>
          </a:r>
          <a:r>
            <a:rPr kumimoji="1" lang="ja-JP" altLang="ja-JP" sz="1100" b="0" i="0" baseline="0">
              <a:solidFill>
                <a:schemeClr val="dk1"/>
              </a:solidFill>
              <a:effectLst/>
              <a:latin typeface="+mn-lt"/>
              <a:ea typeface="+mn-ea"/>
              <a:cs typeface="+mn-cs"/>
            </a:rPr>
            <a:t>市内における高齢化の進行により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介護保険及び後期高齢者医療については増加の見通しとなり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予断が許せない状況にあります。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6"/>
      <c r="DK1" s="176"/>
      <c r="DL1" s="176"/>
      <c r="DM1" s="176"/>
      <c r="DN1" s="176"/>
      <c r="DO1" s="176"/>
    </row>
    <row r="2" spans="1:119" ht="24" thickBot="1" x14ac:dyDescent="0.25">
      <c r="B2" s="177" t="s">
        <v>80</v>
      </c>
      <c r="C2" s="177"/>
      <c r="D2" s="178"/>
    </row>
    <row r="3" spans="1:119" ht="18.75" customHeight="1" thickBot="1" x14ac:dyDescent="0.25">
      <c r="A3" s="176"/>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2">
      <c r="A4" s="176"/>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33521811</v>
      </c>
      <c r="BO4" s="482"/>
      <c r="BP4" s="482"/>
      <c r="BQ4" s="482"/>
      <c r="BR4" s="482"/>
      <c r="BS4" s="482"/>
      <c r="BT4" s="482"/>
      <c r="BU4" s="483"/>
      <c r="BV4" s="481">
        <v>38481362</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8.6</v>
      </c>
      <c r="CU4" s="622"/>
      <c r="CV4" s="622"/>
      <c r="CW4" s="622"/>
      <c r="CX4" s="622"/>
      <c r="CY4" s="622"/>
      <c r="CZ4" s="622"/>
      <c r="DA4" s="623"/>
      <c r="DB4" s="621">
        <v>7.5</v>
      </c>
      <c r="DC4" s="622"/>
      <c r="DD4" s="622"/>
      <c r="DE4" s="622"/>
      <c r="DF4" s="622"/>
      <c r="DG4" s="622"/>
      <c r="DH4" s="622"/>
      <c r="DI4" s="623"/>
    </row>
    <row r="5" spans="1:119" ht="18.75" customHeight="1" x14ac:dyDescent="0.2">
      <c r="A5" s="176"/>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32205435</v>
      </c>
      <c r="BO5" s="453"/>
      <c r="BP5" s="453"/>
      <c r="BQ5" s="453"/>
      <c r="BR5" s="453"/>
      <c r="BS5" s="453"/>
      <c r="BT5" s="453"/>
      <c r="BU5" s="454"/>
      <c r="BV5" s="452">
        <v>37400732</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88.3</v>
      </c>
      <c r="CU5" s="450"/>
      <c r="CV5" s="450"/>
      <c r="CW5" s="450"/>
      <c r="CX5" s="450"/>
      <c r="CY5" s="450"/>
      <c r="CZ5" s="450"/>
      <c r="DA5" s="451"/>
      <c r="DB5" s="449">
        <v>92.4</v>
      </c>
      <c r="DC5" s="450"/>
      <c r="DD5" s="450"/>
      <c r="DE5" s="450"/>
      <c r="DF5" s="450"/>
      <c r="DG5" s="450"/>
      <c r="DH5" s="450"/>
      <c r="DI5" s="451"/>
    </row>
    <row r="6" spans="1:119" ht="18.75" customHeight="1" x14ac:dyDescent="0.2">
      <c r="A6" s="176"/>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1316376</v>
      </c>
      <c r="BO6" s="453"/>
      <c r="BP6" s="453"/>
      <c r="BQ6" s="453"/>
      <c r="BR6" s="453"/>
      <c r="BS6" s="453"/>
      <c r="BT6" s="453"/>
      <c r="BU6" s="454"/>
      <c r="BV6" s="452">
        <v>1080630</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95</v>
      </c>
      <c r="CU6" s="596"/>
      <c r="CV6" s="596"/>
      <c r="CW6" s="596"/>
      <c r="CX6" s="596"/>
      <c r="CY6" s="596"/>
      <c r="CZ6" s="596"/>
      <c r="DA6" s="597"/>
      <c r="DB6" s="595">
        <v>98.7</v>
      </c>
      <c r="DC6" s="596"/>
      <c r="DD6" s="596"/>
      <c r="DE6" s="596"/>
      <c r="DF6" s="596"/>
      <c r="DG6" s="596"/>
      <c r="DH6" s="596"/>
      <c r="DI6" s="597"/>
    </row>
    <row r="7" spans="1:119" ht="18.75" customHeight="1" x14ac:dyDescent="0.2">
      <c r="A7" s="176"/>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104</v>
      </c>
      <c r="AV7" s="511"/>
      <c r="AW7" s="511"/>
      <c r="AX7" s="511"/>
      <c r="AY7" s="466" t="s">
        <v>105</v>
      </c>
      <c r="AZ7" s="467"/>
      <c r="BA7" s="467"/>
      <c r="BB7" s="467"/>
      <c r="BC7" s="467"/>
      <c r="BD7" s="467"/>
      <c r="BE7" s="467"/>
      <c r="BF7" s="467"/>
      <c r="BG7" s="467"/>
      <c r="BH7" s="467"/>
      <c r="BI7" s="467"/>
      <c r="BJ7" s="467"/>
      <c r="BK7" s="467"/>
      <c r="BL7" s="467"/>
      <c r="BM7" s="468"/>
      <c r="BN7" s="452">
        <v>16557</v>
      </c>
      <c r="BO7" s="453"/>
      <c r="BP7" s="453"/>
      <c r="BQ7" s="453"/>
      <c r="BR7" s="453"/>
      <c r="BS7" s="453"/>
      <c r="BT7" s="453"/>
      <c r="BU7" s="454"/>
      <c r="BV7" s="452">
        <v>7256</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15049194</v>
      </c>
      <c r="CU7" s="453"/>
      <c r="CV7" s="453"/>
      <c r="CW7" s="453"/>
      <c r="CX7" s="453"/>
      <c r="CY7" s="453"/>
      <c r="CZ7" s="453"/>
      <c r="DA7" s="454"/>
      <c r="DB7" s="452">
        <v>14273046</v>
      </c>
      <c r="DC7" s="453"/>
      <c r="DD7" s="453"/>
      <c r="DE7" s="453"/>
      <c r="DF7" s="453"/>
      <c r="DG7" s="453"/>
      <c r="DH7" s="453"/>
      <c r="DI7" s="454"/>
    </row>
    <row r="8" spans="1:119" ht="18.75" customHeight="1" thickBot="1" x14ac:dyDescent="0.25">
      <c r="A8" s="176"/>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108</v>
      </c>
      <c r="AV8" s="511"/>
      <c r="AW8" s="511"/>
      <c r="AX8" s="511"/>
      <c r="AY8" s="466" t="s">
        <v>109</v>
      </c>
      <c r="AZ8" s="467"/>
      <c r="BA8" s="467"/>
      <c r="BB8" s="467"/>
      <c r="BC8" s="467"/>
      <c r="BD8" s="467"/>
      <c r="BE8" s="467"/>
      <c r="BF8" s="467"/>
      <c r="BG8" s="467"/>
      <c r="BH8" s="467"/>
      <c r="BI8" s="467"/>
      <c r="BJ8" s="467"/>
      <c r="BK8" s="467"/>
      <c r="BL8" s="467"/>
      <c r="BM8" s="468"/>
      <c r="BN8" s="452">
        <v>1299819</v>
      </c>
      <c r="BO8" s="453"/>
      <c r="BP8" s="453"/>
      <c r="BQ8" s="453"/>
      <c r="BR8" s="453"/>
      <c r="BS8" s="453"/>
      <c r="BT8" s="453"/>
      <c r="BU8" s="454"/>
      <c r="BV8" s="452">
        <v>1073374</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0.81</v>
      </c>
      <c r="CU8" s="556"/>
      <c r="CV8" s="556"/>
      <c r="CW8" s="556"/>
      <c r="CX8" s="556"/>
      <c r="CY8" s="556"/>
      <c r="CZ8" s="556"/>
      <c r="DA8" s="557"/>
      <c r="DB8" s="555">
        <v>0.82</v>
      </c>
      <c r="DC8" s="556"/>
      <c r="DD8" s="556"/>
      <c r="DE8" s="556"/>
      <c r="DF8" s="556"/>
      <c r="DG8" s="556"/>
      <c r="DH8" s="556"/>
      <c r="DI8" s="557"/>
    </row>
    <row r="9" spans="1:119" ht="18.75" customHeight="1" thickBot="1" x14ac:dyDescent="0.25">
      <c r="A9" s="176"/>
      <c r="B9" s="584" t="s">
        <v>111</v>
      </c>
      <c r="C9" s="585"/>
      <c r="D9" s="585"/>
      <c r="E9" s="585"/>
      <c r="F9" s="585"/>
      <c r="G9" s="585"/>
      <c r="H9" s="585"/>
      <c r="I9" s="585"/>
      <c r="J9" s="585"/>
      <c r="K9" s="503"/>
      <c r="L9" s="586" t="s">
        <v>112</v>
      </c>
      <c r="M9" s="587"/>
      <c r="N9" s="587"/>
      <c r="O9" s="587"/>
      <c r="P9" s="587"/>
      <c r="Q9" s="588"/>
      <c r="R9" s="589">
        <v>70829</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93</v>
      </c>
      <c r="AV9" s="511"/>
      <c r="AW9" s="511"/>
      <c r="AX9" s="511"/>
      <c r="AY9" s="466" t="s">
        <v>115</v>
      </c>
      <c r="AZ9" s="467"/>
      <c r="BA9" s="467"/>
      <c r="BB9" s="467"/>
      <c r="BC9" s="467"/>
      <c r="BD9" s="467"/>
      <c r="BE9" s="467"/>
      <c r="BF9" s="467"/>
      <c r="BG9" s="467"/>
      <c r="BH9" s="467"/>
      <c r="BI9" s="467"/>
      <c r="BJ9" s="467"/>
      <c r="BK9" s="467"/>
      <c r="BL9" s="467"/>
      <c r="BM9" s="468"/>
      <c r="BN9" s="452">
        <v>226445</v>
      </c>
      <c r="BO9" s="453"/>
      <c r="BP9" s="453"/>
      <c r="BQ9" s="453"/>
      <c r="BR9" s="453"/>
      <c r="BS9" s="453"/>
      <c r="BT9" s="453"/>
      <c r="BU9" s="454"/>
      <c r="BV9" s="452">
        <v>261833</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6.6</v>
      </c>
      <c r="CU9" s="450"/>
      <c r="CV9" s="450"/>
      <c r="CW9" s="450"/>
      <c r="CX9" s="450"/>
      <c r="CY9" s="450"/>
      <c r="CZ9" s="450"/>
      <c r="DA9" s="451"/>
      <c r="DB9" s="449">
        <v>6.8</v>
      </c>
      <c r="DC9" s="450"/>
      <c r="DD9" s="450"/>
      <c r="DE9" s="450"/>
      <c r="DF9" s="450"/>
      <c r="DG9" s="450"/>
      <c r="DH9" s="450"/>
      <c r="DI9" s="451"/>
    </row>
    <row r="10" spans="1:119" ht="18.75" customHeight="1" thickBot="1" x14ac:dyDescent="0.25">
      <c r="A10" s="176"/>
      <c r="B10" s="584"/>
      <c r="C10" s="585"/>
      <c r="D10" s="585"/>
      <c r="E10" s="585"/>
      <c r="F10" s="585"/>
      <c r="G10" s="585"/>
      <c r="H10" s="585"/>
      <c r="I10" s="585"/>
      <c r="J10" s="585"/>
      <c r="K10" s="503"/>
      <c r="L10" s="408" t="s">
        <v>117</v>
      </c>
      <c r="M10" s="409"/>
      <c r="N10" s="409"/>
      <c r="O10" s="409"/>
      <c r="P10" s="409"/>
      <c r="Q10" s="410"/>
      <c r="R10" s="405">
        <v>71229</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93</v>
      </c>
      <c r="AV10" s="511"/>
      <c r="AW10" s="511"/>
      <c r="AX10" s="511"/>
      <c r="AY10" s="466" t="s">
        <v>119</v>
      </c>
      <c r="AZ10" s="467"/>
      <c r="BA10" s="467"/>
      <c r="BB10" s="467"/>
      <c r="BC10" s="467"/>
      <c r="BD10" s="467"/>
      <c r="BE10" s="467"/>
      <c r="BF10" s="467"/>
      <c r="BG10" s="467"/>
      <c r="BH10" s="467"/>
      <c r="BI10" s="467"/>
      <c r="BJ10" s="467"/>
      <c r="BK10" s="467"/>
      <c r="BL10" s="467"/>
      <c r="BM10" s="468"/>
      <c r="BN10" s="452">
        <v>537000</v>
      </c>
      <c r="BO10" s="453"/>
      <c r="BP10" s="453"/>
      <c r="BQ10" s="453"/>
      <c r="BR10" s="453"/>
      <c r="BS10" s="453"/>
      <c r="BT10" s="453"/>
      <c r="BU10" s="454"/>
      <c r="BV10" s="452">
        <v>406001</v>
      </c>
      <c r="BW10" s="453"/>
      <c r="BX10" s="453"/>
      <c r="BY10" s="453"/>
      <c r="BZ10" s="453"/>
      <c r="CA10" s="453"/>
      <c r="CB10" s="453"/>
      <c r="CC10" s="454"/>
      <c r="CD10" s="179" t="s">
        <v>120</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93</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2">
      <c r="A12" s="176"/>
      <c r="B12" s="558" t="s">
        <v>128</v>
      </c>
      <c r="C12" s="559"/>
      <c r="D12" s="559"/>
      <c r="E12" s="559"/>
      <c r="F12" s="559"/>
      <c r="G12" s="559"/>
      <c r="H12" s="559"/>
      <c r="I12" s="559"/>
      <c r="J12" s="559"/>
      <c r="K12" s="560"/>
      <c r="L12" s="567" t="s">
        <v>129</v>
      </c>
      <c r="M12" s="568"/>
      <c r="N12" s="568"/>
      <c r="O12" s="568"/>
      <c r="P12" s="568"/>
      <c r="Q12" s="569"/>
      <c r="R12" s="570">
        <v>71872</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93</v>
      </c>
      <c r="AV12" s="511"/>
      <c r="AW12" s="511"/>
      <c r="AX12" s="511"/>
      <c r="AY12" s="466" t="s">
        <v>133</v>
      </c>
      <c r="AZ12" s="467"/>
      <c r="BA12" s="467"/>
      <c r="BB12" s="467"/>
      <c r="BC12" s="467"/>
      <c r="BD12" s="467"/>
      <c r="BE12" s="467"/>
      <c r="BF12" s="467"/>
      <c r="BG12" s="467"/>
      <c r="BH12" s="467"/>
      <c r="BI12" s="467"/>
      <c r="BJ12" s="467"/>
      <c r="BK12" s="467"/>
      <c r="BL12" s="467"/>
      <c r="BM12" s="468"/>
      <c r="BN12" s="452">
        <v>7150</v>
      </c>
      <c r="BO12" s="453"/>
      <c r="BP12" s="453"/>
      <c r="BQ12" s="453"/>
      <c r="BR12" s="453"/>
      <c r="BS12" s="453"/>
      <c r="BT12" s="453"/>
      <c r="BU12" s="454"/>
      <c r="BV12" s="452">
        <v>311915</v>
      </c>
      <c r="BW12" s="453"/>
      <c r="BX12" s="453"/>
      <c r="BY12" s="453"/>
      <c r="BZ12" s="453"/>
      <c r="CA12" s="453"/>
      <c r="CB12" s="453"/>
      <c r="CC12" s="454"/>
      <c r="CD12" s="492" t="s">
        <v>134</v>
      </c>
      <c r="CE12" s="412"/>
      <c r="CF12" s="412"/>
      <c r="CG12" s="412"/>
      <c r="CH12" s="412"/>
      <c r="CI12" s="412"/>
      <c r="CJ12" s="412"/>
      <c r="CK12" s="412"/>
      <c r="CL12" s="412"/>
      <c r="CM12" s="412"/>
      <c r="CN12" s="412"/>
      <c r="CO12" s="412"/>
      <c r="CP12" s="412"/>
      <c r="CQ12" s="412"/>
      <c r="CR12" s="412"/>
      <c r="CS12" s="493"/>
      <c r="CT12" s="555" t="s">
        <v>126</v>
      </c>
      <c r="CU12" s="556"/>
      <c r="CV12" s="556"/>
      <c r="CW12" s="556"/>
      <c r="CX12" s="556"/>
      <c r="CY12" s="556"/>
      <c r="CZ12" s="556"/>
      <c r="DA12" s="557"/>
      <c r="DB12" s="555" t="s">
        <v>126</v>
      </c>
      <c r="DC12" s="556"/>
      <c r="DD12" s="556"/>
      <c r="DE12" s="556"/>
      <c r="DF12" s="556"/>
      <c r="DG12" s="556"/>
      <c r="DH12" s="556"/>
      <c r="DI12" s="557"/>
    </row>
    <row r="13" spans="1:119" ht="18.75" customHeight="1" x14ac:dyDescent="0.2">
      <c r="A13" s="176"/>
      <c r="B13" s="561"/>
      <c r="C13" s="562"/>
      <c r="D13" s="562"/>
      <c r="E13" s="562"/>
      <c r="F13" s="562"/>
      <c r="G13" s="562"/>
      <c r="H13" s="562"/>
      <c r="I13" s="562"/>
      <c r="J13" s="562"/>
      <c r="K13" s="563"/>
      <c r="L13" s="185"/>
      <c r="M13" s="536" t="s">
        <v>135</v>
      </c>
      <c r="N13" s="537"/>
      <c r="O13" s="537"/>
      <c r="P13" s="537"/>
      <c r="Q13" s="538"/>
      <c r="R13" s="539">
        <v>70086</v>
      </c>
      <c r="S13" s="540"/>
      <c r="T13" s="540"/>
      <c r="U13" s="540"/>
      <c r="V13" s="541"/>
      <c r="W13" s="542" t="s">
        <v>136</v>
      </c>
      <c r="X13" s="438"/>
      <c r="Y13" s="438"/>
      <c r="Z13" s="438"/>
      <c r="AA13" s="438"/>
      <c r="AB13" s="439"/>
      <c r="AC13" s="405">
        <v>371</v>
      </c>
      <c r="AD13" s="406"/>
      <c r="AE13" s="406"/>
      <c r="AF13" s="406"/>
      <c r="AG13" s="407"/>
      <c r="AH13" s="405">
        <v>354</v>
      </c>
      <c r="AI13" s="406"/>
      <c r="AJ13" s="406"/>
      <c r="AK13" s="406"/>
      <c r="AL13" s="465"/>
      <c r="AM13" s="509" t="s">
        <v>137</v>
      </c>
      <c r="AN13" s="409"/>
      <c r="AO13" s="409"/>
      <c r="AP13" s="409"/>
      <c r="AQ13" s="409"/>
      <c r="AR13" s="409"/>
      <c r="AS13" s="409"/>
      <c r="AT13" s="410"/>
      <c r="AU13" s="510" t="s">
        <v>138</v>
      </c>
      <c r="AV13" s="511"/>
      <c r="AW13" s="511"/>
      <c r="AX13" s="511"/>
      <c r="AY13" s="466" t="s">
        <v>139</v>
      </c>
      <c r="AZ13" s="467"/>
      <c r="BA13" s="467"/>
      <c r="BB13" s="467"/>
      <c r="BC13" s="467"/>
      <c r="BD13" s="467"/>
      <c r="BE13" s="467"/>
      <c r="BF13" s="467"/>
      <c r="BG13" s="467"/>
      <c r="BH13" s="467"/>
      <c r="BI13" s="467"/>
      <c r="BJ13" s="467"/>
      <c r="BK13" s="467"/>
      <c r="BL13" s="467"/>
      <c r="BM13" s="468"/>
      <c r="BN13" s="452">
        <v>756295</v>
      </c>
      <c r="BO13" s="453"/>
      <c r="BP13" s="453"/>
      <c r="BQ13" s="453"/>
      <c r="BR13" s="453"/>
      <c r="BS13" s="453"/>
      <c r="BT13" s="453"/>
      <c r="BU13" s="454"/>
      <c r="BV13" s="452">
        <v>355919</v>
      </c>
      <c r="BW13" s="453"/>
      <c r="BX13" s="453"/>
      <c r="BY13" s="453"/>
      <c r="BZ13" s="453"/>
      <c r="CA13" s="453"/>
      <c r="CB13" s="453"/>
      <c r="CC13" s="454"/>
      <c r="CD13" s="492" t="s">
        <v>140</v>
      </c>
      <c r="CE13" s="412"/>
      <c r="CF13" s="412"/>
      <c r="CG13" s="412"/>
      <c r="CH13" s="412"/>
      <c r="CI13" s="412"/>
      <c r="CJ13" s="412"/>
      <c r="CK13" s="412"/>
      <c r="CL13" s="412"/>
      <c r="CM13" s="412"/>
      <c r="CN13" s="412"/>
      <c r="CO13" s="412"/>
      <c r="CP13" s="412"/>
      <c r="CQ13" s="412"/>
      <c r="CR13" s="412"/>
      <c r="CS13" s="493"/>
      <c r="CT13" s="449">
        <v>0.8</v>
      </c>
      <c r="CU13" s="450"/>
      <c r="CV13" s="450"/>
      <c r="CW13" s="450"/>
      <c r="CX13" s="450"/>
      <c r="CY13" s="450"/>
      <c r="CZ13" s="450"/>
      <c r="DA13" s="451"/>
      <c r="DB13" s="449">
        <v>0.3</v>
      </c>
      <c r="DC13" s="450"/>
      <c r="DD13" s="450"/>
      <c r="DE13" s="450"/>
      <c r="DF13" s="450"/>
      <c r="DG13" s="450"/>
      <c r="DH13" s="450"/>
      <c r="DI13" s="451"/>
    </row>
    <row r="14" spans="1:119" ht="18.75" customHeight="1" thickBot="1" x14ac:dyDescent="0.25">
      <c r="A14" s="176"/>
      <c r="B14" s="561"/>
      <c r="C14" s="562"/>
      <c r="D14" s="562"/>
      <c r="E14" s="562"/>
      <c r="F14" s="562"/>
      <c r="G14" s="562"/>
      <c r="H14" s="562"/>
      <c r="I14" s="562"/>
      <c r="J14" s="562"/>
      <c r="K14" s="563"/>
      <c r="L14" s="526" t="s">
        <v>141</v>
      </c>
      <c r="M14" s="579"/>
      <c r="N14" s="579"/>
      <c r="O14" s="579"/>
      <c r="P14" s="579"/>
      <c r="Q14" s="580"/>
      <c r="R14" s="539">
        <v>72023</v>
      </c>
      <c r="S14" s="540"/>
      <c r="T14" s="540"/>
      <c r="U14" s="540"/>
      <c r="V14" s="541"/>
      <c r="W14" s="543"/>
      <c r="X14" s="441"/>
      <c r="Y14" s="441"/>
      <c r="Z14" s="441"/>
      <c r="AA14" s="441"/>
      <c r="AB14" s="442"/>
      <c r="AC14" s="532">
        <v>1.4</v>
      </c>
      <c r="AD14" s="533"/>
      <c r="AE14" s="533"/>
      <c r="AF14" s="533"/>
      <c r="AG14" s="534"/>
      <c r="AH14" s="532">
        <v>1.3</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142</v>
      </c>
      <c r="CE14" s="490"/>
      <c r="CF14" s="490"/>
      <c r="CG14" s="490"/>
      <c r="CH14" s="490"/>
      <c r="CI14" s="490"/>
      <c r="CJ14" s="490"/>
      <c r="CK14" s="490"/>
      <c r="CL14" s="490"/>
      <c r="CM14" s="490"/>
      <c r="CN14" s="490"/>
      <c r="CO14" s="490"/>
      <c r="CP14" s="490"/>
      <c r="CQ14" s="490"/>
      <c r="CR14" s="490"/>
      <c r="CS14" s="491"/>
      <c r="CT14" s="549" t="s">
        <v>126</v>
      </c>
      <c r="CU14" s="550"/>
      <c r="CV14" s="550"/>
      <c r="CW14" s="550"/>
      <c r="CX14" s="550"/>
      <c r="CY14" s="550"/>
      <c r="CZ14" s="550"/>
      <c r="DA14" s="551"/>
      <c r="DB14" s="549" t="s">
        <v>126</v>
      </c>
      <c r="DC14" s="550"/>
      <c r="DD14" s="550"/>
      <c r="DE14" s="550"/>
      <c r="DF14" s="550"/>
      <c r="DG14" s="550"/>
      <c r="DH14" s="550"/>
      <c r="DI14" s="551"/>
    </row>
    <row r="15" spans="1:119" ht="18.75" customHeight="1" x14ac:dyDescent="0.2">
      <c r="A15" s="176"/>
      <c r="B15" s="561"/>
      <c r="C15" s="562"/>
      <c r="D15" s="562"/>
      <c r="E15" s="562"/>
      <c r="F15" s="562"/>
      <c r="G15" s="562"/>
      <c r="H15" s="562"/>
      <c r="I15" s="562"/>
      <c r="J15" s="562"/>
      <c r="K15" s="563"/>
      <c r="L15" s="185"/>
      <c r="M15" s="536" t="s">
        <v>135</v>
      </c>
      <c r="N15" s="537"/>
      <c r="O15" s="537"/>
      <c r="P15" s="537"/>
      <c r="Q15" s="538"/>
      <c r="R15" s="539">
        <v>70240</v>
      </c>
      <c r="S15" s="540"/>
      <c r="T15" s="540"/>
      <c r="U15" s="540"/>
      <c r="V15" s="541"/>
      <c r="W15" s="542" t="s">
        <v>143</v>
      </c>
      <c r="X15" s="438"/>
      <c r="Y15" s="438"/>
      <c r="Z15" s="438"/>
      <c r="AA15" s="438"/>
      <c r="AB15" s="439"/>
      <c r="AC15" s="405">
        <v>6537</v>
      </c>
      <c r="AD15" s="406"/>
      <c r="AE15" s="406"/>
      <c r="AF15" s="406"/>
      <c r="AG15" s="407"/>
      <c r="AH15" s="405">
        <v>7232</v>
      </c>
      <c r="AI15" s="406"/>
      <c r="AJ15" s="406"/>
      <c r="AK15" s="406"/>
      <c r="AL15" s="465"/>
      <c r="AM15" s="509"/>
      <c r="AN15" s="409"/>
      <c r="AO15" s="409"/>
      <c r="AP15" s="409"/>
      <c r="AQ15" s="409"/>
      <c r="AR15" s="409"/>
      <c r="AS15" s="409"/>
      <c r="AT15" s="410"/>
      <c r="AU15" s="510"/>
      <c r="AV15" s="511"/>
      <c r="AW15" s="511"/>
      <c r="AX15" s="511"/>
      <c r="AY15" s="478" t="s">
        <v>144</v>
      </c>
      <c r="AZ15" s="479"/>
      <c r="BA15" s="479"/>
      <c r="BB15" s="479"/>
      <c r="BC15" s="479"/>
      <c r="BD15" s="479"/>
      <c r="BE15" s="479"/>
      <c r="BF15" s="479"/>
      <c r="BG15" s="479"/>
      <c r="BH15" s="479"/>
      <c r="BI15" s="479"/>
      <c r="BJ15" s="479"/>
      <c r="BK15" s="479"/>
      <c r="BL15" s="479"/>
      <c r="BM15" s="480"/>
      <c r="BN15" s="481">
        <v>8890834</v>
      </c>
      <c r="BO15" s="482"/>
      <c r="BP15" s="482"/>
      <c r="BQ15" s="482"/>
      <c r="BR15" s="482"/>
      <c r="BS15" s="482"/>
      <c r="BT15" s="482"/>
      <c r="BU15" s="483"/>
      <c r="BV15" s="481">
        <v>9022307</v>
      </c>
      <c r="BW15" s="482"/>
      <c r="BX15" s="482"/>
      <c r="BY15" s="482"/>
      <c r="BZ15" s="482"/>
      <c r="CA15" s="482"/>
      <c r="CB15" s="482"/>
      <c r="CC15" s="483"/>
      <c r="CD15" s="552" t="s">
        <v>145</v>
      </c>
      <c r="CE15" s="553"/>
      <c r="CF15" s="553"/>
      <c r="CG15" s="553"/>
      <c r="CH15" s="553"/>
      <c r="CI15" s="553"/>
      <c r="CJ15" s="553"/>
      <c r="CK15" s="553"/>
      <c r="CL15" s="553"/>
      <c r="CM15" s="553"/>
      <c r="CN15" s="553"/>
      <c r="CO15" s="553"/>
      <c r="CP15" s="553"/>
      <c r="CQ15" s="553"/>
      <c r="CR15" s="553"/>
      <c r="CS15" s="554"/>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61"/>
      <c r="C16" s="562"/>
      <c r="D16" s="562"/>
      <c r="E16" s="562"/>
      <c r="F16" s="562"/>
      <c r="G16" s="562"/>
      <c r="H16" s="562"/>
      <c r="I16" s="562"/>
      <c r="J16" s="562"/>
      <c r="K16" s="563"/>
      <c r="L16" s="526" t="s">
        <v>146</v>
      </c>
      <c r="M16" s="527"/>
      <c r="N16" s="527"/>
      <c r="O16" s="527"/>
      <c r="P16" s="527"/>
      <c r="Q16" s="528"/>
      <c r="R16" s="529" t="s">
        <v>147</v>
      </c>
      <c r="S16" s="530"/>
      <c r="T16" s="530"/>
      <c r="U16" s="530"/>
      <c r="V16" s="531"/>
      <c r="W16" s="543"/>
      <c r="X16" s="441"/>
      <c r="Y16" s="441"/>
      <c r="Z16" s="441"/>
      <c r="AA16" s="441"/>
      <c r="AB16" s="442"/>
      <c r="AC16" s="532">
        <v>25.5</v>
      </c>
      <c r="AD16" s="533"/>
      <c r="AE16" s="533"/>
      <c r="AF16" s="533"/>
      <c r="AG16" s="534"/>
      <c r="AH16" s="532">
        <v>27</v>
      </c>
      <c r="AI16" s="533"/>
      <c r="AJ16" s="533"/>
      <c r="AK16" s="533"/>
      <c r="AL16" s="535"/>
      <c r="AM16" s="509"/>
      <c r="AN16" s="409"/>
      <c r="AO16" s="409"/>
      <c r="AP16" s="409"/>
      <c r="AQ16" s="409"/>
      <c r="AR16" s="409"/>
      <c r="AS16" s="409"/>
      <c r="AT16" s="410"/>
      <c r="AU16" s="510"/>
      <c r="AV16" s="511"/>
      <c r="AW16" s="511"/>
      <c r="AX16" s="511"/>
      <c r="AY16" s="466" t="s">
        <v>148</v>
      </c>
      <c r="AZ16" s="467"/>
      <c r="BA16" s="467"/>
      <c r="BB16" s="467"/>
      <c r="BC16" s="467"/>
      <c r="BD16" s="467"/>
      <c r="BE16" s="467"/>
      <c r="BF16" s="467"/>
      <c r="BG16" s="467"/>
      <c r="BH16" s="467"/>
      <c r="BI16" s="467"/>
      <c r="BJ16" s="467"/>
      <c r="BK16" s="467"/>
      <c r="BL16" s="467"/>
      <c r="BM16" s="468"/>
      <c r="BN16" s="452">
        <v>11409718</v>
      </c>
      <c r="BO16" s="453"/>
      <c r="BP16" s="453"/>
      <c r="BQ16" s="453"/>
      <c r="BR16" s="453"/>
      <c r="BS16" s="453"/>
      <c r="BT16" s="453"/>
      <c r="BU16" s="454"/>
      <c r="BV16" s="452">
        <v>10928703</v>
      </c>
      <c r="BW16" s="453"/>
      <c r="BX16" s="453"/>
      <c r="BY16" s="453"/>
      <c r="BZ16" s="453"/>
      <c r="CA16" s="453"/>
      <c r="CB16" s="453"/>
      <c r="CC16" s="454"/>
      <c r="CD16" s="189"/>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6"/>
      <c r="B17" s="564"/>
      <c r="C17" s="565"/>
      <c r="D17" s="565"/>
      <c r="E17" s="565"/>
      <c r="F17" s="565"/>
      <c r="G17" s="565"/>
      <c r="H17" s="565"/>
      <c r="I17" s="565"/>
      <c r="J17" s="565"/>
      <c r="K17" s="566"/>
      <c r="L17" s="190"/>
      <c r="M17" s="545" t="s">
        <v>149</v>
      </c>
      <c r="N17" s="546"/>
      <c r="O17" s="546"/>
      <c r="P17" s="546"/>
      <c r="Q17" s="547"/>
      <c r="R17" s="529" t="s">
        <v>147</v>
      </c>
      <c r="S17" s="530"/>
      <c r="T17" s="530"/>
      <c r="U17" s="530"/>
      <c r="V17" s="531"/>
      <c r="W17" s="542" t="s">
        <v>150</v>
      </c>
      <c r="X17" s="438"/>
      <c r="Y17" s="438"/>
      <c r="Z17" s="438"/>
      <c r="AA17" s="438"/>
      <c r="AB17" s="439"/>
      <c r="AC17" s="405">
        <v>18718</v>
      </c>
      <c r="AD17" s="406"/>
      <c r="AE17" s="406"/>
      <c r="AF17" s="406"/>
      <c r="AG17" s="407"/>
      <c r="AH17" s="405">
        <v>19164</v>
      </c>
      <c r="AI17" s="406"/>
      <c r="AJ17" s="406"/>
      <c r="AK17" s="406"/>
      <c r="AL17" s="465"/>
      <c r="AM17" s="509"/>
      <c r="AN17" s="409"/>
      <c r="AO17" s="409"/>
      <c r="AP17" s="409"/>
      <c r="AQ17" s="409"/>
      <c r="AR17" s="409"/>
      <c r="AS17" s="409"/>
      <c r="AT17" s="410"/>
      <c r="AU17" s="510"/>
      <c r="AV17" s="511"/>
      <c r="AW17" s="511"/>
      <c r="AX17" s="511"/>
      <c r="AY17" s="466" t="s">
        <v>151</v>
      </c>
      <c r="AZ17" s="467"/>
      <c r="BA17" s="467"/>
      <c r="BB17" s="467"/>
      <c r="BC17" s="467"/>
      <c r="BD17" s="467"/>
      <c r="BE17" s="467"/>
      <c r="BF17" s="467"/>
      <c r="BG17" s="467"/>
      <c r="BH17" s="467"/>
      <c r="BI17" s="467"/>
      <c r="BJ17" s="467"/>
      <c r="BK17" s="467"/>
      <c r="BL17" s="467"/>
      <c r="BM17" s="468"/>
      <c r="BN17" s="452">
        <v>11249657</v>
      </c>
      <c r="BO17" s="453"/>
      <c r="BP17" s="453"/>
      <c r="BQ17" s="453"/>
      <c r="BR17" s="453"/>
      <c r="BS17" s="453"/>
      <c r="BT17" s="453"/>
      <c r="BU17" s="454"/>
      <c r="BV17" s="452">
        <v>11435032</v>
      </c>
      <c r="BW17" s="453"/>
      <c r="BX17" s="453"/>
      <c r="BY17" s="453"/>
      <c r="BZ17" s="453"/>
      <c r="CA17" s="453"/>
      <c r="CB17" s="453"/>
      <c r="CC17" s="454"/>
      <c r="CD17" s="189"/>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6"/>
      <c r="B18" s="502" t="s">
        <v>152</v>
      </c>
      <c r="C18" s="503"/>
      <c r="D18" s="503"/>
      <c r="E18" s="504"/>
      <c r="F18" s="504"/>
      <c r="G18" s="504"/>
      <c r="H18" s="504"/>
      <c r="I18" s="504"/>
      <c r="J18" s="504"/>
      <c r="K18" s="504"/>
      <c r="L18" s="505">
        <v>15.32</v>
      </c>
      <c r="M18" s="505"/>
      <c r="N18" s="505"/>
      <c r="O18" s="505"/>
      <c r="P18" s="505"/>
      <c r="Q18" s="505"/>
      <c r="R18" s="506"/>
      <c r="S18" s="506"/>
      <c r="T18" s="506"/>
      <c r="U18" s="506"/>
      <c r="V18" s="507"/>
      <c r="W18" s="523"/>
      <c r="X18" s="524"/>
      <c r="Y18" s="524"/>
      <c r="Z18" s="524"/>
      <c r="AA18" s="524"/>
      <c r="AB18" s="548"/>
      <c r="AC18" s="422">
        <v>73</v>
      </c>
      <c r="AD18" s="423"/>
      <c r="AE18" s="423"/>
      <c r="AF18" s="423"/>
      <c r="AG18" s="508"/>
      <c r="AH18" s="422">
        <v>71.599999999999994</v>
      </c>
      <c r="AI18" s="423"/>
      <c r="AJ18" s="423"/>
      <c r="AK18" s="423"/>
      <c r="AL18" s="424"/>
      <c r="AM18" s="509"/>
      <c r="AN18" s="409"/>
      <c r="AO18" s="409"/>
      <c r="AP18" s="409"/>
      <c r="AQ18" s="409"/>
      <c r="AR18" s="409"/>
      <c r="AS18" s="409"/>
      <c r="AT18" s="410"/>
      <c r="AU18" s="510"/>
      <c r="AV18" s="511"/>
      <c r="AW18" s="511"/>
      <c r="AX18" s="511"/>
      <c r="AY18" s="466" t="s">
        <v>153</v>
      </c>
      <c r="AZ18" s="467"/>
      <c r="BA18" s="467"/>
      <c r="BB18" s="467"/>
      <c r="BC18" s="467"/>
      <c r="BD18" s="467"/>
      <c r="BE18" s="467"/>
      <c r="BF18" s="467"/>
      <c r="BG18" s="467"/>
      <c r="BH18" s="467"/>
      <c r="BI18" s="467"/>
      <c r="BJ18" s="467"/>
      <c r="BK18" s="467"/>
      <c r="BL18" s="467"/>
      <c r="BM18" s="468"/>
      <c r="BN18" s="452">
        <v>13966164</v>
      </c>
      <c r="BO18" s="453"/>
      <c r="BP18" s="453"/>
      <c r="BQ18" s="453"/>
      <c r="BR18" s="453"/>
      <c r="BS18" s="453"/>
      <c r="BT18" s="453"/>
      <c r="BU18" s="454"/>
      <c r="BV18" s="452">
        <v>13832585</v>
      </c>
      <c r="BW18" s="453"/>
      <c r="BX18" s="453"/>
      <c r="BY18" s="453"/>
      <c r="BZ18" s="453"/>
      <c r="CA18" s="453"/>
      <c r="CB18" s="453"/>
      <c r="CC18" s="454"/>
      <c r="CD18" s="189"/>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6"/>
      <c r="B19" s="502" t="s">
        <v>154</v>
      </c>
      <c r="C19" s="503"/>
      <c r="D19" s="503"/>
      <c r="E19" s="504"/>
      <c r="F19" s="504"/>
      <c r="G19" s="504"/>
      <c r="H19" s="504"/>
      <c r="I19" s="504"/>
      <c r="J19" s="504"/>
      <c r="K19" s="504"/>
      <c r="L19" s="512">
        <v>4623</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155</v>
      </c>
      <c r="AZ19" s="467"/>
      <c r="BA19" s="467"/>
      <c r="BB19" s="467"/>
      <c r="BC19" s="467"/>
      <c r="BD19" s="467"/>
      <c r="BE19" s="467"/>
      <c r="BF19" s="467"/>
      <c r="BG19" s="467"/>
      <c r="BH19" s="467"/>
      <c r="BI19" s="467"/>
      <c r="BJ19" s="467"/>
      <c r="BK19" s="467"/>
      <c r="BL19" s="467"/>
      <c r="BM19" s="468"/>
      <c r="BN19" s="452">
        <v>19112253</v>
      </c>
      <c r="BO19" s="453"/>
      <c r="BP19" s="453"/>
      <c r="BQ19" s="453"/>
      <c r="BR19" s="453"/>
      <c r="BS19" s="453"/>
      <c r="BT19" s="453"/>
      <c r="BU19" s="454"/>
      <c r="BV19" s="452">
        <v>18460991</v>
      </c>
      <c r="BW19" s="453"/>
      <c r="BX19" s="453"/>
      <c r="BY19" s="453"/>
      <c r="BZ19" s="453"/>
      <c r="CA19" s="453"/>
      <c r="CB19" s="453"/>
      <c r="CC19" s="454"/>
      <c r="CD19" s="189"/>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6"/>
      <c r="B20" s="502" t="s">
        <v>156</v>
      </c>
      <c r="C20" s="503"/>
      <c r="D20" s="503"/>
      <c r="E20" s="504"/>
      <c r="F20" s="504"/>
      <c r="G20" s="504"/>
      <c r="H20" s="504"/>
      <c r="I20" s="504"/>
      <c r="J20" s="504"/>
      <c r="K20" s="504"/>
      <c r="L20" s="512">
        <v>29978</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89"/>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6"/>
      <c r="B21" s="499" t="s">
        <v>157</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89"/>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6"/>
      <c r="B22" s="428" t="s">
        <v>158</v>
      </c>
      <c r="C22" s="429"/>
      <c r="D22" s="430"/>
      <c r="E22" s="437" t="s">
        <v>1</v>
      </c>
      <c r="F22" s="438"/>
      <c r="G22" s="438"/>
      <c r="H22" s="438"/>
      <c r="I22" s="438"/>
      <c r="J22" s="438"/>
      <c r="K22" s="439"/>
      <c r="L22" s="437" t="s">
        <v>159</v>
      </c>
      <c r="M22" s="438"/>
      <c r="N22" s="438"/>
      <c r="O22" s="438"/>
      <c r="P22" s="439"/>
      <c r="Q22" s="443" t="s">
        <v>160</v>
      </c>
      <c r="R22" s="444"/>
      <c r="S22" s="444"/>
      <c r="T22" s="444"/>
      <c r="U22" s="444"/>
      <c r="V22" s="445"/>
      <c r="W22" s="494" t="s">
        <v>161</v>
      </c>
      <c r="X22" s="429"/>
      <c r="Y22" s="430"/>
      <c r="Z22" s="437" t="s">
        <v>1</v>
      </c>
      <c r="AA22" s="438"/>
      <c r="AB22" s="438"/>
      <c r="AC22" s="438"/>
      <c r="AD22" s="438"/>
      <c r="AE22" s="438"/>
      <c r="AF22" s="438"/>
      <c r="AG22" s="439"/>
      <c r="AH22" s="455" t="s">
        <v>162</v>
      </c>
      <c r="AI22" s="438"/>
      <c r="AJ22" s="438"/>
      <c r="AK22" s="438"/>
      <c r="AL22" s="439"/>
      <c r="AM22" s="455" t="s">
        <v>163</v>
      </c>
      <c r="AN22" s="456"/>
      <c r="AO22" s="456"/>
      <c r="AP22" s="456"/>
      <c r="AQ22" s="456"/>
      <c r="AR22" s="457"/>
      <c r="AS22" s="443" t="s">
        <v>160</v>
      </c>
      <c r="AT22" s="444"/>
      <c r="AU22" s="444"/>
      <c r="AV22" s="444"/>
      <c r="AW22" s="444"/>
      <c r="AX22" s="461"/>
      <c r="AY22" s="478" t="s">
        <v>164</v>
      </c>
      <c r="AZ22" s="479"/>
      <c r="BA22" s="479"/>
      <c r="BB22" s="479"/>
      <c r="BC22" s="479"/>
      <c r="BD22" s="479"/>
      <c r="BE22" s="479"/>
      <c r="BF22" s="479"/>
      <c r="BG22" s="479"/>
      <c r="BH22" s="479"/>
      <c r="BI22" s="479"/>
      <c r="BJ22" s="479"/>
      <c r="BK22" s="479"/>
      <c r="BL22" s="479"/>
      <c r="BM22" s="480"/>
      <c r="BN22" s="481">
        <v>14709740</v>
      </c>
      <c r="BO22" s="482"/>
      <c r="BP22" s="482"/>
      <c r="BQ22" s="482"/>
      <c r="BR22" s="482"/>
      <c r="BS22" s="482"/>
      <c r="BT22" s="482"/>
      <c r="BU22" s="483"/>
      <c r="BV22" s="481">
        <v>14777296</v>
      </c>
      <c r="BW22" s="482"/>
      <c r="BX22" s="482"/>
      <c r="BY22" s="482"/>
      <c r="BZ22" s="482"/>
      <c r="CA22" s="482"/>
      <c r="CB22" s="482"/>
      <c r="CC22" s="483"/>
      <c r="CD22" s="189"/>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6"/>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165</v>
      </c>
      <c r="AZ23" s="467"/>
      <c r="BA23" s="467"/>
      <c r="BB23" s="467"/>
      <c r="BC23" s="467"/>
      <c r="BD23" s="467"/>
      <c r="BE23" s="467"/>
      <c r="BF23" s="467"/>
      <c r="BG23" s="467"/>
      <c r="BH23" s="467"/>
      <c r="BI23" s="467"/>
      <c r="BJ23" s="467"/>
      <c r="BK23" s="467"/>
      <c r="BL23" s="467"/>
      <c r="BM23" s="468"/>
      <c r="BN23" s="452">
        <v>13297403</v>
      </c>
      <c r="BO23" s="453"/>
      <c r="BP23" s="453"/>
      <c r="BQ23" s="453"/>
      <c r="BR23" s="453"/>
      <c r="BS23" s="453"/>
      <c r="BT23" s="453"/>
      <c r="BU23" s="454"/>
      <c r="BV23" s="452">
        <v>13198432</v>
      </c>
      <c r="BW23" s="453"/>
      <c r="BX23" s="453"/>
      <c r="BY23" s="453"/>
      <c r="BZ23" s="453"/>
      <c r="CA23" s="453"/>
      <c r="CB23" s="453"/>
      <c r="CC23" s="454"/>
      <c r="CD23" s="189"/>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6"/>
      <c r="B24" s="431"/>
      <c r="C24" s="432"/>
      <c r="D24" s="433"/>
      <c r="E24" s="408" t="s">
        <v>166</v>
      </c>
      <c r="F24" s="409"/>
      <c r="G24" s="409"/>
      <c r="H24" s="409"/>
      <c r="I24" s="409"/>
      <c r="J24" s="409"/>
      <c r="K24" s="410"/>
      <c r="L24" s="405">
        <v>1</v>
      </c>
      <c r="M24" s="406"/>
      <c r="N24" s="406"/>
      <c r="O24" s="406"/>
      <c r="P24" s="407"/>
      <c r="Q24" s="405">
        <v>8530</v>
      </c>
      <c r="R24" s="406"/>
      <c r="S24" s="406"/>
      <c r="T24" s="406"/>
      <c r="U24" s="406"/>
      <c r="V24" s="407"/>
      <c r="W24" s="495"/>
      <c r="X24" s="432"/>
      <c r="Y24" s="433"/>
      <c r="Z24" s="408" t="s">
        <v>167</v>
      </c>
      <c r="AA24" s="409"/>
      <c r="AB24" s="409"/>
      <c r="AC24" s="409"/>
      <c r="AD24" s="409"/>
      <c r="AE24" s="409"/>
      <c r="AF24" s="409"/>
      <c r="AG24" s="410"/>
      <c r="AH24" s="405">
        <v>350</v>
      </c>
      <c r="AI24" s="406"/>
      <c r="AJ24" s="406"/>
      <c r="AK24" s="406"/>
      <c r="AL24" s="407"/>
      <c r="AM24" s="405">
        <v>1039850</v>
      </c>
      <c r="AN24" s="406"/>
      <c r="AO24" s="406"/>
      <c r="AP24" s="406"/>
      <c r="AQ24" s="406"/>
      <c r="AR24" s="407"/>
      <c r="AS24" s="405">
        <v>2971</v>
      </c>
      <c r="AT24" s="406"/>
      <c r="AU24" s="406"/>
      <c r="AV24" s="406"/>
      <c r="AW24" s="406"/>
      <c r="AX24" s="465"/>
      <c r="AY24" s="425" t="s">
        <v>168</v>
      </c>
      <c r="AZ24" s="426"/>
      <c r="BA24" s="426"/>
      <c r="BB24" s="426"/>
      <c r="BC24" s="426"/>
      <c r="BD24" s="426"/>
      <c r="BE24" s="426"/>
      <c r="BF24" s="426"/>
      <c r="BG24" s="426"/>
      <c r="BH24" s="426"/>
      <c r="BI24" s="426"/>
      <c r="BJ24" s="426"/>
      <c r="BK24" s="426"/>
      <c r="BL24" s="426"/>
      <c r="BM24" s="427"/>
      <c r="BN24" s="452">
        <v>2683094</v>
      </c>
      <c r="BO24" s="453"/>
      <c r="BP24" s="453"/>
      <c r="BQ24" s="453"/>
      <c r="BR24" s="453"/>
      <c r="BS24" s="453"/>
      <c r="BT24" s="453"/>
      <c r="BU24" s="454"/>
      <c r="BV24" s="452">
        <v>3042527</v>
      </c>
      <c r="BW24" s="453"/>
      <c r="BX24" s="453"/>
      <c r="BY24" s="453"/>
      <c r="BZ24" s="453"/>
      <c r="CA24" s="453"/>
      <c r="CB24" s="453"/>
      <c r="CC24" s="454"/>
      <c r="CD24" s="189"/>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6"/>
      <c r="B25" s="431"/>
      <c r="C25" s="432"/>
      <c r="D25" s="433"/>
      <c r="E25" s="408" t="s">
        <v>169</v>
      </c>
      <c r="F25" s="409"/>
      <c r="G25" s="409"/>
      <c r="H25" s="409"/>
      <c r="I25" s="409"/>
      <c r="J25" s="409"/>
      <c r="K25" s="410"/>
      <c r="L25" s="405">
        <v>1</v>
      </c>
      <c r="M25" s="406"/>
      <c r="N25" s="406"/>
      <c r="O25" s="406"/>
      <c r="P25" s="407"/>
      <c r="Q25" s="405">
        <v>7400</v>
      </c>
      <c r="R25" s="406"/>
      <c r="S25" s="406"/>
      <c r="T25" s="406"/>
      <c r="U25" s="406"/>
      <c r="V25" s="407"/>
      <c r="W25" s="495"/>
      <c r="X25" s="432"/>
      <c r="Y25" s="433"/>
      <c r="Z25" s="408" t="s">
        <v>170</v>
      </c>
      <c r="AA25" s="409"/>
      <c r="AB25" s="409"/>
      <c r="AC25" s="409"/>
      <c r="AD25" s="409"/>
      <c r="AE25" s="409"/>
      <c r="AF25" s="409"/>
      <c r="AG25" s="410"/>
      <c r="AH25" s="405" t="s">
        <v>126</v>
      </c>
      <c r="AI25" s="406"/>
      <c r="AJ25" s="406"/>
      <c r="AK25" s="406"/>
      <c r="AL25" s="407"/>
      <c r="AM25" s="405" t="s">
        <v>126</v>
      </c>
      <c r="AN25" s="406"/>
      <c r="AO25" s="406"/>
      <c r="AP25" s="406"/>
      <c r="AQ25" s="406"/>
      <c r="AR25" s="407"/>
      <c r="AS25" s="405" t="s">
        <v>126</v>
      </c>
      <c r="AT25" s="406"/>
      <c r="AU25" s="406"/>
      <c r="AV25" s="406"/>
      <c r="AW25" s="406"/>
      <c r="AX25" s="465"/>
      <c r="AY25" s="478" t="s">
        <v>171</v>
      </c>
      <c r="AZ25" s="479"/>
      <c r="BA25" s="479"/>
      <c r="BB25" s="479"/>
      <c r="BC25" s="479"/>
      <c r="BD25" s="479"/>
      <c r="BE25" s="479"/>
      <c r="BF25" s="479"/>
      <c r="BG25" s="479"/>
      <c r="BH25" s="479"/>
      <c r="BI25" s="479"/>
      <c r="BJ25" s="479"/>
      <c r="BK25" s="479"/>
      <c r="BL25" s="479"/>
      <c r="BM25" s="480"/>
      <c r="BN25" s="481">
        <v>6049241</v>
      </c>
      <c r="BO25" s="482"/>
      <c r="BP25" s="482"/>
      <c r="BQ25" s="482"/>
      <c r="BR25" s="482"/>
      <c r="BS25" s="482"/>
      <c r="BT25" s="482"/>
      <c r="BU25" s="483"/>
      <c r="BV25" s="481">
        <v>4558778</v>
      </c>
      <c r="BW25" s="482"/>
      <c r="BX25" s="482"/>
      <c r="BY25" s="482"/>
      <c r="BZ25" s="482"/>
      <c r="CA25" s="482"/>
      <c r="CB25" s="482"/>
      <c r="CC25" s="483"/>
      <c r="CD25" s="189"/>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6"/>
      <c r="B26" s="431"/>
      <c r="C26" s="432"/>
      <c r="D26" s="433"/>
      <c r="E26" s="408" t="s">
        <v>172</v>
      </c>
      <c r="F26" s="409"/>
      <c r="G26" s="409"/>
      <c r="H26" s="409"/>
      <c r="I26" s="409"/>
      <c r="J26" s="409"/>
      <c r="K26" s="410"/>
      <c r="L26" s="405">
        <v>1</v>
      </c>
      <c r="M26" s="406"/>
      <c r="N26" s="406"/>
      <c r="O26" s="406"/>
      <c r="P26" s="407"/>
      <c r="Q26" s="405">
        <v>6910</v>
      </c>
      <c r="R26" s="406"/>
      <c r="S26" s="406"/>
      <c r="T26" s="406"/>
      <c r="U26" s="406"/>
      <c r="V26" s="407"/>
      <c r="W26" s="495"/>
      <c r="X26" s="432"/>
      <c r="Y26" s="433"/>
      <c r="Z26" s="408" t="s">
        <v>173</v>
      </c>
      <c r="AA26" s="463"/>
      <c r="AB26" s="463"/>
      <c r="AC26" s="463"/>
      <c r="AD26" s="463"/>
      <c r="AE26" s="463"/>
      <c r="AF26" s="463"/>
      <c r="AG26" s="464"/>
      <c r="AH26" s="405">
        <v>14</v>
      </c>
      <c r="AI26" s="406"/>
      <c r="AJ26" s="406"/>
      <c r="AK26" s="406"/>
      <c r="AL26" s="407"/>
      <c r="AM26" s="405">
        <v>43456</v>
      </c>
      <c r="AN26" s="406"/>
      <c r="AO26" s="406"/>
      <c r="AP26" s="406"/>
      <c r="AQ26" s="406"/>
      <c r="AR26" s="407"/>
      <c r="AS26" s="405">
        <v>3104</v>
      </c>
      <c r="AT26" s="406"/>
      <c r="AU26" s="406"/>
      <c r="AV26" s="406"/>
      <c r="AW26" s="406"/>
      <c r="AX26" s="465"/>
      <c r="AY26" s="492" t="s">
        <v>174</v>
      </c>
      <c r="AZ26" s="412"/>
      <c r="BA26" s="412"/>
      <c r="BB26" s="412"/>
      <c r="BC26" s="412"/>
      <c r="BD26" s="412"/>
      <c r="BE26" s="412"/>
      <c r="BF26" s="412"/>
      <c r="BG26" s="412"/>
      <c r="BH26" s="412"/>
      <c r="BI26" s="412"/>
      <c r="BJ26" s="412"/>
      <c r="BK26" s="412"/>
      <c r="BL26" s="412"/>
      <c r="BM26" s="493"/>
      <c r="BN26" s="452" t="s">
        <v>126</v>
      </c>
      <c r="BO26" s="453"/>
      <c r="BP26" s="453"/>
      <c r="BQ26" s="453"/>
      <c r="BR26" s="453"/>
      <c r="BS26" s="453"/>
      <c r="BT26" s="453"/>
      <c r="BU26" s="454"/>
      <c r="BV26" s="452" t="s">
        <v>175</v>
      </c>
      <c r="BW26" s="453"/>
      <c r="BX26" s="453"/>
      <c r="BY26" s="453"/>
      <c r="BZ26" s="453"/>
      <c r="CA26" s="453"/>
      <c r="CB26" s="453"/>
      <c r="CC26" s="454"/>
      <c r="CD26" s="189"/>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6"/>
      <c r="B27" s="431"/>
      <c r="C27" s="432"/>
      <c r="D27" s="433"/>
      <c r="E27" s="408" t="s">
        <v>176</v>
      </c>
      <c r="F27" s="409"/>
      <c r="G27" s="409"/>
      <c r="H27" s="409"/>
      <c r="I27" s="409"/>
      <c r="J27" s="409"/>
      <c r="K27" s="410"/>
      <c r="L27" s="405">
        <v>1</v>
      </c>
      <c r="M27" s="406"/>
      <c r="N27" s="406"/>
      <c r="O27" s="406"/>
      <c r="P27" s="407"/>
      <c r="Q27" s="405">
        <v>5050</v>
      </c>
      <c r="R27" s="406"/>
      <c r="S27" s="406"/>
      <c r="T27" s="406"/>
      <c r="U27" s="406"/>
      <c r="V27" s="407"/>
      <c r="W27" s="495"/>
      <c r="X27" s="432"/>
      <c r="Y27" s="433"/>
      <c r="Z27" s="408" t="s">
        <v>177</v>
      </c>
      <c r="AA27" s="409"/>
      <c r="AB27" s="409"/>
      <c r="AC27" s="409"/>
      <c r="AD27" s="409"/>
      <c r="AE27" s="409"/>
      <c r="AF27" s="409"/>
      <c r="AG27" s="410"/>
      <c r="AH27" s="405">
        <v>2</v>
      </c>
      <c r="AI27" s="406"/>
      <c r="AJ27" s="406"/>
      <c r="AK27" s="406"/>
      <c r="AL27" s="407"/>
      <c r="AM27" s="405" t="s">
        <v>178</v>
      </c>
      <c r="AN27" s="406"/>
      <c r="AO27" s="406"/>
      <c r="AP27" s="406"/>
      <c r="AQ27" s="406"/>
      <c r="AR27" s="407"/>
      <c r="AS27" s="405" t="s">
        <v>179</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500625</v>
      </c>
      <c r="BO27" s="487"/>
      <c r="BP27" s="487"/>
      <c r="BQ27" s="487"/>
      <c r="BR27" s="487"/>
      <c r="BS27" s="487"/>
      <c r="BT27" s="487"/>
      <c r="BU27" s="488"/>
      <c r="BV27" s="486">
        <v>500596</v>
      </c>
      <c r="BW27" s="487"/>
      <c r="BX27" s="487"/>
      <c r="BY27" s="487"/>
      <c r="BZ27" s="487"/>
      <c r="CA27" s="487"/>
      <c r="CB27" s="487"/>
      <c r="CC27" s="488"/>
      <c r="CD27" s="191"/>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6"/>
      <c r="B28" s="431"/>
      <c r="C28" s="432"/>
      <c r="D28" s="433"/>
      <c r="E28" s="408" t="s">
        <v>181</v>
      </c>
      <c r="F28" s="409"/>
      <c r="G28" s="409"/>
      <c r="H28" s="409"/>
      <c r="I28" s="409"/>
      <c r="J28" s="409"/>
      <c r="K28" s="410"/>
      <c r="L28" s="405">
        <v>1</v>
      </c>
      <c r="M28" s="406"/>
      <c r="N28" s="406"/>
      <c r="O28" s="406"/>
      <c r="P28" s="407"/>
      <c r="Q28" s="405">
        <v>4580</v>
      </c>
      <c r="R28" s="406"/>
      <c r="S28" s="406"/>
      <c r="T28" s="406"/>
      <c r="U28" s="406"/>
      <c r="V28" s="407"/>
      <c r="W28" s="495"/>
      <c r="X28" s="432"/>
      <c r="Y28" s="433"/>
      <c r="Z28" s="408" t="s">
        <v>182</v>
      </c>
      <c r="AA28" s="409"/>
      <c r="AB28" s="409"/>
      <c r="AC28" s="409"/>
      <c r="AD28" s="409"/>
      <c r="AE28" s="409"/>
      <c r="AF28" s="409"/>
      <c r="AG28" s="410"/>
      <c r="AH28" s="405" t="s">
        <v>126</v>
      </c>
      <c r="AI28" s="406"/>
      <c r="AJ28" s="406"/>
      <c r="AK28" s="406"/>
      <c r="AL28" s="407"/>
      <c r="AM28" s="405" t="s">
        <v>175</v>
      </c>
      <c r="AN28" s="406"/>
      <c r="AO28" s="406"/>
      <c r="AP28" s="406"/>
      <c r="AQ28" s="406"/>
      <c r="AR28" s="407"/>
      <c r="AS28" s="405" t="s">
        <v>175</v>
      </c>
      <c r="AT28" s="406"/>
      <c r="AU28" s="406"/>
      <c r="AV28" s="406"/>
      <c r="AW28" s="406"/>
      <c r="AX28" s="465"/>
      <c r="AY28" s="469" t="s">
        <v>183</v>
      </c>
      <c r="AZ28" s="470"/>
      <c r="BA28" s="470"/>
      <c r="BB28" s="471"/>
      <c r="BC28" s="478" t="s">
        <v>47</v>
      </c>
      <c r="BD28" s="479"/>
      <c r="BE28" s="479"/>
      <c r="BF28" s="479"/>
      <c r="BG28" s="479"/>
      <c r="BH28" s="479"/>
      <c r="BI28" s="479"/>
      <c r="BJ28" s="479"/>
      <c r="BK28" s="479"/>
      <c r="BL28" s="479"/>
      <c r="BM28" s="480"/>
      <c r="BN28" s="481">
        <v>2160712</v>
      </c>
      <c r="BO28" s="482"/>
      <c r="BP28" s="482"/>
      <c r="BQ28" s="482"/>
      <c r="BR28" s="482"/>
      <c r="BS28" s="482"/>
      <c r="BT28" s="482"/>
      <c r="BU28" s="483"/>
      <c r="BV28" s="481">
        <v>1630862</v>
      </c>
      <c r="BW28" s="482"/>
      <c r="BX28" s="482"/>
      <c r="BY28" s="482"/>
      <c r="BZ28" s="482"/>
      <c r="CA28" s="482"/>
      <c r="CB28" s="482"/>
      <c r="CC28" s="483"/>
      <c r="CD28" s="189"/>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6"/>
      <c r="B29" s="431"/>
      <c r="C29" s="432"/>
      <c r="D29" s="433"/>
      <c r="E29" s="408" t="s">
        <v>184</v>
      </c>
      <c r="F29" s="409"/>
      <c r="G29" s="409"/>
      <c r="H29" s="409"/>
      <c r="I29" s="409"/>
      <c r="J29" s="409"/>
      <c r="K29" s="410"/>
      <c r="L29" s="405">
        <v>18</v>
      </c>
      <c r="M29" s="406"/>
      <c r="N29" s="406"/>
      <c r="O29" s="406"/>
      <c r="P29" s="407"/>
      <c r="Q29" s="405">
        <v>4350</v>
      </c>
      <c r="R29" s="406"/>
      <c r="S29" s="406"/>
      <c r="T29" s="406"/>
      <c r="U29" s="406"/>
      <c r="V29" s="407"/>
      <c r="W29" s="496"/>
      <c r="X29" s="497"/>
      <c r="Y29" s="498"/>
      <c r="Z29" s="408" t="s">
        <v>185</v>
      </c>
      <c r="AA29" s="409"/>
      <c r="AB29" s="409"/>
      <c r="AC29" s="409"/>
      <c r="AD29" s="409"/>
      <c r="AE29" s="409"/>
      <c r="AF29" s="409"/>
      <c r="AG29" s="410"/>
      <c r="AH29" s="405">
        <v>352</v>
      </c>
      <c r="AI29" s="406"/>
      <c r="AJ29" s="406"/>
      <c r="AK29" s="406"/>
      <c r="AL29" s="407"/>
      <c r="AM29" s="405">
        <v>1048546</v>
      </c>
      <c r="AN29" s="406"/>
      <c r="AO29" s="406"/>
      <c r="AP29" s="406"/>
      <c r="AQ29" s="406"/>
      <c r="AR29" s="407"/>
      <c r="AS29" s="405">
        <v>2979</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350899</v>
      </c>
      <c r="BO29" s="453"/>
      <c r="BP29" s="453"/>
      <c r="BQ29" s="453"/>
      <c r="BR29" s="453"/>
      <c r="BS29" s="453"/>
      <c r="BT29" s="453"/>
      <c r="BU29" s="454"/>
      <c r="BV29" s="452" t="s">
        <v>175</v>
      </c>
      <c r="BW29" s="453"/>
      <c r="BX29" s="453"/>
      <c r="BY29" s="453"/>
      <c r="BZ29" s="453"/>
      <c r="CA29" s="453"/>
      <c r="CB29" s="453"/>
      <c r="CC29" s="454"/>
      <c r="CD29" s="191"/>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6"/>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96.8</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3863355</v>
      </c>
      <c r="BO30" s="487"/>
      <c r="BP30" s="487"/>
      <c r="BQ30" s="487"/>
      <c r="BR30" s="487"/>
      <c r="BS30" s="487"/>
      <c r="BT30" s="487"/>
      <c r="BU30" s="488"/>
      <c r="BV30" s="486">
        <v>3585745</v>
      </c>
      <c r="BW30" s="487"/>
      <c r="BX30" s="487"/>
      <c r="BY30" s="487"/>
      <c r="BZ30" s="487"/>
      <c r="CA30" s="487"/>
      <c r="CB30" s="487"/>
      <c r="CC30" s="488"/>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199"/>
    </row>
    <row r="33" spans="1:113" ht="13.5" customHeight="1" x14ac:dyDescent="0.2">
      <c r="A33" s="176"/>
      <c r="B33" s="200"/>
      <c r="C33" s="404" t="s">
        <v>194</v>
      </c>
      <c r="D33" s="404"/>
      <c r="E33" s="403" t="s">
        <v>195</v>
      </c>
      <c r="F33" s="403"/>
      <c r="G33" s="403"/>
      <c r="H33" s="403"/>
      <c r="I33" s="403"/>
      <c r="J33" s="403"/>
      <c r="K33" s="403"/>
      <c r="L33" s="403"/>
      <c r="M33" s="403"/>
      <c r="N33" s="403"/>
      <c r="O33" s="403"/>
      <c r="P33" s="403"/>
      <c r="Q33" s="403"/>
      <c r="R33" s="403"/>
      <c r="S33" s="403"/>
      <c r="T33" s="201"/>
      <c r="U33" s="404" t="s">
        <v>194</v>
      </c>
      <c r="V33" s="404"/>
      <c r="W33" s="403" t="s">
        <v>196</v>
      </c>
      <c r="X33" s="403"/>
      <c r="Y33" s="403"/>
      <c r="Z33" s="403"/>
      <c r="AA33" s="403"/>
      <c r="AB33" s="403"/>
      <c r="AC33" s="403"/>
      <c r="AD33" s="403"/>
      <c r="AE33" s="403"/>
      <c r="AF33" s="403"/>
      <c r="AG33" s="403"/>
      <c r="AH33" s="403"/>
      <c r="AI33" s="403"/>
      <c r="AJ33" s="403"/>
      <c r="AK33" s="403"/>
      <c r="AL33" s="201"/>
      <c r="AM33" s="404" t="s">
        <v>197</v>
      </c>
      <c r="AN33" s="404"/>
      <c r="AO33" s="403" t="s">
        <v>196</v>
      </c>
      <c r="AP33" s="403"/>
      <c r="AQ33" s="403"/>
      <c r="AR33" s="403"/>
      <c r="AS33" s="403"/>
      <c r="AT33" s="403"/>
      <c r="AU33" s="403"/>
      <c r="AV33" s="403"/>
      <c r="AW33" s="403"/>
      <c r="AX33" s="403"/>
      <c r="AY33" s="403"/>
      <c r="AZ33" s="403"/>
      <c r="BA33" s="403"/>
      <c r="BB33" s="403"/>
      <c r="BC33" s="403"/>
      <c r="BD33" s="202"/>
      <c r="BE33" s="403" t="s">
        <v>198</v>
      </c>
      <c r="BF33" s="403"/>
      <c r="BG33" s="403" t="s">
        <v>199</v>
      </c>
      <c r="BH33" s="403"/>
      <c r="BI33" s="403"/>
      <c r="BJ33" s="403"/>
      <c r="BK33" s="403"/>
      <c r="BL33" s="403"/>
      <c r="BM33" s="403"/>
      <c r="BN33" s="403"/>
      <c r="BO33" s="403"/>
      <c r="BP33" s="403"/>
      <c r="BQ33" s="403"/>
      <c r="BR33" s="403"/>
      <c r="BS33" s="403"/>
      <c r="BT33" s="403"/>
      <c r="BU33" s="403"/>
      <c r="BV33" s="202"/>
      <c r="BW33" s="404" t="s">
        <v>198</v>
      </c>
      <c r="BX33" s="404"/>
      <c r="BY33" s="403" t="s">
        <v>200</v>
      </c>
      <c r="BZ33" s="403"/>
      <c r="CA33" s="403"/>
      <c r="CB33" s="403"/>
      <c r="CC33" s="403"/>
      <c r="CD33" s="403"/>
      <c r="CE33" s="403"/>
      <c r="CF33" s="403"/>
      <c r="CG33" s="403"/>
      <c r="CH33" s="403"/>
      <c r="CI33" s="403"/>
      <c r="CJ33" s="403"/>
      <c r="CK33" s="403"/>
      <c r="CL33" s="403"/>
      <c r="CM33" s="403"/>
      <c r="CN33" s="201"/>
      <c r="CO33" s="404" t="s">
        <v>197</v>
      </c>
      <c r="CP33" s="404"/>
      <c r="CQ33" s="403" t="s">
        <v>201</v>
      </c>
      <c r="CR33" s="403"/>
      <c r="CS33" s="403"/>
      <c r="CT33" s="403"/>
      <c r="CU33" s="403"/>
      <c r="CV33" s="403"/>
      <c r="CW33" s="403"/>
      <c r="CX33" s="403"/>
      <c r="CY33" s="403"/>
      <c r="CZ33" s="403"/>
      <c r="DA33" s="403"/>
      <c r="DB33" s="403"/>
      <c r="DC33" s="403"/>
      <c r="DD33" s="403"/>
      <c r="DE33" s="403"/>
      <c r="DF33" s="201"/>
      <c r="DG33" s="402" t="s">
        <v>202</v>
      </c>
      <c r="DH33" s="402"/>
      <c r="DI33" s="203"/>
    </row>
    <row r="34" spans="1:113" ht="32.25" customHeight="1" x14ac:dyDescent="0.2">
      <c r="A34" s="176"/>
      <c r="B34" s="200"/>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6"/>
      <c r="U34" s="400">
        <f>IF(W34="","",MAX(C34:D43)+1)</f>
        <v>3</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6"/>
      <c r="AM34" s="400">
        <f>IF(AO34="","",MAX(C34:D43,U34:V43)+1)</f>
        <v>6</v>
      </c>
      <c r="AN34" s="400"/>
      <c r="AO34" s="401" t="str">
        <f>IF('各会計、関係団体の財政状況及び健全化判断比率'!B31="","",'各会計、関係団体の財政状況及び健全化判断比率'!B31)</f>
        <v>下水道事業会計</v>
      </c>
      <c r="AP34" s="401"/>
      <c r="AQ34" s="401"/>
      <c r="AR34" s="401"/>
      <c r="AS34" s="401"/>
      <c r="AT34" s="401"/>
      <c r="AU34" s="401"/>
      <c r="AV34" s="401"/>
      <c r="AW34" s="401"/>
      <c r="AX34" s="401"/>
      <c r="AY34" s="401"/>
      <c r="AZ34" s="401"/>
      <c r="BA34" s="401"/>
      <c r="BB34" s="401"/>
      <c r="BC34" s="401"/>
      <c r="BD34" s="176"/>
      <c r="BE34" s="400">
        <f>IF(BG34="","",MAX(C34:D43,U34:V43,AM34:AN43)+1)</f>
        <v>7</v>
      </c>
      <c r="BF34" s="400"/>
      <c r="BG34" s="401" t="str">
        <f>IF('各会計、関係団体の財政状況及び健全化判断比率'!B32="","",'各会計、関係団体の財政状況及び健全化判断比率'!B32)</f>
        <v>都市核地区土地区画整理事業特別会計</v>
      </c>
      <c r="BH34" s="401"/>
      <c r="BI34" s="401"/>
      <c r="BJ34" s="401"/>
      <c r="BK34" s="401"/>
      <c r="BL34" s="401"/>
      <c r="BM34" s="401"/>
      <c r="BN34" s="401"/>
      <c r="BO34" s="401"/>
      <c r="BP34" s="401"/>
      <c r="BQ34" s="401"/>
      <c r="BR34" s="401"/>
      <c r="BS34" s="401"/>
      <c r="BT34" s="401"/>
      <c r="BU34" s="401"/>
      <c r="BV34" s="176"/>
      <c r="BW34" s="400">
        <f>IF(BY34="","",MAX(C34:D43,U34:V43,AM34:AN43,BE34:BF43)+1)</f>
        <v>8</v>
      </c>
      <c r="BX34" s="400"/>
      <c r="BY34" s="401" t="str">
        <f>IF('各会計、関係団体の財政状況及び健全化判断比率'!B68="","",'各会計、関係団体の財政状況及び健全化判断比率'!B68)</f>
        <v>東京都後期高齢者医療広域連合（一般会計）</v>
      </c>
      <c r="BZ34" s="401"/>
      <c r="CA34" s="401"/>
      <c r="CB34" s="401"/>
      <c r="CC34" s="401"/>
      <c r="CD34" s="401"/>
      <c r="CE34" s="401"/>
      <c r="CF34" s="401"/>
      <c r="CG34" s="401"/>
      <c r="CH34" s="401"/>
      <c r="CI34" s="401"/>
      <c r="CJ34" s="401"/>
      <c r="CK34" s="401"/>
      <c r="CL34" s="401"/>
      <c r="CM34" s="401"/>
      <c r="CN34" s="176"/>
      <c r="CO34" s="400">
        <f>IF(CQ34="","",MAX(C34:D43,U34:V43,AM34:AN43,BE34:BF43,BW34:BX43)+1)</f>
        <v>18</v>
      </c>
      <c r="CP34" s="400"/>
      <c r="CQ34" s="401" t="str">
        <f>IF('各会計、関係団体の財政状況及び健全化判断比率'!BS7="","",'各会計、関係団体の財政状況及び健全化判断比率'!BS7)</f>
        <v>武蔵村山市土地開発公社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〇</v>
      </c>
      <c r="DH34" s="398"/>
      <c r="DI34" s="203"/>
    </row>
    <row r="35" spans="1:113" ht="32.25" customHeight="1" x14ac:dyDescent="0.2">
      <c r="A35" s="176"/>
      <c r="B35" s="200"/>
      <c r="C35" s="400">
        <f>IF(E35="","",C34+1)</f>
        <v>2</v>
      </c>
      <c r="D35" s="400"/>
      <c r="E35" s="401" t="str">
        <f>IF('各会計、関係団体の財政状況及び健全化判断比率'!B8="","",'各会計、関係団体の財政状況及び健全化判断比率'!B8)</f>
        <v>都市核地区土地区画整理事業特別会計（一般会計）</v>
      </c>
      <c r="F35" s="401"/>
      <c r="G35" s="401"/>
      <c r="H35" s="401"/>
      <c r="I35" s="401"/>
      <c r="J35" s="401"/>
      <c r="K35" s="401"/>
      <c r="L35" s="401"/>
      <c r="M35" s="401"/>
      <c r="N35" s="401"/>
      <c r="O35" s="401"/>
      <c r="P35" s="401"/>
      <c r="Q35" s="401"/>
      <c r="R35" s="401"/>
      <c r="S35" s="401"/>
      <c r="T35" s="176"/>
      <c r="U35" s="400">
        <f>IF(W35="","",U34+1)</f>
        <v>4</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6"/>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6"/>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6"/>
      <c r="BW35" s="400">
        <f t="shared" ref="BW35:BW43" si="2">IF(BY35="","",BW34+1)</f>
        <v>9</v>
      </c>
      <c r="BX35" s="400"/>
      <c r="BY35" s="401" t="str">
        <f>IF('各会計、関係団体の財政状況及び健全化判断比率'!B69="","",'各会計、関係団体の財政状況及び健全化判断比率'!B69)</f>
        <v>東京都後期高齢者医療広域連合（後期高齢者医療特別会計）</v>
      </c>
      <c r="BZ35" s="401"/>
      <c r="CA35" s="401"/>
      <c r="CB35" s="401"/>
      <c r="CC35" s="401"/>
      <c r="CD35" s="401"/>
      <c r="CE35" s="401"/>
      <c r="CF35" s="401"/>
      <c r="CG35" s="401"/>
      <c r="CH35" s="401"/>
      <c r="CI35" s="401"/>
      <c r="CJ35" s="401"/>
      <c r="CK35" s="401"/>
      <c r="CL35" s="401"/>
      <c r="CM35" s="401"/>
      <c r="CN35" s="176"/>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3"/>
    </row>
    <row r="36" spans="1:113" ht="32.25" customHeight="1" x14ac:dyDescent="0.2">
      <c r="A36" s="176"/>
      <c r="B36" s="200"/>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6"/>
      <c r="U36" s="400">
        <f t="shared" ref="U36:U43" si="4">IF(W36="","",U35+1)</f>
        <v>5</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6"/>
      <c r="AM36" s="400" t="str">
        <f t="shared" si="0"/>
        <v/>
      </c>
      <c r="AN36" s="400"/>
      <c r="AO36" s="401"/>
      <c r="AP36" s="401"/>
      <c r="AQ36" s="401"/>
      <c r="AR36" s="401"/>
      <c r="AS36" s="401"/>
      <c r="AT36" s="401"/>
      <c r="AU36" s="401"/>
      <c r="AV36" s="401"/>
      <c r="AW36" s="401"/>
      <c r="AX36" s="401"/>
      <c r="AY36" s="401"/>
      <c r="AZ36" s="401"/>
      <c r="BA36" s="401"/>
      <c r="BB36" s="401"/>
      <c r="BC36" s="401"/>
      <c r="BD36" s="176"/>
      <c r="BE36" s="400" t="str">
        <f t="shared" si="1"/>
        <v/>
      </c>
      <c r="BF36" s="400"/>
      <c r="BG36" s="401"/>
      <c r="BH36" s="401"/>
      <c r="BI36" s="401"/>
      <c r="BJ36" s="401"/>
      <c r="BK36" s="401"/>
      <c r="BL36" s="401"/>
      <c r="BM36" s="401"/>
      <c r="BN36" s="401"/>
      <c r="BO36" s="401"/>
      <c r="BP36" s="401"/>
      <c r="BQ36" s="401"/>
      <c r="BR36" s="401"/>
      <c r="BS36" s="401"/>
      <c r="BT36" s="401"/>
      <c r="BU36" s="401"/>
      <c r="BV36" s="176"/>
      <c r="BW36" s="400">
        <f t="shared" si="2"/>
        <v>10</v>
      </c>
      <c r="BX36" s="400"/>
      <c r="BY36" s="401" t="str">
        <f>IF('各会計、関係団体の財政状況及び健全化判断比率'!B70="","",'各会計、関係団体の財政状況及び健全化判断比率'!B70)</f>
        <v>東京たま広域資源循環組合（一般会計）</v>
      </c>
      <c r="BZ36" s="401"/>
      <c r="CA36" s="401"/>
      <c r="CB36" s="401"/>
      <c r="CC36" s="401"/>
      <c r="CD36" s="401"/>
      <c r="CE36" s="401"/>
      <c r="CF36" s="401"/>
      <c r="CG36" s="401"/>
      <c r="CH36" s="401"/>
      <c r="CI36" s="401"/>
      <c r="CJ36" s="401"/>
      <c r="CK36" s="401"/>
      <c r="CL36" s="401"/>
      <c r="CM36" s="401"/>
      <c r="CN36" s="176"/>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3"/>
    </row>
    <row r="37" spans="1:113" ht="32.25" customHeight="1" x14ac:dyDescent="0.2">
      <c r="A37" s="176"/>
      <c r="B37" s="200"/>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6"/>
      <c r="U37" s="400" t="str">
        <f t="shared" si="4"/>
        <v/>
      </c>
      <c r="V37" s="400"/>
      <c r="W37" s="401"/>
      <c r="X37" s="401"/>
      <c r="Y37" s="401"/>
      <c r="Z37" s="401"/>
      <c r="AA37" s="401"/>
      <c r="AB37" s="401"/>
      <c r="AC37" s="401"/>
      <c r="AD37" s="401"/>
      <c r="AE37" s="401"/>
      <c r="AF37" s="401"/>
      <c r="AG37" s="401"/>
      <c r="AH37" s="401"/>
      <c r="AI37" s="401"/>
      <c r="AJ37" s="401"/>
      <c r="AK37" s="401"/>
      <c r="AL37" s="176"/>
      <c r="AM37" s="400" t="str">
        <f t="shared" si="0"/>
        <v/>
      </c>
      <c r="AN37" s="400"/>
      <c r="AO37" s="401"/>
      <c r="AP37" s="401"/>
      <c r="AQ37" s="401"/>
      <c r="AR37" s="401"/>
      <c r="AS37" s="401"/>
      <c r="AT37" s="401"/>
      <c r="AU37" s="401"/>
      <c r="AV37" s="401"/>
      <c r="AW37" s="401"/>
      <c r="AX37" s="401"/>
      <c r="AY37" s="401"/>
      <c r="AZ37" s="401"/>
      <c r="BA37" s="401"/>
      <c r="BB37" s="401"/>
      <c r="BC37" s="401"/>
      <c r="BD37" s="176"/>
      <c r="BE37" s="400" t="str">
        <f t="shared" si="1"/>
        <v/>
      </c>
      <c r="BF37" s="400"/>
      <c r="BG37" s="401"/>
      <c r="BH37" s="401"/>
      <c r="BI37" s="401"/>
      <c r="BJ37" s="401"/>
      <c r="BK37" s="401"/>
      <c r="BL37" s="401"/>
      <c r="BM37" s="401"/>
      <c r="BN37" s="401"/>
      <c r="BO37" s="401"/>
      <c r="BP37" s="401"/>
      <c r="BQ37" s="401"/>
      <c r="BR37" s="401"/>
      <c r="BS37" s="401"/>
      <c r="BT37" s="401"/>
      <c r="BU37" s="401"/>
      <c r="BV37" s="176"/>
      <c r="BW37" s="400">
        <f t="shared" si="2"/>
        <v>11</v>
      </c>
      <c r="BX37" s="400"/>
      <c r="BY37" s="401" t="str">
        <f>IF('各会計、関係団体の財政状況及び健全化判断比率'!B71="","",'各会計、関係団体の財政状況及び健全化判断比率'!B71)</f>
        <v>瑞穂斎場組合（一般会計）</v>
      </c>
      <c r="BZ37" s="401"/>
      <c r="CA37" s="401"/>
      <c r="CB37" s="401"/>
      <c r="CC37" s="401"/>
      <c r="CD37" s="401"/>
      <c r="CE37" s="401"/>
      <c r="CF37" s="401"/>
      <c r="CG37" s="401"/>
      <c r="CH37" s="401"/>
      <c r="CI37" s="401"/>
      <c r="CJ37" s="401"/>
      <c r="CK37" s="401"/>
      <c r="CL37" s="401"/>
      <c r="CM37" s="401"/>
      <c r="CN37" s="176"/>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3"/>
    </row>
    <row r="38" spans="1:113" ht="32.25" customHeight="1" x14ac:dyDescent="0.2">
      <c r="A38" s="176"/>
      <c r="B38" s="200"/>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6"/>
      <c r="U38" s="400" t="str">
        <f t="shared" si="4"/>
        <v/>
      </c>
      <c r="V38" s="400"/>
      <c r="W38" s="401"/>
      <c r="X38" s="401"/>
      <c r="Y38" s="401"/>
      <c r="Z38" s="401"/>
      <c r="AA38" s="401"/>
      <c r="AB38" s="401"/>
      <c r="AC38" s="401"/>
      <c r="AD38" s="401"/>
      <c r="AE38" s="401"/>
      <c r="AF38" s="401"/>
      <c r="AG38" s="401"/>
      <c r="AH38" s="401"/>
      <c r="AI38" s="401"/>
      <c r="AJ38" s="401"/>
      <c r="AK38" s="401"/>
      <c r="AL38" s="176"/>
      <c r="AM38" s="400" t="str">
        <f t="shared" si="0"/>
        <v/>
      </c>
      <c r="AN38" s="400"/>
      <c r="AO38" s="401"/>
      <c r="AP38" s="401"/>
      <c r="AQ38" s="401"/>
      <c r="AR38" s="401"/>
      <c r="AS38" s="401"/>
      <c r="AT38" s="401"/>
      <c r="AU38" s="401"/>
      <c r="AV38" s="401"/>
      <c r="AW38" s="401"/>
      <c r="AX38" s="401"/>
      <c r="AY38" s="401"/>
      <c r="AZ38" s="401"/>
      <c r="BA38" s="401"/>
      <c r="BB38" s="401"/>
      <c r="BC38" s="401"/>
      <c r="BD38" s="176"/>
      <c r="BE38" s="400" t="str">
        <f t="shared" si="1"/>
        <v/>
      </c>
      <c r="BF38" s="400"/>
      <c r="BG38" s="401"/>
      <c r="BH38" s="401"/>
      <c r="BI38" s="401"/>
      <c r="BJ38" s="401"/>
      <c r="BK38" s="401"/>
      <c r="BL38" s="401"/>
      <c r="BM38" s="401"/>
      <c r="BN38" s="401"/>
      <c r="BO38" s="401"/>
      <c r="BP38" s="401"/>
      <c r="BQ38" s="401"/>
      <c r="BR38" s="401"/>
      <c r="BS38" s="401"/>
      <c r="BT38" s="401"/>
      <c r="BU38" s="401"/>
      <c r="BV38" s="176"/>
      <c r="BW38" s="400">
        <f t="shared" si="2"/>
        <v>12</v>
      </c>
      <c r="BX38" s="400"/>
      <c r="BY38" s="401" t="str">
        <f>IF('各会計、関係団体の財政状況及び健全化判断比率'!B72="","",'各会計、関係団体の財政状況及び健全化判断比率'!B72)</f>
        <v>東京都市町村議会議員公務災害補償等組合（一般会計）</v>
      </c>
      <c r="BZ38" s="401"/>
      <c r="CA38" s="401"/>
      <c r="CB38" s="401"/>
      <c r="CC38" s="401"/>
      <c r="CD38" s="401"/>
      <c r="CE38" s="401"/>
      <c r="CF38" s="401"/>
      <c r="CG38" s="401"/>
      <c r="CH38" s="401"/>
      <c r="CI38" s="401"/>
      <c r="CJ38" s="401"/>
      <c r="CK38" s="401"/>
      <c r="CL38" s="401"/>
      <c r="CM38" s="401"/>
      <c r="CN38" s="176"/>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3"/>
    </row>
    <row r="39" spans="1:113" ht="32.25" customHeight="1" x14ac:dyDescent="0.2">
      <c r="A39" s="176"/>
      <c r="B39" s="200"/>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6"/>
      <c r="U39" s="400" t="str">
        <f t="shared" si="4"/>
        <v/>
      </c>
      <c r="V39" s="400"/>
      <c r="W39" s="401"/>
      <c r="X39" s="401"/>
      <c r="Y39" s="401"/>
      <c r="Z39" s="401"/>
      <c r="AA39" s="401"/>
      <c r="AB39" s="401"/>
      <c r="AC39" s="401"/>
      <c r="AD39" s="401"/>
      <c r="AE39" s="401"/>
      <c r="AF39" s="401"/>
      <c r="AG39" s="401"/>
      <c r="AH39" s="401"/>
      <c r="AI39" s="401"/>
      <c r="AJ39" s="401"/>
      <c r="AK39" s="401"/>
      <c r="AL39" s="176"/>
      <c r="AM39" s="400" t="str">
        <f t="shared" si="0"/>
        <v/>
      </c>
      <c r="AN39" s="400"/>
      <c r="AO39" s="401"/>
      <c r="AP39" s="401"/>
      <c r="AQ39" s="401"/>
      <c r="AR39" s="401"/>
      <c r="AS39" s="401"/>
      <c r="AT39" s="401"/>
      <c r="AU39" s="401"/>
      <c r="AV39" s="401"/>
      <c r="AW39" s="401"/>
      <c r="AX39" s="401"/>
      <c r="AY39" s="401"/>
      <c r="AZ39" s="401"/>
      <c r="BA39" s="401"/>
      <c r="BB39" s="401"/>
      <c r="BC39" s="401"/>
      <c r="BD39" s="176"/>
      <c r="BE39" s="400" t="str">
        <f t="shared" si="1"/>
        <v/>
      </c>
      <c r="BF39" s="400"/>
      <c r="BG39" s="401"/>
      <c r="BH39" s="401"/>
      <c r="BI39" s="401"/>
      <c r="BJ39" s="401"/>
      <c r="BK39" s="401"/>
      <c r="BL39" s="401"/>
      <c r="BM39" s="401"/>
      <c r="BN39" s="401"/>
      <c r="BO39" s="401"/>
      <c r="BP39" s="401"/>
      <c r="BQ39" s="401"/>
      <c r="BR39" s="401"/>
      <c r="BS39" s="401"/>
      <c r="BT39" s="401"/>
      <c r="BU39" s="401"/>
      <c r="BV39" s="176"/>
      <c r="BW39" s="400">
        <f t="shared" si="2"/>
        <v>13</v>
      </c>
      <c r="BX39" s="400"/>
      <c r="BY39" s="401" t="str">
        <f>IF('各会計、関係団体の財政状況及び健全化判断比率'!B73="","",'各会計、関係団体の財政状況及び健全化判断比率'!B73)</f>
        <v>湖南衛生組合（一般会計）</v>
      </c>
      <c r="BZ39" s="401"/>
      <c r="CA39" s="401"/>
      <c r="CB39" s="401"/>
      <c r="CC39" s="401"/>
      <c r="CD39" s="401"/>
      <c r="CE39" s="401"/>
      <c r="CF39" s="401"/>
      <c r="CG39" s="401"/>
      <c r="CH39" s="401"/>
      <c r="CI39" s="401"/>
      <c r="CJ39" s="401"/>
      <c r="CK39" s="401"/>
      <c r="CL39" s="401"/>
      <c r="CM39" s="401"/>
      <c r="CN39" s="176"/>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3"/>
    </row>
    <row r="40" spans="1:113" ht="32.25" customHeight="1" x14ac:dyDescent="0.2">
      <c r="A40" s="176"/>
      <c r="B40" s="200"/>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6"/>
      <c r="U40" s="400" t="str">
        <f t="shared" si="4"/>
        <v/>
      </c>
      <c r="V40" s="400"/>
      <c r="W40" s="401"/>
      <c r="X40" s="401"/>
      <c r="Y40" s="401"/>
      <c r="Z40" s="401"/>
      <c r="AA40" s="401"/>
      <c r="AB40" s="401"/>
      <c r="AC40" s="401"/>
      <c r="AD40" s="401"/>
      <c r="AE40" s="401"/>
      <c r="AF40" s="401"/>
      <c r="AG40" s="401"/>
      <c r="AH40" s="401"/>
      <c r="AI40" s="401"/>
      <c r="AJ40" s="401"/>
      <c r="AK40" s="401"/>
      <c r="AL40" s="176"/>
      <c r="AM40" s="400" t="str">
        <f t="shared" si="0"/>
        <v/>
      </c>
      <c r="AN40" s="400"/>
      <c r="AO40" s="401"/>
      <c r="AP40" s="401"/>
      <c r="AQ40" s="401"/>
      <c r="AR40" s="401"/>
      <c r="AS40" s="401"/>
      <c r="AT40" s="401"/>
      <c r="AU40" s="401"/>
      <c r="AV40" s="401"/>
      <c r="AW40" s="401"/>
      <c r="AX40" s="401"/>
      <c r="AY40" s="401"/>
      <c r="AZ40" s="401"/>
      <c r="BA40" s="401"/>
      <c r="BB40" s="401"/>
      <c r="BC40" s="401"/>
      <c r="BD40" s="176"/>
      <c r="BE40" s="400" t="str">
        <f t="shared" si="1"/>
        <v/>
      </c>
      <c r="BF40" s="400"/>
      <c r="BG40" s="401"/>
      <c r="BH40" s="401"/>
      <c r="BI40" s="401"/>
      <c r="BJ40" s="401"/>
      <c r="BK40" s="401"/>
      <c r="BL40" s="401"/>
      <c r="BM40" s="401"/>
      <c r="BN40" s="401"/>
      <c r="BO40" s="401"/>
      <c r="BP40" s="401"/>
      <c r="BQ40" s="401"/>
      <c r="BR40" s="401"/>
      <c r="BS40" s="401"/>
      <c r="BT40" s="401"/>
      <c r="BU40" s="401"/>
      <c r="BV40" s="176"/>
      <c r="BW40" s="400">
        <f t="shared" si="2"/>
        <v>14</v>
      </c>
      <c r="BX40" s="400"/>
      <c r="BY40" s="401" t="str">
        <f>IF('各会計、関係団体の財政状況及び健全化判断比率'!B74="","",'各会計、関係団体の財政状況及び健全化判断比率'!B74)</f>
        <v>東京市町村総合事務組合（一般会計）</v>
      </c>
      <c r="BZ40" s="401"/>
      <c r="CA40" s="401"/>
      <c r="CB40" s="401"/>
      <c r="CC40" s="401"/>
      <c r="CD40" s="401"/>
      <c r="CE40" s="401"/>
      <c r="CF40" s="401"/>
      <c r="CG40" s="401"/>
      <c r="CH40" s="401"/>
      <c r="CI40" s="401"/>
      <c r="CJ40" s="401"/>
      <c r="CK40" s="401"/>
      <c r="CL40" s="401"/>
      <c r="CM40" s="401"/>
      <c r="CN40" s="176"/>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3"/>
    </row>
    <row r="41" spans="1:113" ht="32.25" customHeight="1" x14ac:dyDescent="0.2">
      <c r="A41" s="176"/>
      <c r="B41" s="200"/>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6"/>
      <c r="U41" s="400" t="str">
        <f t="shared" si="4"/>
        <v/>
      </c>
      <c r="V41" s="400"/>
      <c r="W41" s="401"/>
      <c r="X41" s="401"/>
      <c r="Y41" s="401"/>
      <c r="Z41" s="401"/>
      <c r="AA41" s="401"/>
      <c r="AB41" s="401"/>
      <c r="AC41" s="401"/>
      <c r="AD41" s="401"/>
      <c r="AE41" s="401"/>
      <c r="AF41" s="401"/>
      <c r="AG41" s="401"/>
      <c r="AH41" s="401"/>
      <c r="AI41" s="401"/>
      <c r="AJ41" s="401"/>
      <c r="AK41" s="401"/>
      <c r="AL41" s="176"/>
      <c r="AM41" s="400" t="str">
        <f t="shared" si="0"/>
        <v/>
      </c>
      <c r="AN41" s="400"/>
      <c r="AO41" s="401"/>
      <c r="AP41" s="401"/>
      <c r="AQ41" s="401"/>
      <c r="AR41" s="401"/>
      <c r="AS41" s="401"/>
      <c r="AT41" s="401"/>
      <c r="AU41" s="401"/>
      <c r="AV41" s="401"/>
      <c r="AW41" s="401"/>
      <c r="AX41" s="401"/>
      <c r="AY41" s="401"/>
      <c r="AZ41" s="401"/>
      <c r="BA41" s="401"/>
      <c r="BB41" s="401"/>
      <c r="BC41" s="401"/>
      <c r="BD41" s="176"/>
      <c r="BE41" s="400" t="str">
        <f t="shared" si="1"/>
        <v/>
      </c>
      <c r="BF41" s="400"/>
      <c r="BG41" s="401"/>
      <c r="BH41" s="401"/>
      <c r="BI41" s="401"/>
      <c r="BJ41" s="401"/>
      <c r="BK41" s="401"/>
      <c r="BL41" s="401"/>
      <c r="BM41" s="401"/>
      <c r="BN41" s="401"/>
      <c r="BO41" s="401"/>
      <c r="BP41" s="401"/>
      <c r="BQ41" s="401"/>
      <c r="BR41" s="401"/>
      <c r="BS41" s="401"/>
      <c r="BT41" s="401"/>
      <c r="BU41" s="401"/>
      <c r="BV41" s="176"/>
      <c r="BW41" s="400">
        <f t="shared" si="2"/>
        <v>15</v>
      </c>
      <c r="BX41" s="400"/>
      <c r="BY41" s="401" t="str">
        <f>IF('各会計、関係団体の財政状況及び健全化判断比率'!B75="","",'各会計、関係団体の財政状況及び健全化判断比率'!B75)</f>
        <v>東京市町村総合事務組合（交通災害共済事業特別会計）</v>
      </c>
      <c r="BZ41" s="401"/>
      <c r="CA41" s="401"/>
      <c r="CB41" s="401"/>
      <c r="CC41" s="401"/>
      <c r="CD41" s="401"/>
      <c r="CE41" s="401"/>
      <c r="CF41" s="401"/>
      <c r="CG41" s="401"/>
      <c r="CH41" s="401"/>
      <c r="CI41" s="401"/>
      <c r="CJ41" s="401"/>
      <c r="CK41" s="401"/>
      <c r="CL41" s="401"/>
      <c r="CM41" s="401"/>
      <c r="CN41" s="176"/>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3"/>
    </row>
    <row r="42" spans="1:113" ht="32.25" customHeight="1" x14ac:dyDescent="0.2">
      <c r="B42" s="200"/>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6"/>
      <c r="U42" s="400" t="str">
        <f t="shared" si="4"/>
        <v/>
      </c>
      <c r="V42" s="400"/>
      <c r="W42" s="401"/>
      <c r="X42" s="401"/>
      <c r="Y42" s="401"/>
      <c r="Z42" s="401"/>
      <c r="AA42" s="401"/>
      <c r="AB42" s="401"/>
      <c r="AC42" s="401"/>
      <c r="AD42" s="401"/>
      <c r="AE42" s="401"/>
      <c r="AF42" s="401"/>
      <c r="AG42" s="401"/>
      <c r="AH42" s="401"/>
      <c r="AI42" s="401"/>
      <c r="AJ42" s="401"/>
      <c r="AK42" s="401"/>
      <c r="AL42" s="176"/>
      <c r="AM42" s="400" t="str">
        <f t="shared" si="0"/>
        <v/>
      </c>
      <c r="AN42" s="400"/>
      <c r="AO42" s="401"/>
      <c r="AP42" s="401"/>
      <c r="AQ42" s="401"/>
      <c r="AR42" s="401"/>
      <c r="AS42" s="401"/>
      <c r="AT42" s="401"/>
      <c r="AU42" s="401"/>
      <c r="AV42" s="401"/>
      <c r="AW42" s="401"/>
      <c r="AX42" s="401"/>
      <c r="AY42" s="401"/>
      <c r="AZ42" s="401"/>
      <c r="BA42" s="401"/>
      <c r="BB42" s="401"/>
      <c r="BC42" s="401"/>
      <c r="BD42" s="176"/>
      <c r="BE42" s="400" t="str">
        <f t="shared" si="1"/>
        <v/>
      </c>
      <c r="BF42" s="400"/>
      <c r="BG42" s="401"/>
      <c r="BH42" s="401"/>
      <c r="BI42" s="401"/>
      <c r="BJ42" s="401"/>
      <c r="BK42" s="401"/>
      <c r="BL42" s="401"/>
      <c r="BM42" s="401"/>
      <c r="BN42" s="401"/>
      <c r="BO42" s="401"/>
      <c r="BP42" s="401"/>
      <c r="BQ42" s="401"/>
      <c r="BR42" s="401"/>
      <c r="BS42" s="401"/>
      <c r="BT42" s="401"/>
      <c r="BU42" s="401"/>
      <c r="BV42" s="176"/>
      <c r="BW42" s="400">
        <f t="shared" si="2"/>
        <v>16</v>
      </c>
      <c r="BX42" s="400"/>
      <c r="BY42" s="401" t="str">
        <f>IF('各会計、関係団体の財政状況及び健全化判断比率'!B76="","",'各会計、関係団体の財政状況及び健全化判断比率'!B76)</f>
        <v>東京都市町村職員退職手当組合（一般会計）</v>
      </c>
      <c r="BZ42" s="401"/>
      <c r="CA42" s="401"/>
      <c r="CB42" s="401"/>
      <c r="CC42" s="401"/>
      <c r="CD42" s="401"/>
      <c r="CE42" s="401"/>
      <c r="CF42" s="401"/>
      <c r="CG42" s="401"/>
      <c r="CH42" s="401"/>
      <c r="CI42" s="401"/>
      <c r="CJ42" s="401"/>
      <c r="CK42" s="401"/>
      <c r="CL42" s="401"/>
      <c r="CM42" s="401"/>
      <c r="CN42" s="176"/>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3"/>
    </row>
    <row r="43" spans="1:113" ht="32.25" customHeight="1" x14ac:dyDescent="0.2">
      <c r="B43" s="200"/>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6"/>
      <c r="U43" s="400" t="str">
        <f t="shared" si="4"/>
        <v/>
      </c>
      <c r="V43" s="400"/>
      <c r="W43" s="401"/>
      <c r="X43" s="401"/>
      <c r="Y43" s="401"/>
      <c r="Z43" s="401"/>
      <c r="AA43" s="401"/>
      <c r="AB43" s="401"/>
      <c r="AC43" s="401"/>
      <c r="AD43" s="401"/>
      <c r="AE43" s="401"/>
      <c r="AF43" s="401"/>
      <c r="AG43" s="401"/>
      <c r="AH43" s="401"/>
      <c r="AI43" s="401"/>
      <c r="AJ43" s="401"/>
      <c r="AK43" s="401"/>
      <c r="AL43" s="176"/>
      <c r="AM43" s="400" t="str">
        <f t="shared" si="0"/>
        <v/>
      </c>
      <c r="AN43" s="400"/>
      <c r="AO43" s="401"/>
      <c r="AP43" s="401"/>
      <c r="AQ43" s="401"/>
      <c r="AR43" s="401"/>
      <c r="AS43" s="401"/>
      <c r="AT43" s="401"/>
      <c r="AU43" s="401"/>
      <c r="AV43" s="401"/>
      <c r="AW43" s="401"/>
      <c r="AX43" s="401"/>
      <c r="AY43" s="401"/>
      <c r="AZ43" s="401"/>
      <c r="BA43" s="401"/>
      <c r="BB43" s="401"/>
      <c r="BC43" s="401"/>
      <c r="BD43" s="176"/>
      <c r="BE43" s="400" t="str">
        <f t="shared" si="1"/>
        <v/>
      </c>
      <c r="BF43" s="400"/>
      <c r="BG43" s="401"/>
      <c r="BH43" s="401"/>
      <c r="BI43" s="401"/>
      <c r="BJ43" s="401"/>
      <c r="BK43" s="401"/>
      <c r="BL43" s="401"/>
      <c r="BM43" s="401"/>
      <c r="BN43" s="401"/>
      <c r="BO43" s="401"/>
      <c r="BP43" s="401"/>
      <c r="BQ43" s="401"/>
      <c r="BR43" s="401"/>
      <c r="BS43" s="401"/>
      <c r="BT43" s="401"/>
      <c r="BU43" s="401"/>
      <c r="BV43" s="176"/>
      <c r="BW43" s="400">
        <f t="shared" si="2"/>
        <v>17</v>
      </c>
      <c r="BX43" s="400"/>
      <c r="BY43" s="401" t="str">
        <f>IF('各会計、関係団体の財政状況及び健全化判断比率'!B77="","",'各会計、関係団体の財政状況及び健全化判断比率'!B77)</f>
        <v>小平・村山・大和衛生組合（一般会計）</v>
      </c>
      <c r="BZ43" s="401"/>
      <c r="CA43" s="401"/>
      <c r="CB43" s="401"/>
      <c r="CC43" s="401"/>
      <c r="CD43" s="401"/>
      <c r="CE43" s="401"/>
      <c r="CF43" s="401"/>
      <c r="CG43" s="401"/>
      <c r="CH43" s="401"/>
      <c r="CI43" s="401"/>
      <c r="CJ43" s="401"/>
      <c r="CK43" s="401"/>
      <c r="CL43" s="401"/>
      <c r="CM43" s="401"/>
      <c r="CN43" s="176"/>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5" t="s">
        <v>599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7" t="s">
        <v>566</v>
      </c>
      <c r="D34" s="1187"/>
      <c r="E34" s="1188"/>
      <c r="F34" s="32">
        <v>5.08</v>
      </c>
      <c r="G34" s="33">
        <v>5.63</v>
      </c>
      <c r="H34" s="33">
        <v>5.83</v>
      </c>
      <c r="I34" s="33">
        <v>7.52</v>
      </c>
      <c r="J34" s="34">
        <v>8.6300000000000008</v>
      </c>
      <c r="K34" s="22"/>
      <c r="L34" s="22"/>
      <c r="M34" s="22"/>
      <c r="N34" s="22"/>
      <c r="O34" s="22"/>
      <c r="P34" s="22"/>
    </row>
    <row r="35" spans="1:16" ht="39" customHeight="1" x14ac:dyDescent="0.2">
      <c r="A35" s="22"/>
      <c r="B35" s="35"/>
      <c r="C35" s="1181" t="s">
        <v>567</v>
      </c>
      <c r="D35" s="1182"/>
      <c r="E35" s="1183"/>
      <c r="F35" s="36" t="s">
        <v>520</v>
      </c>
      <c r="G35" s="37" t="s">
        <v>520</v>
      </c>
      <c r="H35" s="37" t="s">
        <v>520</v>
      </c>
      <c r="I35" s="37">
        <v>0.9</v>
      </c>
      <c r="J35" s="38">
        <v>2.16</v>
      </c>
      <c r="K35" s="22"/>
      <c r="L35" s="22"/>
      <c r="M35" s="22"/>
      <c r="N35" s="22"/>
      <c r="O35" s="22"/>
      <c r="P35" s="22"/>
    </row>
    <row r="36" spans="1:16" ht="39" customHeight="1" x14ac:dyDescent="0.2">
      <c r="A36" s="22"/>
      <c r="B36" s="35"/>
      <c r="C36" s="1181" t="s">
        <v>568</v>
      </c>
      <c r="D36" s="1182"/>
      <c r="E36" s="1183"/>
      <c r="F36" s="36">
        <v>3.24</v>
      </c>
      <c r="G36" s="37">
        <v>1.29</v>
      </c>
      <c r="H36" s="37">
        <v>1.1299999999999999</v>
      </c>
      <c r="I36" s="37">
        <v>1.68</v>
      </c>
      <c r="J36" s="38">
        <v>1.61</v>
      </c>
      <c r="K36" s="22"/>
      <c r="L36" s="22"/>
      <c r="M36" s="22"/>
      <c r="N36" s="22"/>
      <c r="O36" s="22"/>
      <c r="P36" s="22"/>
    </row>
    <row r="37" spans="1:16" ht="39" customHeight="1" x14ac:dyDescent="0.2">
      <c r="A37" s="22"/>
      <c r="B37" s="35"/>
      <c r="C37" s="1181" t="s">
        <v>569</v>
      </c>
      <c r="D37" s="1182"/>
      <c r="E37" s="1183"/>
      <c r="F37" s="36">
        <v>1.34</v>
      </c>
      <c r="G37" s="37">
        <v>1.35</v>
      </c>
      <c r="H37" s="37">
        <v>0.73</v>
      </c>
      <c r="I37" s="37">
        <v>0.64</v>
      </c>
      <c r="J37" s="38">
        <v>0.38</v>
      </c>
      <c r="K37" s="22"/>
      <c r="L37" s="22"/>
      <c r="M37" s="22"/>
      <c r="N37" s="22"/>
      <c r="O37" s="22"/>
      <c r="P37" s="22"/>
    </row>
    <row r="38" spans="1:16" ht="39" customHeight="1" x14ac:dyDescent="0.2">
      <c r="A38" s="22"/>
      <c r="B38" s="35"/>
      <c r="C38" s="1181" t="s">
        <v>570</v>
      </c>
      <c r="D38" s="1182"/>
      <c r="E38" s="1183"/>
      <c r="F38" s="36">
        <v>0.52</v>
      </c>
      <c r="G38" s="37">
        <v>0.43</v>
      </c>
      <c r="H38" s="37">
        <v>0.42</v>
      </c>
      <c r="I38" s="37">
        <v>0.31</v>
      </c>
      <c r="J38" s="38">
        <v>0.28000000000000003</v>
      </c>
      <c r="K38" s="22"/>
      <c r="L38" s="22"/>
      <c r="M38" s="22"/>
      <c r="N38" s="22"/>
      <c r="O38" s="22"/>
      <c r="P38" s="22"/>
    </row>
    <row r="39" spans="1:16" ht="39" customHeight="1" x14ac:dyDescent="0.2">
      <c r="A39" s="22"/>
      <c r="B39" s="35"/>
      <c r="C39" s="1181" t="s">
        <v>571</v>
      </c>
      <c r="D39" s="1182"/>
      <c r="E39" s="1183"/>
      <c r="F39" s="36">
        <v>0</v>
      </c>
      <c r="G39" s="37">
        <v>0</v>
      </c>
      <c r="H39" s="37">
        <v>0</v>
      </c>
      <c r="I39" s="37">
        <v>0</v>
      </c>
      <c r="J39" s="38">
        <v>0</v>
      </c>
      <c r="K39" s="22"/>
      <c r="L39" s="22"/>
      <c r="M39" s="22"/>
      <c r="N39" s="22"/>
      <c r="O39" s="22"/>
      <c r="P39" s="22"/>
    </row>
    <row r="40" spans="1:16" ht="39" customHeight="1" x14ac:dyDescent="0.2">
      <c r="A40" s="22"/>
      <c r="B40" s="35"/>
      <c r="C40" s="1181" t="s">
        <v>572</v>
      </c>
      <c r="D40" s="1182"/>
      <c r="E40" s="1183"/>
      <c r="F40" s="36">
        <v>0</v>
      </c>
      <c r="G40" s="37">
        <v>0</v>
      </c>
      <c r="H40" s="37">
        <v>0</v>
      </c>
      <c r="I40" s="37">
        <v>0</v>
      </c>
      <c r="J40" s="38">
        <v>0</v>
      </c>
      <c r="K40" s="22"/>
      <c r="L40" s="22"/>
      <c r="M40" s="22"/>
      <c r="N40" s="22"/>
      <c r="O40" s="22"/>
      <c r="P40" s="22"/>
    </row>
    <row r="41" spans="1:16" ht="39" customHeight="1" x14ac:dyDescent="0.2">
      <c r="A41" s="22"/>
      <c r="B41" s="35"/>
      <c r="C41" s="1181"/>
      <c r="D41" s="1182"/>
      <c r="E41" s="1183"/>
      <c r="F41" s="36"/>
      <c r="G41" s="37"/>
      <c r="H41" s="37"/>
      <c r="I41" s="37"/>
      <c r="J41" s="38"/>
      <c r="K41" s="22"/>
      <c r="L41" s="22"/>
      <c r="M41" s="22"/>
      <c r="N41" s="22"/>
      <c r="O41" s="22"/>
      <c r="P41" s="22"/>
    </row>
    <row r="42" spans="1:16" ht="39" customHeight="1" x14ac:dyDescent="0.2">
      <c r="A42" s="22"/>
      <c r="B42" s="39"/>
      <c r="C42" s="1181" t="s">
        <v>573</v>
      </c>
      <c r="D42" s="1182"/>
      <c r="E42" s="1183"/>
      <c r="F42" s="36" t="s">
        <v>520</v>
      </c>
      <c r="G42" s="37" t="s">
        <v>520</v>
      </c>
      <c r="H42" s="37" t="s">
        <v>520</v>
      </c>
      <c r="I42" s="37" t="s">
        <v>520</v>
      </c>
      <c r="J42" s="38" t="s">
        <v>520</v>
      </c>
      <c r="K42" s="22"/>
      <c r="L42" s="22"/>
      <c r="M42" s="22"/>
      <c r="N42" s="22"/>
      <c r="O42" s="22"/>
      <c r="P42" s="22"/>
    </row>
    <row r="43" spans="1:16" ht="39" customHeight="1" thickBot="1" x14ac:dyDescent="0.25">
      <c r="A43" s="22"/>
      <c r="B43" s="40"/>
      <c r="C43" s="1184" t="s">
        <v>574</v>
      </c>
      <c r="D43" s="1185"/>
      <c r="E43" s="1186"/>
      <c r="F43" s="41">
        <v>0.28999999999999998</v>
      </c>
      <c r="G43" s="42">
        <v>0.6</v>
      </c>
      <c r="H43" s="42">
        <v>0.68</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sFWRQp+SChw64ump6X8kT0cofcreMwlPd5HyqHdhdenPSNw3lKlUKCLeI91+ZuU1G9XTjZXRwZPnOr5aeSmaA==" saltValue="zsgpFjfAwi6UXXqjIiv2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7" t="s">
        <v>10</v>
      </c>
      <c r="C45" s="1208"/>
      <c r="D45" s="58"/>
      <c r="E45" s="1213" t="s">
        <v>11</v>
      </c>
      <c r="F45" s="1213"/>
      <c r="G45" s="1213"/>
      <c r="H45" s="1213"/>
      <c r="I45" s="1213"/>
      <c r="J45" s="1214"/>
      <c r="K45" s="59">
        <v>1218</v>
      </c>
      <c r="L45" s="60">
        <v>1222</v>
      </c>
      <c r="M45" s="60">
        <v>1247</v>
      </c>
      <c r="N45" s="60">
        <v>1254</v>
      </c>
      <c r="O45" s="61">
        <v>1272</v>
      </c>
      <c r="P45" s="48"/>
      <c r="Q45" s="48"/>
      <c r="R45" s="48"/>
      <c r="S45" s="48"/>
      <c r="T45" s="48"/>
      <c r="U45" s="48"/>
    </row>
    <row r="46" spans="1:21" ht="30.75" customHeight="1" x14ac:dyDescent="0.2">
      <c r="A46" s="48"/>
      <c r="B46" s="1209"/>
      <c r="C46" s="1210"/>
      <c r="D46" s="62"/>
      <c r="E46" s="1191" t="s">
        <v>12</v>
      </c>
      <c r="F46" s="1191"/>
      <c r="G46" s="1191"/>
      <c r="H46" s="1191"/>
      <c r="I46" s="1191"/>
      <c r="J46" s="1192"/>
      <c r="K46" s="63" t="s">
        <v>520</v>
      </c>
      <c r="L46" s="64" t="s">
        <v>520</v>
      </c>
      <c r="M46" s="64" t="s">
        <v>520</v>
      </c>
      <c r="N46" s="64" t="s">
        <v>520</v>
      </c>
      <c r="O46" s="65" t="s">
        <v>520</v>
      </c>
      <c r="P46" s="48"/>
      <c r="Q46" s="48"/>
      <c r="R46" s="48"/>
      <c r="S46" s="48"/>
      <c r="T46" s="48"/>
      <c r="U46" s="48"/>
    </row>
    <row r="47" spans="1:21" ht="30.75" customHeight="1" x14ac:dyDescent="0.2">
      <c r="A47" s="48"/>
      <c r="B47" s="1209"/>
      <c r="C47" s="1210"/>
      <c r="D47" s="62"/>
      <c r="E47" s="1191" t="s">
        <v>13</v>
      </c>
      <c r="F47" s="1191"/>
      <c r="G47" s="1191"/>
      <c r="H47" s="1191"/>
      <c r="I47" s="1191"/>
      <c r="J47" s="1192"/>
      <c r="K47" s="63" t="s">
        <v>520</v>
      </c>
      <c r="L47" s="64" t="s">
        <v>520</v>
      </c>
      <c r="M47" s="64" t="s">
        <v>520</v>
      </c>
      <c r="N47" s="64" t="s">
        <v>520</v>
      </c>
      <c r="O47" s="65" t="s">
        <v>520</v>
      </c>
      <c r="P47" s="48"/>
      <c r="Q47" s="48"/>
      <c r="R47" s="48"/>
      <c r="S47" s="48"/>
      <c r="T47" s="48"/>
      <c r="U47" s="48"/>
    </row>
    <row r="48" spans="1:21" ht="30.75" customHeight="1" x14ac:dyDescent="0.2">
      <c r="A48" s="48"/>
      <c r="B48" s="1209"/>
      <c r="C48" s="1210"/>
      <c r="D48" s="62"/>
      <c r="E48" s="1191" t="s">
        <v>14</v>
      </c>
      <c r="F48" s="1191"/>
      <c r="G48" s="1191"/>
      <c r="H48" s="1191"/>
      <c r="I48" s="1191"/>
      <c r="J48" s="1192"/>
      <c r="K48" s="63">
        <v>115</v>
      </c>
      <c r="L48" s="64">
        <v>111</v>
      </c>
      <c r="M48" s="64">
        <v>119</v>
      </c>
      <c r="N48" s="64">
        <v>174</v>
      </c>
      <c r="O48" s="65">
        <v>131</v>
      </c>
      <c r="P48" s="48"/>
      <c r="Q48" s="48"/>
      <c r="R48" s="48"/>
      <c r="S48" s="48"/>
      <c r="T48" s="48"/>
      <c r="U48" s="48"/>
    </row>
    <row r="49" spans="1:21" ht="30.75" customHeight="1" x14ac:dyDescent="0.2">
      <c r="A49" s="48"/>
      <c r="B49" s="1209"/>
      <c r="C49" s="1210"/>
      <c r="D49" s="62"/>
      <c r="E49" s="1191" t="s">
        <v>15</v>
      </c>
      <c r="F49" s="1191"/>
      <c r="G49" s="1191"/>
      <c r="H49" s="1191"/>
      <c r="I49" s="1191"/>
      <c r="J49" s="1192"/>
      <c r="K49" s="63">
        <v>52</v>
      </c>
      <c r="L49" s="64">
        <v>45</v>
      </c>
      <c r="M49" s="64">
        <v>44</v>
      </c>
      <c r="N49" s="64">
        <v>32</v>
      </c>
      <c r="O49" s="65">
        <v>35</v>
      </c>
      <c r="P49" s="48"/>
      <c r="Q49" s="48"/>
      <c r="R49" s="48"/>
      <c r="S49" s="48"/>
      <c r="T49" s="48"/>
      <c r="U49" s="48"/>
    </row>
    <row r="50" spans="1:21" ht="30.75" customHeight="1" x14ac:dyDescent="0.2">
      <c r="A50" s="48"/>
      <c r="B50" s="1209"/>
      <c r="C50" s="1210"/>
      <c r="D50" s="62"/>
      <c r="E50" s="1191" t="s">
        <v>16</v>
      </c>
      <c r="F50" s="1191"/>
      <c r="G50" s="1191"/>
      <c r="H50" s="1191"/>
      <c r="I50" s="1191"/>
      <c r="J50" s="1192"/>
      <c r="K50" s="63">
        <v>35</v>
      </c>
      <c r="L50" s="64">
        <v>35</v>
      </c>
      <c r="M50" s="64">
        <v>34</v>
      </c>
      <c r="N50" s="64">
        <v>48</v>
      </c>
      <c r="O50" s="65">
        <v>63</v>
      </c>
      <c r="P50" s="48"/>
      <c r="Q50" s="48"/>
      <c r="R50" s="48"/>
      <c r="S50" s="48"/>
      <c r="T50" s="48"/>
      <c r="U50" s="48"/>
    </row>
    <row r="51" spans="1:21" ht="30.75" customHeight="1" x14ac:dyDescent="0.2">
      <c r="A51" s="48"/>
      <c r="B51" s="1211"/>
      <c r="C51" s="1212"/>
      <c r="D51" s="66"/>
      <c r="E51" s="1191" t="s">
        <v>17</v>
      </c>
      <c r="F51" s="1191"/>
      <c r="G51" s="1191"/>
      <c r="H51" s="1191"/>
      <c r="I51" s="1191"/>
      <c r="J51" s="1192"/>
      <c r="K51" s="63" t="s">
        <v>520</v>
      </c>
      <c r="L51" s="64" t="s">
        <v>520</v>
      </c>
      <c r="M51" s="64" t="s">
        <v>520</v>
      </c>
      <c r="N51" s="64" t="s">
        <v>520</v>
      </c>
      <c r="O51" s="65" t="s">
        <v>520</v>
      </c>
      <c r="P51" s="48"/>
      <c r="Q51" s="48"/>
      <c r="R51" s="48"/>
      <c r="S51" s="48"/>
      <c r="T51" s="48"/>
      <c r="U51" s="48"/>
    </row>
    <row r="52" spans="1:21" ht="30.75" customHeight="1" x14ac:dyDescent="0.2">
      <c r="A52" s="48"/>
      <c r="B52" s="1189" t="s">
        <v>18</v>
      </c>
      <c r="C52" s="1190"/>
      <c r="D52" s="66"/>
      <c r="E52" s="1191" t="s">
        <v>19</v>
      </c>
      <c r="F52" s="1191"/>
      <c r="G52" s="1191"/>
      <c r="H52" s="1191"/>
      <c r="I52" s="1191"/>
      <c r="J52" s="1192"/>
      <c r="K52" s="63">
        <v>1454</v>
      </c>
      <c r="L52" s="64">
        <v>1444</v>
      </c>
      <c r="M52" s="64">
        <v>1408</v>
      </c>
      <c r="N52" s="64">
        <v>1375</v>
      </c>
      <c r="O52" s="65">
        <v>1309</v>
      </c>
      <c r="P52" s="48"/>
      <c r="Q52" s="48"/>
      <c r="R52" s="48"/>
      <c r="S52" s="48"/>
      <c r="T52" s="48"/>
      <c r="U52" s="48"/>
    </row>
    <row r="53" spans="1:21" ht="30.75" customHeight="1" thickBot="1" x14ac:dyDescent="0.25">
      <c r="A53" s="48"/>
      <c r="B53" s="1193" t="s">
        <v>20</v>
      </c>
      <c r="C53" s="1194"/>
      <c r="D53" s="67"/>
      <c r="E53" s="1195" t="s">
        <v>21</v>
      </c>
      <c r="F53" s="1195"/>
      <c r="G53" s="1195"/>
      <c r="H53" s="1195"/>
      <c r="I53" s="1195"/>
      <c r="J53" s="1196"/>
      <c r="K53" s="68">
        <v>-34</v>
      </c>
      <c r="L53" s="69">
        <v>-31</v>
      </c>
      <c r="M53" s="69">
        <v>36</v>
      </c>
      <c r="N53" s="69">
        <v>133</v>
      </c>
      <c r="O53" s="70">
        <v>192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197" t="s">
        <v>24</v>
      </c>
      <c r="C57" s="1198"/>
      <c r="D57" s="1201" t="s">
        <v>25</v>
      </c>
      <c r="E57" s="1202"/>
      <c r="F57" s="1202"/>
      <c r="G57" s="1202"/>
      <c r="H57" s="1202"/>
      <c r="I57" s="1202"/>
      <c r="J57" s="1203"/>
      <c r="K57" s="83"/>
      <c r="L57" s="84"/>
      <c r="M57" s="84"/>
      <c r="N57" s="84"/>
      <c r="O57" s="85"/>
    </row>
    <row r="58" spans="1:21" ht="31.5" customHeight="1" thickBot="1" x14ac:dyDescent="0.25">
      <c r="B58" s="1199"/>
      <c r="C58" s="1200"/>
      <c r="D58" s="1204" t="s">
        <v>26</v>
      </c>
      <c r="E58" s="1205"/>
      <c r="F58" s="1205"/>
      <c r="G58" s="1205"/>
      <c r="H58" s="1205"/>
      <c r="I58" s="1205"/>
      <c r="J58" s="120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CeCmZdpUDrzxKwL65l4iOagpe+n0LRMysUbVhtE/TDnVT47mw583qBaMeZISRNlcek1C3gtbQVmfGdPaB1KYg==" saltValue="cHrpaPBX2pr8QdxeazBU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561</v>
      </c>
      <c r="J40" s="100" t="s">
        <v>562</v>
      </c>
      <c r="K40" s="100" t="s">
        <v>563</v>
      </c>
      <c r="L40" s="100" t="s">
        <v>564</v>
      </c>
      <c r="M40" s="101" t="s">
        <v>565</v>
      </c>
    </row>
    <row r="41" spans="2:13" ht="27.75" customHeight="1" x14ac:dyDescent="0.2">
      <c r="B41" s="1227" t="s">
        <v>29</v>
      </c>
      <c r="C41" s="1228"/>
      <c r="D41" s="102"/>
      <c r="E41" s="1229" t="s">
        <v>30</v>
      </c>
      <c r="F41" s="1229"/>
      <c r="G41" s="1229"/>
      <c r="H41" s="1230"/>
      <c r="I41" s="344">
        <v>14569</v>
      </c>
      <c r="J41" s="345">
        <v>14805</v>
      </c>
      <c r="K41" s="345">
        <v>14714</v>
      </c>
      <c r="L41" s="345">
        <v>14782</v>
      </c>
      <c r="M41" s="346">
        <v>14712</v>
      </c>
    </row>
    <row r="42" spans="2:13" ht="27.75" customHeight="1" x14ac:dyDescent="0.2">
      <c r="B42" s="1217"/>
      <c r="C42" s="1218"/>
      <c r="D42" s="103"/>
      <c r="E42" s="1221" t="s">
        <v>31</v>
      </c>
      <c r="F42" s="1221"/>
      <c r="G42" s="1221"/>
      <c r="H42" s="1222"/>
      <c r="I42" s="347">
        <v>548</v>
      </c>
      <c r="J42" s="348">
        <v>481</v>
      </c>
      <c r="K42" s="348">
        <v>582</v>
      </c>
      <c r="L42" s="348">
        <v>680</v>
      </c>
      <c r="M42" s="349">
        <v>737</v>
      </c>
    </row>
    <row r="43" spans="2:13" ht="27.75" customHeight="1" x14ac:dyDescent="0.2">
      <c r="B43" s="1217"/>
      <c r="C43" s="1218"/>
      <c r="D43" s="103"/>
      <c r="E43" s="1221" t="s">
        <v>32</v>
      </c>
      <c r="F43" s="1221"/>
      <c r="G43" s="1221"/>
      <c r="H43" s="1222"/>
      <c r="I43" s="347">
        <v>1453</v>
      </c>
      <c r="J43" s="348">
        <v>1300</v>
      </c>
      <c r="K43" s="348">
        <v>1403</v>
      </c>
      <c r="L43" s="348">
        <v>1680</v>
      </c>
      <c r="M43" s="349">
        <v>1685</v>
      </c>
    </row>
    <row r="44" spans="2:13" ht="27.75" customHeight="1" x14ac:dyDescent="0.2">
      <c r="B44" s="1217"/>
      <c r="C44" s="1218"/>
      <c r="D44" s="103"/>
      <c r="E44" s="1221" t="s">
        <v>33</v>
      </c>
      <c r="F44" s="1221"/>
      <c r="G44" s="1221"/>
      <c r="H44" s="1222"/>
      <c r="I44" s="347">
        <v>359</v>
      </c>
      <c r="J44" s="348">
        <v>561</v>
      </c>
      <c r="K44" s="348">
        <v>811</v>
      </c>
      <c r="L44" s="348">
        <v>790</v>
      </c>
      <c r="M44" s="349">
        <v>883</v>
      </c>
    </row>
    <row r="45" spans="2:13" ht="27.75" customHeight="1" x14ac:dyDescent="0.2">
      <c r="B45" s="1217"/>
      <c r="C45" s="1218"/>
      <c r="D45" s="103"/>
      <c r="E45" s="1221" t="s">
        <v>34</v>
      </c>
      <c r="F45" s="1221"/>
      <c r="G45" s="1221"/>
      <c r="H45" s="1222"/>
      <c r="I45" s="347">
        <v>3119</v>
      </c>
      <c r="J45" s="348">
        <v>3184</v>
      </c>
      <c r="K45" s="348">
        <v>3050</v>
      </c>
      <c r="L45" s="348">
        <v>2880</v>
      </c>
      <c r="M45" s="349">
        <v>3186</v>
      </c>
    </row>
    <row r="46" spans="2:13" ht="27.75" customHeight="1" x14ac:dyDescent="0.2">
      <c r="B46" s="1217"/>
      <c r="C46" s="1218"/>
      <c r="D46" s="104"/>
      <c r="E46" s="1221" t="s">
        <v>35</v>
      </c>
      <c r="F46" s="1221"/>
      <c r="G46" s="1221"/>
      <c r="H46" s="1222"/>
      <c r="I46" s="347" t="s">
        <v>520</v>
      </c>
      <c r="J46" s="348" t="s">
        <v>520</v>
      </c>
      <c r="K46" s="348" t="s">
        <v>520</v>
      </c>
      <c r="L46" s="348" t="s">
        <v>520</v>
      </c>
      <c r="M46" s="349" t="s">
        <v>520</v>
      </c>
    </row>
    <row r="47" spans="2:13" ht="27.75" customHeight="1" x14ac:dyDescent="0.2">
      <c r="B47" s="1217"/>
      <c r="C47" s="1218"/>
      <c r="D47" s="105"/>
      <c r="E47" s="1231" t="s">
        <v>36</v>
      </c>
      <c r="F47" s="1232"/>
      <c r="G47" s="1232"/>
      <c r="H47" s="1233"/>
      <c r="I47" s="347" t="s">
        <v>520</v>
      </c>
      <c r="J47" s="348" t="s">
        <v>520</v>
      </c>
      <c r="K47" s="348" t="s">
        <v>520</v>
      </c>
      <c r="L47" s="348" t="s">
        <v>520</v>
      </c>
      <c r="M47" s="349" t="s">
        <v>520</v>
      </c>
    </row>
    <row r="48" spans="2:13" ht="27.75" customHeight="1" x14ac:dyDescent="0.2">
      <c r="B48" s="1217"/>
      <c r="C48" s="1218"/>
      <c r="D48" s="103"/>
      <c r="E48" s="1221" t="s">
        <v>37</v>
      </c>
      <c r="F48" s="1221"/>
      <c r="G48" s="1221"/>
      <c r="H48" s="1222"/>
      <c r="I48" s="347" t="s">
        <v>520</v>
      </c>
      <c r="J48" s="348" t="s">
        <v>520</v>
      </c>
      <c r="K48" s="348" t="s">
        <v>520</v>
      </c>
      <c r="L48" s="348" t="s">
        <v>520</v>
      </c>
      <c r="M48" s="349" t="s">
        <v>520</v>
      </c>
    </row>
    <row r="49" spans="2:13" ht="27.75" customHeight="1" x14ac:dyDescent="0.2">
      <c r="B49" s="1219"/>
      <c r="C49" s="1220"/>
      <c r="D49" s="103"/>
      <c r="E49" s="1221" t="s">
        <v>38</v>
      </c>
      <c r="F49" s="1221"/>
      <c r="G49" s="1221"/>
      <c r="H49" s="1222"/>
      <c r="I49" s="347" t="s">
        <v>520</v>
      </c>
      <c r="J49" s="348" t="s">
        <v>520</v>
      </c>
      <c r="K49" s="348" t="s">
        <v>520</v>
      </c>
      <c r="L49" s="348" t="s">
        <v>520</v>
      </c>
      <c r="M49" s="349" t="s">
        <v>520</v>
      </c>
    </row>
    <row r="50" spans="2:13" ht="27.75" customHeight="1" x14ac:dyDescent="0.2">
      <c r="B50" s="1215" t="s">
        <v>39</v>
      </c>
      <c r="C50" s="1216"/>
      <c r="D50" s="106"/>
      <c r="E50" s="1221" t="s">
        <v>40</v>
      </c>
      <c r="F50" s="1221"/>
      <c r="G50" s="1221"/>
      <c r="H50" s="1222"/>
      <c r="I50" s="347">
        <v>4743</v>
      </c>
      <c r="J50" s="348">
        <v>5260</v>
      </c>
      <c r="K50" s="348">
        <v>5262</v>
      </c>
      <c r="L50" s="348">
        <v>5606</v>
      </c>
      <c r="M50" s="349">
        <v>6519</v>
      </c>
    </row>
    <row r="51" spans="2:13" ht="27.75" customHeight="1" x14ac:dyDescent="0.2">
      <c r="B51" s="1217"/>
      <c r="C51" s="1218"/>
      <c r="D51" s="103"/>
      <c r="E51" s="1221" t="s">
        <v>41</v>
      </c>
      <c r="F51" s="1221"/>
      <c r="G51" s="1221"/>
      <c r="H51" s="1222"/>
      <c r="I51" s="347">
        <v>2305</v>
      </c>
      <c r="J51" s="348">
        <v>1942</v>
      </c>
      <c r="K51" s="348">
        <v>2258</v>
      </c>
      <c r="L51" s="348">
        <v>2463</v>
      </c>
      <c r="M51" s="349">
        <v>2657</v>
      </c>
    </row>
    <row r="52" spans="2:13" ht="27.75" customHeight="1" x14ac:dyDescent="0.2">
      <c r="B52" s="1219"/>
      <c r="C52" s="1220"/>
      <c r="D52" s="103"/>
      <c r="E52" s="1221" t="s">
        <v>42</v>
      </c>
      <c r="F52" s="1221"/>
      <c r="G52" s="1221"/>
      <c r="H52" s="1222"/>
      <c r="I52" s="347">
        <v>13608</v>
      </c>
      <c r="J52" s="348">
        <v>13839</v>
      </c>
      <c r="K52" s="348">
        <v>14028</v>
      </c>
      <c r="L52" s="348">
        <v>14123</v>
      </c>
      <c r="M52" s="349">
        <v>14143</v>
      </c>
    </row>
    <row r="53" spans="2:13" ht="27.75" customHeight="1" thickBot="1" x14ac:dyDescent="0.25">
      <c r="B53" s="1223" t="s">
        <v>43</v>
      </c>
      <c r="C53" s="1224"/>
      <c r="D53" s="107"/>
      <c r="E53" s="1225" t="s">
        <v>44</v>
      </c>
      <c r="F53" s="1225"/>
      <c r="G53" s="1225"/>
      <c r="H53" s="1226"/>
      <c r="I53" s="350">
        <v>-607</v>
      </c>
      <c r="J53" s="351">
        <v>-709</v>
      </c>
      <c r="K53" s="351">
        <v>-988</v>
      </c>
      <c r="L53" s="351">
        <v>-1379</v>
      </c>
      <c r="M53" s="352">
        <v>-2116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o3P1JfBBEDq0LbQ2p9Hq1X6Xgxhd+Lnj4YQSWOG8tyFUjuLl/oDlhh5hnXhVKQ7eXIFLSIr3XipNs+8r8/2Q==" saltValue="eTJ/Y1lqmn+a6hvm7vGn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42" t="s">
        <v>47</v>
      </c>
      <c r="D55" s="1242"/>
      <c r="E55" s="1243"/>
      <c r="F55" s="119">
        <v>1537</v>
      </c>
      <c r="G55" s="119">
        <v>1631</v>
      </c>
      <c r="H55" s="120">
        <v>2161</v>
      </c>
    </row>
    <row r="56" spans="2:8" ht="52.5" customHeight="1" x14ac:dyDescent="0.2">
      <c r="B56" s="121"/>
      <c r="C56" s="1244" t="s">
        <v>48</v>
      </c>
      <c r="D56" s="1244"/>
      <c r="E56" s="1245"/>
      <c r="F56" s="122" t="s">
        <v>520</v>
      </c>
      <c r="G56" s="122" t="s">
        <v>520</v>
      </c>
      <c r="H56" s="123">
        <v>351</v>
      </c>
    </row>
    <row r="57" spans="2:8" ht="53.25" customHeight="1" x14ac:dyDescent="0.2">
      <c r="B57" s="121"/>
      <c r="C57" s="1246" t="s">
        <v>49</v>
      </c>
      <c r="D57" s="1246"/>
      <c r="E57" s="1247"/>
      <c r="F57" s="124">
        <v>3232</v>
      </c>
      <c r="G57" s="124">
        <v>3586</v>
      </c>
      <c r="H57" s="125">
        <v>3863</v>
      </c>
    </row>
    <row r="58" spans="2:8" ht="45.75" customHeight="1" x14ac:dyDescent="0.2">
      <c r="B58" s="126"/>
      <c r="C58" s="1234" t="s">
        <v>581</v>
      </c>
      <c r="D58" s="1235"/>
      <c r="E58" s="1236"/>
      <c r="F58" s="353">
        <v>1683</v>
      </c>
      <c r="G58" s="353">
        <v>1771</v>
      </c>
      <c r="H58" s="127">
        <v>2079</v>
      </c>
    </row>
    <row r="59" spans="2:8" ht="45.75" customHeight="1" x14ac:dyDescent="0.2">
      <c r="B59" s="126"/>
      <c r="C59" s="1234" t="s">
        <v>582</v>
      </c>
      <c r="D59" s="1235"/>
      <c r="E59" s="1236"/>
      <c r="F59" s="353">
        <v>819</v>
      </c>
      <c r="G59" s="353">
        <v>1020</v>
      </c>
      <c r="H59" s="127">
        <v>1020</v>
      </c>
    </row>
    <row r="60" spans="2:8" ht="45.75" customHeight="1" x14ac:dyDescent="0.2">
      <c r="B60" s="126"/>
      <c r="C60" s="1234" t="s">
        <v>583</v>
      </c>
      <c r="D60" s="1235"/>
      <c r="E60" s="1236"/>
      <c r="F60" s="354">
        <v>326</v>
      </c>
      <c r="G60" s="354">
        <v>326</v>
      </c>
      <c r="H60" s="127">
        <v>326</v>
      </c>
    </row>
    <row r="61" spans="2:8" ht="45.75" customHeight="1" x14ac:dyDescent="0.2">
      <c r="B61" s="126"/>
      <c r="C61" s="1234" t="s">
        <v>584</v>
      </c>
      <c r="D61" s="1235"/>
      <c r="E61" s="1236"/>
      <c r="F61" s="353">
        <v>207</v>
      </c>
      <c r="G61" s="353">
        <v>183</v>
      </c>
      <c r="H61" s="127">
        <v>165</v>
      </c>
    </row>
    <row r="62" spans="2:8" ht="45.75" customHeight="1" thickBot="1" x14ac:dyDescent="0.25">
      <c r="B62" s="128"/>
      <c r="C62" s="1237" t="s">
        <v>585</v>
      </c>
      <c r="D62" s="1238"/>
      <c r="E62" s="1239"/>
      <c r="F62" s="354">
        <v>52</v>
      </c>
      <c r="G62" s="354">
        <v>117</v>
      </c>
      <c r="H62" s="129">
        <v>137</v>
      </c>
    </row>
    <row r="63" spans="2:8" ht="52.5" customHeight="1" thickBot="1" x14ac:dyDescent="0.25">
      <c r="B63" s="130"/>
      <c r="C63" s="1240" t="s">
        <v>50</v>
      </c>
      <c r="D63" s="1240"/>
      <c r="E63" s="1241"/>
      <c r="F63" s="131">
        <v>4769</v>
      </c>
      <c r="G63" s="131">
        <v>5217</v>
      </c>
      <c r="H63" s="132">
        <v>6375</v>
      </c>
    </row>
    <row r="64" spans="2:8" ht="13.2" x14ac:dyDescent="0.2"/>
  </sheetData>
  <sheetProtection algorithmName="SHA-512" hashValue="s6lJ0vVKqEkmtM/sJ5TsPtIzkf5WWkOcDbaq7p/d7qpjybCOyHox32OF/qAtjQNKam9GjYCGI4bt8ygzOY5xPg==" saltValue="cXNMw5EEFZsmhSneN7DA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8"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8"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8"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8"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8"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8"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8"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8"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8"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8"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8"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8"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8"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8"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8"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600</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601</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60" t="s">
        <v>602</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ht="13.2" x14ac:dyDescent="0.2">
      <c r="B44" s="369"/>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ht="13.2" x14ac:dyDescent="0.2">
      <c r="B45" s="369"/>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ht="13.2" x14ac:dyDescent="0.2">
      <c r="B46" s="369"/>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ht="13.2" x14ac:dyDescent="0.2">
      <c r="B47" s="369"/>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603</v>
      </c>
    </row>
    <row r="50" spans="1:109" ht="13.2" x14ac:dyDescent="0.2">
      <c r="B50" s="369"/>
      <c r="G50" s="1254"/>
      <c r="H50" s="1254"/>
      <c r="I50" s="1254"/>
      <c r="J50" s="1254"/>
      <c r="K50" s="379"/>
      <c r="L50" s="379"/>
      <c r="M50" s="380"/>
      <c r="N50" s="380"/>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53" t="s">
        <v>561</v>
      </c>
      <c r="BQ50" s="1253"/>
      <c r="BR50" s="1253"/>
      <c r="BS50" s="1253"/>
      <c r="BT50" s="1253"/>
      <c r="BU50" s="1253"/>
      <c r="BV50" s="1253"/>
      <c r="BW50" s="1253"/>
      <c r="BX50" s="1253" t="s">
        <v>562</v>
      </c>
      <c r="BY50" s="1253"/>
      <c r="BZ50" s="1253"/>
      <c r="CA50" s="1253"/>
      <c r="CB50" s="1253"/>
      <c r="CC50" s="1253"/>
      <c r="CD50" s="1253"/>
      <c r="CE50" s="1253"/>
      <c r="CF50" s="1253" t="s">
        <v>563</v>
      </c>
      <c r="CG50" s="1253"/>
      <c r="CH50" s="1253"/>
      <c r="CI50" s="1253"/>
      <c r="CJ50" s="1253"/>
      <c r="CK50" s="1253"/>
      <c r="CL50" s="1253"/>
      <c r="CM50" s="1253"/>
      <c r="CN50" s="1253" t="s">
        <v>564</v>
      </c>
      <c r="CO50" s="1253"/>
      <c r="CP50" s="1253"/>
      <c r="CQ50" s="1253"/>
      <c r="CR50" s="1253"/>
      <c r="CS50" s="1253"/>
      <c r="CT50" s="1253"/>
      <c r="CU50" s="1253"/>
      <c r="CV50" s="1253" t="s">
        <v>565</v>
      </c>
      <c r="CW50" s="1253"/>
      <c r="CX50" s="1253"/>
      <c r="CY50" s="1253"/>
      <c r="CZ50" s="1253"/>
      <c r="DA50" s="1253"/>
      <c r="DB50" s="1253"/>
      <c r="DC50" s="1253"/>
    </row>
    <row r="51" spans="1:109" ht="13.5" customHeight="1" x14ac:dyDescent="0.2">
      <c r="B51" s="369"/>
      <c r="G51" s="1256"/>
      <c r="H51" s="1256"/>
      <c r="I51" s="1269"/>
      <c r="J51" s="1269"/>
      <c r="K51" s="1255"/>
      <c r="L51" s="1255"/>
      <c r="M51" s="1255"/>
      <c r="N51" s="1255"/>
      <c r="AM51" s="378"/>
      <c r="AN51" s="1251" t="s">
        <v>604</v>
      </c>
      <c r="AO51" s="1251"/>
      <c r="AP51" s="1251"/>
      <c r="AQ51" s="1251"/>
      <c r="AR51" s="1251"/>
      <c r="AS51" s="1251"/>
      <c r="AT51" s="1251"/>
      <c r="AU51" s="1251"/>
      <c r="AV51" s="1251"/>
      <c r="AW51" s="1251"/>
      <c r="AX51" s="1251"/>
      <c r="AY51" s="1251"/>
      <c r="AZ51" s="1251"/>
      <c r="BA51" s="1251"/>
      <c r="BB51" s="1251" t="s">
        <v>605</v>
      </c>
      <c r="BC51" s="1251"/>
      <c r="BD51" s="1251"/>
      <c r="BE51" s="1251"/>
      <c r="BF51" s="1251"/>
      <c r="BG51" s="1251"/>
      <c r="BH51" s="1251"/>
      <c r="BI51" s="1251"/>
      <c r="BJ51" s="1251"/>
      <c r="BK51" s="1251"/>
      <c r="BL51" s="1251"/>
      <c r="BM51" s="1251"/>
      <c r="BN51" s="1251"/>
      <c r="BO51" s="1251"/>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369"/>
      <c r="G52" s="1256"/>
      <c r="H52" s="1256"/>
      <c r="I52" s="1269"/>
      <c r="J52" s="1269"/>
      <c r="K52" s="1255"/>
      <c r="L52" s="1255"/>
      <c r="M52" s="1255"/>
      <c r="N52" s="1255"/>
      <c r="AM52" s="378"/>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377"/>
      <c r="B53" s="369"/>
      <c r="G53" s="1256"/>
      <c r="H53" s="1256"/>
      <c r="I53" s="1254"/>
      <c r="J53" s="1254"/>
      <c r="K53" s="1255"/>
      <c r="L53" s="1255"/>
      <c r="M53" s="1255"/>
      <c r="N53" s="1255"/>
      <c r="AM53" s="378"/>
      <c r="AN53" s="1251"/>
      <c r="AO53" s="1251"/>
      <c r="AP53" s="1251"/>
      <c r="AQ53" s="1251"/>
      <c r="AR53" s="1251"/>
      <c r="AS53" s="1251"/>
      <c r="AT53" s="1251"/>
      <c r="AU53" s="1251"/>
      <c r="AV53" s="1251"/>
      <c r="AW53" s="1251"/>
      <c r="AX53" s="1251"/>
      <c r="AY53" s="1251"/>
      <c r="AZ53" s="1251"/>
      <c r="BA53" s="1251"/>
      <c r="BB53" s="1251" t="s">
        <v>606</v>
      </c>
      <c r="BC53" s="1251"/>
      <c r="BD53" s="1251"/>
      <c r="BE53" s="1251"/>
      <c r="BF53" s="1251"/>
      <c r="BG53" s="1251"/>
      <c r="BH53" s="1251"/>
      <c r="BI53" s="1251"/>
      <c r="BJ53" s="1251"/>
      <c r="BK53" s="1251"/>
      <c r="BL53" s="1251"/>
      <c r="BM53" s="1251"/>
      <c r="BN53" s="1251"/>
      <c r="BO53" s="1251"/>
      <c r="BP53" s="1248">
        <v>58.2</v>
      </c>
      <c r="BQ53" s="1248"/>
      <c r="BR53" s="1248"/>
      <c r="BS53" s="1248"/>
      <c r="BT53" s="1248"/>
      <c r="BU53" s="1248"/>
      <c r="BV53" s="1248"/>
      <c r="BW53" s="1248"/>
      <c r="BX53" s="1248">
        <v>58.5</v>
      </c>
      <c r="BY53" s="1248"/>
      <c r="BZ53" s="1248"/>
      <c r="CA53" s="1248"/>
      <c r="CB53" s="1248"/>
      <c r="CC53" s="1248"/>
      <c r="CD53" s="1248"/>
      <c r="CE53" s="1248"/>
      <c r="CF53" s="1248">
        <v>58.8</v>
      </c>
      <c r="CG53" s="1248"/>
      <c r="CH53" s="1248"/>
      <c r="CI53" s="1248"/>
      <c r="CJ53" s="1248"/>
      <c r="CK53" s="1248"/>
      <c r="CL53" s="1248"/>
      <c r="CM53" s="1248"/>
      <c r="CN53" s="1248">
        <v>58.3</v>
      </c>
      <c r="CO53" s="1248"/>
      <c r="CP53" s="1248"/>
      <c r="CQ53" s="1248"/>
      <c r="CR53" s="1248"/>
      <c r="CS53" s="1248"/>
      <c r="CT53" s="1248"/>
      <c r="CU53" s="1248"/>
      <c r="CV53" s="1248">
        <v>59.4</v>
      </c>
      <c r="CW53" s="1248"/>
      <c r="CX53" s="1248"/>
      <c r="CY53" s="1248"/>
      <c r="CZ53" s="1248"/>
      <c r="DA53" s="1248"/>
      <c r="DB53" s="1248"/>
      <c r="DC53" s="1248"/>
    </row>
    <row r="54" spans="1:109" ht="13.2" x14ac:dyDescent="0.2">
      <c r="A54" s="377"/>
      <c r="B54" s="369"/>
      <c r="G54" s="1256"/>
      <c r="H54" s="1256"/>
      <c r="I54" s="1254"/>
      <c r="J54" s="1254"/>
      <c r="K54" s="1255"/>
      <c r="L54" s="1255"/>
      <c r="M54" s="1255"/>
      <c r="N54" s="1255"/>
      <c r="AM54" s="378"/>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377"/>
      <c r="B55" s="369"/>
      <c r="G55" s="1254"/>
      <c r="H55" s="1254"/>
      <c r="I55" s="1254"/>
      <c r="J55" s="1254"/>
      <c r="K55" s="1255"/>
      <c r="L55" s="1255"/>
      <c r="M55" s="1255"/>
      <c r="N55" s="1255"/>
      <c r="AN55" s="1253" t="s">
        <v>607</v>
      </c>
      <c r="AO55" s="1253"/>
      <c r="AP55" s="1253"/>
      <c r="AQ55" s="1253"/>
      <c r="AR55" s="1253"/>
      <c r="AS55" s="1253"/>
      <c r="AT55" s="1253"/>
      <c r="AU55" s="1253"/>
      <c r="AV55" s="1253"/>
      <c r="AW55" s="1253"/>
      <c r="AX55" s="1253"/>
      <c r="AY55" s="1253"/>
      <c r="AZ55" s="1253"/>
      <c r="BA55" s="1253"/>
      <c r="BB55" s="1251" t="s">
        <v>605</v>
      </c>
      <c r="BC55" s="1251"/>
      <c r="BD55" s="1251"/>
      <c r="BE55" s="1251"/>
      <c r="BF55" s="1251"/>
      <c r="BG55" s="1251"/>
      <c r="BH55" s="1251"/>
      <c r="BI55" s="1251"/>
      <c r="BJ55" s="1251"/>
      <c r="BK55" s="1251"/>
      <c r="BL55" s="1251"/>
      <c r="BM55" s="1251"/>
      <c r="BN55" s="1251"/>
      <c r="BO55" s="1251"/>
      <c r="BP55" s="1248">
        <v>30.2</v>
      </c>
      <c r="BQ55" s="1248"/>
      <c r="BR55" s="1248"/>
      <c r="BS55" s="1248"/>
      <c r="BT55" s="1248"/>
      <c r="BU55" s="1248"/>
      <c r="BV55" s="1248"/>
      <c r="BW55" s="1248"/>
      <c r="BX55" s="1248">
        <v>25.4</v>
      </c>
      <c r="BY55" s="1248"/>
      <c r="BZ55" s="1248"/>
      <c r="CA55" s="1248"/>
      <c r="CB55" s="1248"/>
      <c r="CC55" s="1248"/>
      <c r="CD55" s="1248"/>
      <c r="CE55" s="1248"/>
      <c r="CF55" s="1248">
        <v>23</v>
      </c>
      <c r="CG55" s="1248"/>
      <c r="CH55" s="1248"/>
      <c r="CI55" s="1248"/>
      <c r="CJ55" s="1248"/>
      <c r="CK55" s="1248"/>
      <c r="CL55" s="1248"/>
      <c r="CM55" s="1248"/>
      <c r="CN55" s="1248">
        <v>28</v>
      </c>
      <c r="CO55" s="1248"/>
      <c r="CP55" s="1248"/>
      <c r="CQ55" s="1248"/>
      <c r="CR55" s="1248"/>
      <c r="CS55" s="1248"/>
      <c r="CT55" s="1248"/>
      <c r="CU55" s="1248"/>
      <c r="CV55" s="1248">
        <v>11.2</v>
      </c>
      <c r="CW55" s="1248"/>
      <c r="CX55" s="1248"/>
      <c r="CY55" s="1248"/>
      <c r="CZ55" s="1248"/>
      <c r="DA55" s="1248"/>
      <c r="DB55" s="1248"/>
      <c r="DC55" s="1248"/>
    </row>
    <row r="56" spans="1:109" ht="13.2" x14ac:dyDescent="0.2">
      <c r="A56" s="377"/>
      <c r="B56" s="369"/>
      <c r="G56" s="1254"/>
      <c r="H56" s="1254"/>
      <c r="I56" s="1254"/>
      <c r="J56" s="1254"/>
      <c r="K56" s="1255"/>
      <c r="L56" s="1255"/>
      <c r="M56" s="1255"/>
      <c r="N56" s="1255"/>
      <c r="AN56" s="1253"/>
      <c r="AO56" s="1253"/>
      <c r="AP56" s="1253"/>
      <c r="AQ56" s="1253"/>
      <c r="AR56" s="1253"/>
      <c r="AS56" s="1253"/>
      <c r="AT56" s="1253"/>
      <c r="AU56" s="1253"/>
      <c r="AV56" s="1253"/>
      <c r="AW56" s="1253"/>
      <c r="AX56" s="1253"/>
      <c r="AY56" s="1253"/>
      <c r="AZ56" s="1253"/>
      <c r="BA56" s="1253"/>
      <c r="BB56" s="1251"/>
      <c r="BC56" s="1251"/>
      <c r="BD56" s="1251"/>
      <c r="BE56" s="1251"/>
      <c r="BF56" s="1251"/>
      <c r="BG56" s="1251"/>
      <c r="BH56" s="1251"/>
      <c r="BI56" s="1251"/>
      <c r="BJ56" s="1251"/>
      <c r="BK56" s="1251"/>
      <c r="BL56" s="1251"/>
      <c r="BM56" s="1251"/>
      <c r="BN56" s="1251"/>
      <c r="BO56" s="1251"/>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7" customFormat="1" ht="13.2" x14ac:dyDescent="0.2">
      <c r="B57" s="381"/>
      <c r="G57" s="1254"/>
      <c r="H57" s="1254"/>
      <c r="I57" s="1249"/>
      <c r="J57" s="1249"/>
      <c r="K57" s="1255"/>
      <c r="L57" s="1255"/>
      <c r="M57" s="1255"/>
      <c r="N57" s="1255"/>
      <c r="AM57" s="363"/>
      <c r="AN57" s="1253"/>
      <c r="AO57" s="1253"/>
      <c r="AP57" s="1253"/>
      <c r="AQ57" s="1253"/>
      <c r="AR57" s="1253"/>
      <c r="AS57" s="1253"/>
      <c r="AT57" s="1253"/>
      <c r="AU57" s="1253"/>
      <c r="AV57" s="1253"/>
      <c r="AW57" s="1253"/>
      <c r="AX57" s="1253"/>
      <c r="AY57" s="1253"/>
      <c r="AZ57" s="1253"/>
      <c r="BA57" s="1253"/>
      <c r="BB57" s="1251" t="s">
        <v>606</v>
      </c>
      <c r="BC57" s="1251"/>
      <c r="BD57" s="1251"/>
      <c r="BE57" s="1251"/>
      <c r="BF57" s="1251"/>
      <c r="BG57" s="1251"/>
      <c r="BH57" s="1251"/>
      <c r="BI57" s="1251"/>
      <c r="BJ57" s="1251"/>
      <c r="BK57" s="1251"/>
      <c r="BL57" s="1251"/>
      <c r="BM57" s="1251"/>
      <c r="BN57" s="1251"/>
      <c r="BO57" s="1251"/>
      <c r="BP57" s="1248">
        <v>58.9</v>
      </c>
      <c r="BQ57" s="1248"/>
      <c r="BR57" s="1248"/>
      <c r="BS57" s="1248"/>
      <c r="BT57" s="1248"/>
      <c r="BU57" s="1248"/>
      <c r="BV57" s="1248"/>
      <c r="BW57" s="1248"/>
      <c r="BX57" s="1248">
        <v>60</v>
      </c>
      <c r="BY57" s="1248"/>
      <c r="BZ57" s="1248"/>
      <c r="CA57" s="1248"/>
      <c r="CB57" s="1248"/>
      <c r="CC57" s="1248"/>
      <c r="CD57" s="1248"/>
      <c r="CE57" s="1248"/>
      <c r="CF57" s="1248">
        <v>60.6</v>
      </c>
      <c r="CG57" s="1248"/>
      <c r="CH57" s="1248"/>
      <c r="CI57" s="1248"/>
      <c r="CJ57" s="1248"/>
      <c r="CK57" s="1248"/>
      <c r="CL57" s="1248"/>
      <c r="CM57" s="1248"/>
      <c r="CN57" s="1248">
        <v>62.3</v>
      </c>
      <c r="CO57" s="1248"/>
      <c r="CP57" s="1248"/>
      <c r="CQ57" s="1248"/>
      <c r="CR57" s="1248"/>
      <c r="CS57" s="1248"/>
      <c r="CT57" s="1248"/>
      <c r="CU57" s="1248"/>
      <c r="CV57" s="1248">
        <v>63.2</v>
      </c>
      <c r="CW57" s="1248"/>
      <c r="CX57" s="1248"/>
      <c r="CY57" s="1248"/>
      <c r="CZ57" s="1248"/>
      <c r="DA57" s="1248"/>
      <c r="DB57" s="1248"/>
      <c r="DC57" s="1248"/>
      <c r="DD57" s="382"/>
      <c r="DE57" s="381"/>
    </row>
    <row r="58" spans="1:109" s="377" customFormat="1" ht="13.2" x14ac:dyDescent="0.2">
      <c r="A58" s="363"/>
      <c r="B58" s="381"/>
      <c r="G58" s="1254"/>
      <c r="H58" s="1254"/>
      <c r="I58" s="1249"/>
      <c r="J58" s="1249"/>
      <c r="K58" s="1255"/>
      <c r="L58" s="1255"/>
      <c r="M58" s="1255"/>
      <c r="N58" s="1255"/>
      <c r="AM58" s="363"/>
      <c r="AN58" s="1253"/>
      <c r="AO58" s="1253"/>
      <c r="AP58" s="1253"/>
      <c r="AQ58" s="1253"/>
      <c r="AR58" s="1253"/>
      <c r="AS58" s="1253"/>
      <c r="AT58" s="1253"/>
      <c r="AU58" s="1253"/>
      <c r="AV58" s="1253"/>
      <c r="AW58" s="1253"/>
      <c r="AX58" s="1253"/>
      <c r="AY58" s="1253"/>
      <c r="AZ58" s="1253"/>
      <c r="BA58" s="1253"/>
      <c r="BB58" s="1251"/>
      <c r="BC58" s="1251"/>
      <c r="BD58" s="1251"/>
      <c r="BE58" s="1251"/>
      <c r="BF58" s="1251"/>
      <c r="BG58" s="1251"/>
      <c r="BH58" s="1251"/>
      <c r="BI58" s="1251"/>
      <c r="BJ58" s="1251"/>
      <c r="BK58" s="1251"/>
      <c r="BL58" s="1251"/>
      <c r="BM58" s="1251"/>
      <c r="BN58" s="1251"/>
      <c r="BO58" s="1251"/>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608</v>
      </c>
    </row>
    <row r="64" spans="1:109" ht="13.2" x14ac:dyDescent="0.2">
      <c r="B64" s="369"/>
      <c r="G64" s="376"/>
      <c r="I64" s="389"/>
      <c r="J64" s="389"/>
      <c r="K64" s="389"/>
      <c r="L64" s="389"/>
      <c r="M64" s="389"/>
      <c r="N64" s="390"/>
      <c r="AM64" s="376"/>
      <c r="AN64" s="376" t="s">
        <v>601</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60" t="s">
        <v>609</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ht="13.2" x14ac:dyDescent="0.2">
      <c r="B66" s="369"/>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ht="13.2" x14ac:dyDescent="0.2">
      <c r="B67" s="369"/>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ht="13.2" x14ac:dyDescent="0.2">
      <c r="B68" s="369"/>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ht="13.2" x14ac:dyDescent="0.2">
      <c r="B69" s="369"/>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603</v>
      </c>
    </row>
    <row r="72" spans="2:107" ht="13.2" x14ac:dyDescent="0.2">
      <c r="B72" s="369"/>
      <c r="G72" s="1254"/>
      <c r="H72" s="1254"/>
      <c r="I72" s="1254"/>
      <c r="J72" s="1254"/>
      <c r="K72" s="379"/>
      <c r="L72" s="379"/>
      <c r="M72" s="380"/>
      <c r="N72" s="380"/>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53" t="s">
        <v>561</v>
      </c>
      <c r="BQ72" s="1253"/>
      <c r="BR72" s="1253"/>
      <c r="BS72" s="1253"/>
      <c r="BT72" s="1253"/>
      <c r="BU72" s="1253"/>
      <c r="BV72" s="1253"/>
      <c r="BW72" s="1253"/>
      <c r="BX72" s="1253" t="s">
        <v>562</v>
      </c>
      <c r="BY72" s="1253"/>
      <c r="BZ72" s="1253"/>
      <c r="CA72" s="1253"/>
      <c r="CB72" s="1253"/>
      <c r="CC72" s="1253"/>
      <c r="CD72" s="1253"/>
      <c r="CE72" s="1253"/>
      <c r="CF72" s="1253" t="s">
        <v>563</v>
      </c>
      <c r="CG72" s="1253"/>
      <c r="CH72" s="1253"/>
      <c r="CI72" s="1253"/>
      <c r="CJ72" s="1253"/>
      <c r="CK72" s="1253"/>
      <c r="CL72" s="1253"/>
      <c r="CM72" s="1253"/>
      <c r="CN72" s="1253" t="s">
        <v>564</v>
      </c>
      <c r="CO72" s="1253"/>
      <c r="CP72" s="1253"/>
      <c r="CQ72" s="1253"/>
      <c r="CR72" s="1253"/>
      <c r="CS72" s="1253"/>
      <c r="CT72" s="1253"/>
      <c r="CU72" s="1253"/>
      <c r="CV72" s="1253" t="s">
        <v>565</v>
      </c>
      <c r="CW72" s="1253"/>
      <c r="CX72" s="1253"/>
      <c r="CY72" s="1253"/>
      <c r="CZ72" s="1253"/>
      <c r="DA72" s="1253"/>
      <c r="DB72" s="1253"/>
      <c r="DC72" s="1253"/>
    </row>
    <row r="73" spans="2:107" ht="13.2" x14ac:dyDescent="0.2">
      <c r="B73" s="369"/>
      <c r="G73" s="1256"/>
      <c r="H73" s="1256"/>
      <c r="I73" s="1256"/>
      <c r="J73" s="1256"/>
      <c r="K73" s="1252"/>
      <c r="L73" s="1252"/>
      <c r="M73" s="1252"/>
      <c r="N73" s="1252"/>
      <c r="AM73" s="378"/>
      <c r="AN73" s="1251" t="s">
        <v>604</v>
      </c>
      <c r="AO73" s="1251"/>
      <c r="AP73" s="1251"/>
      <c r="AQ73" s="1251"/>
      <c r="AR73" s="1251"/>
      <c r="AS73" s="1251"/>
      <c r="AT73" s="1251"/>
      <c r="AU73" s="1251"/>
      <c r="AV73" s="1251"/>
      <c r="AW73" s="1251"/>
      <c r="AX73" s="1251"/>
      <c r="AY73" s="1251"/>
      <c r="AZ73" s="1251"/>
      <c r="BA73" s="1251"/>
      <c r="BB73" s="1251" t="s">
        <v>605</v>
      </c>
      <c r="BC73" s="1251"/>
      <c r="BD73" s="1251"/>
      <c r="BE73" s="1251"/>
      <c r="BF73" s="1251"/>
      <c r="BG73" s="1251"/>
      <c r="BH73" s="1251"/>
      <c r="BI73" s="1251"/>
      <c r="BJ73" s="1251"/>
      <c r="BK73" s="1251"/>
      <c r="BL73" s="1251"/>
      <c r="BM73" s="1251"/>
      <c r="BN73" s="1251"/>
      <c r="BO73" s="1251"/>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369"/>
      <c r="G74" s="1256"/>
      <c r="H74" s="1256"/>
      <c r="I74" s="1256"/>
      <c r="J74" s="1256"/>
      <c r="K74" s="1252"/>
      <c r="L74" s="1252"/>
      <c r="M74" s="1252"/>
      <c r="N74" s="1252"/>
      <c r="AM74" s="378"/>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369"/>
      <c r="G75" s="1256"/>
      <c r="H75" s="1256"/>
      <c r="I75" s="1254"/>
      <c r="J75" s="1254"/>
      <c r="K75" s="1255"/>
      <c r="L75" s="1255"/>
      <c r="M75" s="1255"/>
      <c r="N75" s="1255"/>
      <c r="AM75" s="378"/>
      <c r="AN75" s="1251"/>
      <c r="AO75" s="1251"/>
      <c r="AP75" s="1251"/>
      <c r="AQ75" s="1251"/>
      <c r="AR75" s="1251"/>
      <c r="AS75" s="1251"/>
      <c r="AT75" s="1251"/>
      <c r="AU75" s="1251"/>
      <c r="AV75" s="1251"/>
      <c r="AW75" s="1251"/>
      <c r="AX75" s="1251"/>
      <c r="AY75" s="1251"/>
      <c r="AZ75" s="1251"/>
      <c r="BA75" s="1251"/>
      <c r="BB75" s="1251" t="s">
        <v>610</v>
      </c>
      <c r="BC75" s="1251"/>
      <c r="BD75" s="1251"/>
      <c r="BE75" s="1251"/>
      <c r="BF75" s="1251"/>
      <c r="BG75" s="1251"/>
      <c r="BH75" s="1251"/>
      <c r="BI75" s="1251"/>
      <c r="BJ75" s="1251"/>
      <c r="BK75" s="1251"/>
      <c r="BL75" s="1251"/>
      <c r="BM75" s="1251"/>
      <c r="BN75" s="1251"/>
      <c r="BO75" s="1251"/>
      <c r="BP75" s="1248">
        <v>-0.3</v>
      </c>
      <c r="BQ75" s="1248"/>
      <c r="BR75" s="1248"/>
      <c r="BS75" s="1248"/>
      <c r="BT75" s="1248"/>
      <c r="BU75" s="1248"/>
      <c r="BV75" s="1248"/>
      <c r="BW75" s="1248"/>
      <c r="BX75" s="1248">
        <v>-0.2</v>
      </c>
      <c r="BY75" s="1248"/>
      <c r="BZ75" s="1248"/>
      <c r="CA75" s="1248"/>
      <c r="CB75" s="1248"/>
      <c r="CC75" s="1248"/>
      <c r="CD75" s="1248"/>
      <c r="CE75" s="1248"/>
      <c r="CF75" s="1248">
        <v>0</v>
      </c>
      <c r="CG75" s="1248"/>
      <c r="CH75" s="1248"/>
      <c r="CI75" s="1248"/>
      <c r="CJ75" s="1248"/>
      <c r="CK75" s="1248"/>
      <c r="CL75" s="1248"/>
      <c r="CM75" s="1248"/>
      <c r="CN75" s="1248">
        <v>0.3</v>
      </c>
      <c r="CO75" s="1248"/>
      <c r="CP75" s="1248"/>
      <c r="CQ75" s="1248"/>
      <c r="CR75" s="1248"/>
      <c r="CS75" s="1248"/>
      <c r="CT75" s="1248"/>
      <c r="CU75" s="1248"/>
      <c r="CV75" s="1248">
        <v>0.8</v>
      </c>
      <c r="CW75" s="1248"/>
      <c r="CX75" s="1248"/>
      <c r="CY75" s="1248"/>
      <c r="CZ75" s="1248"/>
      <c r="DA75" s="1248"/>
      <c r="DB75" s="1248"/>
      <c r="DC75" s="1248"/>
    </row>
    <row r="76" spans="2:107" ht="13.2" x14ac:dyDescent="0.2">
      <c r="B76" s="369"/>
      <c r="G76" s="1256"/>
      <c r="H76" s="1256"/>
      <c r="I76" s="1254"/>
      <c r="J76" s="1254"/>
      <c r="K76" s="1255"/>
      <c r="L76" s="1255"/>
      <c r="M76" s="1255"/>
      <c r="N76" s="1255"/>
      <c r="AM76" s="378"/>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369"/>
      <c r="G77" s="1254"/>
      <c r="H77" s="1254"/>
      <c r="I77" s="1254"/>
      <c r="J77" s="1254"/>
      <c r="K77" s="1252"/>
      <c r="L77" s="1252"/>
      <c r="M77" s="1252"/>
      <c r="N77" s="1252"/>
      <c r="AN77" s="1253" t="s">
        <v>607</v>
      </c>
      <c r="AO77" s="1253"/>
      <c r="AP77" s="1253"/>
      <c r="AQ77" s="1253"/>
      <c r="AR77" s="1253"/>
      <c r="AS77" s="1253"/>
      <c r="AT77" s="1253"/>
      <c r="AU77" s="1253"/>
      <c r="AV77" s="1253"/>
      <c r="AW77" s="1253"/>
      <c r="AX77" s="1253"/>
      <c r="AY77" s="1253"/>
      <c r="AZ77" s="1253"/>
      <c r="BA77" s="1253"/>
      <c r="BB77" s="1251" t="s">
        <v>605</v>
      </c>
      <c r="BC77" s="1251"/>
      <c r="BD77" s="1251"/>
      <c r="BE77" s="1251"/>
      <c r="BF77" s="1251"/>
      <c r="BG77" s="1251"/>
      <c r="BH77" s="1251"/>
      <c r="BI77" s="1251"/>
      <c r="BJ77" s="1251"/>
      <c r="BK77" s="1251"/>
      <c r="BL77" s="1251"/>
      <c r="BM77" s="1251"/>
      <c r="BN77" s="1251"/>
      <c r="BO77" s="1251"/>
      <c r="BP77" s="1248">
        <v>30.2</v>
      </c>
      <c r="BQ77" s="1248"/>
      <c r="BR77" s="1248"/>
      <c r="BS77" s="1248"/>
      <c r="BT77" s="1248"/>
      <c r="BU77" s="1248"/>
      <c r="BV77" s="1248"/>
      <c r="BW77" s="1248"/>
      <c r="BX77" s="1248">
        <v>25.4</v>
      </c>
      <c r="BY77" s="1248"/>
      <c r="BZ77" s="1248"/>
      <c r="CA77" s="1248"/>
      <c r="CB77" s="1248"/>
      <c r="CC77" s="1248"/>
      <c r="CD77" s="1248"/>
      <c r="CE77" s="1248"/>
      <c r="CF77" s="1248">
        <v>23</v>
      </c>
      <c r="CG77" s="1248"/>
      <c r="CH77" s="1248"/>
      <c r="CI77" s="1248"/>
      <c r="CJ77" s="1248"/>
      <c r="CK77" s="1248"/>
      <c r="CL77" s="1248"/>
      <c r="CM77" s="1248"/>
      <c r="CN77" s="1248">
        <v>28</v>
      </c>
      <c r="CO77" s="1248"/>
      <c r="CP77" s="1248"/>
      <c r="CQ77" s="1248"/>
      <c r="CR77" s="1248"/>
      <c r="CS77" s="1248"/>
      <c r="CT77" s="1248"/>
      <c r="CU77" s="1248"/>
      <c r="CV77" s="1248">
        <v>11.2</v>
      </c>
      <c r="CW77" s="1248"/>
      <c r="CX77" s="1248"/>
      <c r="CY77" s="1248"/>
      <c r="CZ77" s="1248"/>
      <c r="DA77" s="1248"/>
      <c r="DB77" s="1248"/>
      <c r="DC77" s="1248"/>
    </row>
    <row r="78" spans="2:107" ht="13.2" x14ac:dyDescent="0.2">
      <c r="B78" s="369"/>
      <c r="G78" s="1254"/>
      <c r="H78" s="1254"/>
      <c r="I78" s="1254"/>
      <c r="J78" s="1254"/>
      <c r="K78" s="1252"/>
      <c r="L78" s="1252"/>
      <c r="M78" s="1252"/>
      <c r="N78" s="1252"/>
      <c r="AN78" s="1253"/>
      <c r="AO78" s="1253"/>
      <c r="AP78" s="1253"/>
      <c r="AQ78" s="1253"/>
      <c r="AR78" s="1253"/>
      <c r="AS78" s="1253"/>
      <c r="AT78" s="1253"/>
      <c r="AU78" s="1253"/>
      <c r="AV78" s="1253"/>
      <c r="AW78" s="1253"/>
      <c r="AX78" s="1253"/>
      <c r="AY78" s="1253"/>
      <c r="AZ78" s="1253"/>
      <c r="BA78" s="1253"/>
      <c r="BB78" s="1251"/>
      <c r="BC78" s="1251"/>
      <c r="BD78" s="1251"/>
      <c r="BE78" s="1251"/>
      <c r="BF78" s="1251"/>
      <c r="BG78" s="1251"/>
      <c r="BH78" s="1251"/>
      <c r="BI78" s="1251"/>
      <c r="BJ78" s="1251"/>
      <c r="BK78" s="1251"/>
      <c r="BL78" s="1251"/>
      <c r="BM78" s="1251"/>
      <c r="BN78" s="1251"/>
      <c r="BO78" s="1251"/>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369"/>
      <c r="G79" s="1254"/>
      <c r="H79" s="1254"/>
      <c r="I79" s="1249"/>
      <c r="J79" s="1249"/>
      <c r="K79" s="1250"/>
      <c r="L79" s="1250"/>
      <c r="M79" s="1250"/>
      <c r="N79" s="1250"/>
      <c r="AN79" s="1253"/>
      <c r="AO79" s="1253"/>
      <c r="AP79" s="1253"/>
      <c r="AQ79" s="1253"/>
      <c r="AR79" s="1253"/>
      <c r="AS79" s="1253"/>
      <c r="AT79" s="1253"/>
      <c r="AU79" s="1253"/>
      <c r="AV79" s="1253"/>
      <c r="AW79" s="1253"/>
      <c r="AX79" s="1253"/>
      <c r="AY79" s="1253"/>
      <c r="AZ79" s="1253"/>
      <c r="BA79" s="1253"/>
      <c r="BB79" s="1251" t="s">
        <v>610</v>
      </c>
      <c r="BC79" s="1251"/>
      <c r="BD79" s="1251"/>
      <c r="BE79" s="1251"/>
      <c r="BF79" s="1251"/>
      <c r="BG79" s="1251"/>
      <c r="BH79" s="1251"/>
      <c r="BI79" s="1251"/>
      <c r="BJ79" s="1251"/>
      <c r="BK79" s="1251"/>
      <c r="BL79" s="1251"/>
      <c r="BM79" s="1251"/>
      <c r="BN79" s="1251"/>
      <c r="BO79" s="1251"/>
      <c r="BP79" s="1248">
        <v>8</v>
      </c>
      <c r="BQ79" s="1248"/>
      <c r="BR79" s="1248"/>
      <c r="BS79" s="1248"/>
      <c r="BT79" s="1248"/>
      <c r="BU79" s="1248"/>
      <c r="BV79" s="1248"/>
      <c r="BW79" s="1248"/>
      <c r="BX79" s="1248">
        <v>7.8</v>
      </c>
      <c r="BY79" s="1248"/>
      <c r="BZ79" s="1248"/>
      <c r="CA79" s="1248"/>
      <c r="CB79" s="1248"/>
      <c r="CC79" s="1248"/>
      <c r="CD79" s="1248"/>
      <c r="CE79" s="1248"/>
      <c r="CF79" s="1248">
        <v>7.7</v>
      </c>
      <c r="CG79" s="1248"/>
      <c r="CH79" s="1248"/>
      <c r="CI79" s="1248"/>
      <c r="CJ79" s="1248"/>
      <c r="CK79" s="1248"/>
      <c r="CL79" s="1248"/>
      <c r="CM79" s="1248"/>
      <c r="CN79" s="1248">
        <v>7.5</v>
      </c>
      <c r="CO79" s="1248"/>
      <c r="CP79" s="1248"/>
      <c r="CQ79" s="1248"/>
      <c r="CR79" s="1248"/>
      <c r="CS79" s="1248"/>
      <c r="CT79" s="1248"/>
      <c r="CU79" s="1248"/>
      <c r="CV79" s="1248">
        <v>5.7</v>
      </c>
      <c r="CW79" s="1248"/>
      <c r="CX79" s="1248"/>
      <c r="CY79" s="1248"/>
      <c r="CZ79" s="1248"/>
      <c r="DA79" s="1248"/>
      <c r="DB79" s="1248"/>
      <c r="DC79" s="1248"/>
    </row>
    <row r="80" spans="2:107" ht="13.2" x14ac:dyDescent="0.2">
      <c r="B80" s="369"/>
      <c r="G80" s="1254"/>
      <c r="H80" s="1254"/>
      <c r="I80" s="1249"/>
      <c r="J80" s="1249"/>
      <c r="K80" s="1250"/>
      <c r="L80" s="1250"/>
      <c r="M80" s="1250"/>
      <c r="N80" s="1250"/>
      <c r="AN80" s="1253"/>
      <c r="AO80" s="1253"/>
      <c r="AP80" s="1253"/>
      <c r="AQ80" s="1253"/>
      <c r="AR80" s="1253"/>
      <c r="AS80" s="1253"/>
      <c r="AT80" s="1253"/>
      <c r="AU80" s="1253"/>
      <c r="AV80" s="1253"/>
      <c r="AW80" s="1253"/>
      <c r="AX80" s="1253"/>
      <c r="AY80" s="1253"/>
      <c r="AZ80" s="1253"/>
      <c r="BA80" s="1253"/>
      <c r="BB80" s="1251"/>
      <c r="BC80" s="1251"/>
      <c r="BD80" s="1251"/>
      <c r="BE80" s="1251"/>
      <c r="BF80" s="1251"/>
      <c r="BG80" s="1251"/>
      <c r="BH80" s="1251"/>
      <c r="BI80" s="1251"/>
      <c r="BJ80" s="1251"/>
      <c r="BK80" s="1251"/>
      <c r="BL80" s="1251"/>
      <c r="BM80" s="1251"/>
      <c r="BN80" s="1251"/>
      <c r="BO80" s="1251"/>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goT1FVgIagvD1/GSQEhgnH8siL/RGQ9UQu5XWBZFYgCbJzfHCZbWak5AFlF421UL1mh6XrNgyEJzkj/ZpoODlA==" saltValue="2Be9LD3l8uGmkdJxx7uX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9" customWidth="1"/>
    <col min="35" max="122" width="2.44140625" style="248" customWidth="1"/>
    <col min="123" max="16384" width="2.44140625" style="248" hidden="1"/>
  </cols>
  <sheetData>
    <row r="1" spans="1:34" ht="13.5" customHeight="1"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ht="13.2" x14ac:dyDescent="0.2">
      <c r="S2" s="248"/>
      <c r="AH2" s="248"/>
    </row>
    <row r="3" spans="1:34" ht="13.2"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ht="13.2" x14ac:dyDescent="0.2"/>
    <row r="5" spans="1:34" ht="13.2" x14ac:dyDescent="0.2"/>
    <row r="6" spans="1:34" ht="13.2" x14ac:dyDescent="0.2"/>
    <row r="7" spans="1:34" ht="13.2" x14ac:dyDescent="0.2"/>
    <row r="8" spans="1:34" ht="13.2" x14ac:dyDescent="0.2"/>
    <row r="9" spans="1:34" ht="13.2" x14ac:dyDescent="0.2">
      <c r="AH9" s="248"/>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8"/>
    </row>
    <row r="18" spans="12:34" ht="13.2" x14ac:dyDescent="0.2"/>
    <row r="19" spans="12:34" ht="13.2" x14ac:dyDescent="0.2"/>
    <row r="20" spans="12:34" ht="13.2" x14ac:dyDescent="0.2">
      <c r="AH20" s="248"/>
    </row>
    <row r="21" spans="12:34" ht="13.2" x14ac:dyDescent="0.2">
      <c r="AH21" s="248"/>
    </row>
    <row r="22" spans="12:34" ht="13.2" x14ac:dyDescent="0.2"/>
    <row r="23" spans="12:34" ht="13.2" x14ac:dyDescent="0.2"/>
    <row r="24" spans="12:34" ht="13.2" x14ac:dyDescent="0.2">
      <c r="Q24" s="248"/>
    </row>
    <row r="25" spans="12:34" ht="13.2" x14ac:dyDescent="0.2"/>
    <row r="26" spans="12:34" ht="13.2" x14ac:dyDescent="0.2"/>
    <row r="27" spans="12:34" ht="13.2" x14ac:dyDescent="0.2"/>
    <row r="28" spans="12:34" ht="13.2" x14ac:dyDescent="0.2">
      <c r="O28" s="248"/>
      <c r="T28" s="248"/>
      <c r="AH28" s="248"/>
    </row>
    <row r="29" spans="12:34" ht="13.2" x14ac:dyDescent="0.2"/>
    <row r="30" spans="12:34" ht="13.2" x14ac:dyDescent="0.2"/>
    <row r="31" spans="12:34" ht="13.2" x14ac:dyDescent="0.2">
      <c r="Q31" s="248"/>
    </row>
    <row r="32" spans="12:34" ht="13.2" x14ac:dyDescent="0.2">
      <c r="L32" s="248"/>
    </row>
    <row r="33" spans="2:34" ht="13.2" x14ac:dyDescent="0.2">
      <c r="C33" s="248"/>
      <c r="E33" s="248"/>
      <c r="G33" s="248"/>
      <c r="I33" s="248"/>
      <c r="X33" s="248"/>
    </row>
    <row r="34" spans="2:34" ht="13.2" x14ac:dyDescent="0.2">
      <c r="B34" s="248"/>
      <c r="P34" s="248"/>
      <c r="R34" s="248"/>
      <c r="T34" s="248"/>
    </row>
    <row r="35" spans="2:34" ht="13.2" x14ac:dyDescent="0.2">
      <c r="D35" s="248"/>
      <c r="W35" s="248"/>
      <c r="AC35" s="248"/>
      <c r="AD35" s="248"/>
      <c r="AE35" s="248"/>
      <c r="AF35" s="248"/>
      <c r="AG35" s="248"/>
      <c r="AH35" s="248"/>
    </row>
    <row r="36" spans="2:34" ht="13.2" x14ac:dyDescent="0.2">
      <c r="H36" s="248"/>
      <c r="J36" s="248"/>
      <c r="K36" s="248"/>
      <c r="M36" s="248"/>
      <c r="Y36" s="248"/>
      <c r="Z36" s="248"/>
      <c r="AA36" s="248"/>
      <c r="AB36" s="248"/>
      <c r="AC36" s="248"/>
      <c r="AD36" s="248"/>
      <c r="AE36" s="248"/>
      <c r="AF36" s="248"/>
      <c r="AG36" s="248"/>
      <c r="AH36" s="248"/>
    </row>
    <row r="37" spans="2:34" ht="13.2" x14ac:dyDescent="0.2">
      <c r="AH37" s="248"/>
    </row>
    <row r="38" spans="2:34" ht="13.2" x14ac:dyDescent="0.2">
      <c r="AG38" s="248"/>
      <c r="AH38" s="248"/>
    </row>
    <row r="39" spans="2:34" ht="13.2" x14ac:dyDescent="0.2"/>
    <row r="40" spans="2:34" ht="13.2" x14ac:dyDescent="0.2">
      <c r="X40" s="248"/>
    </row>
    <row r="41" spans="2:34" ht="13.2" x14ac:dyDescent="0.2">
      <c r="R41" s="248"/>
    </row>
    <row r="42" spans="2:34" ht="13.2" x14ac:dyDescent="0.2">
      <c r="W42" s="248"/>
    </row>
    <row r="43" spans="2:34" ht="13.2" x14ac:dyDescent="0.2">
      <c r="Y43" s="248"/>
      <c r="Z43" s="248"/>
      <c r="AA43" s="248"/>
      <c r="AB43" s="248"/>
      <c r="AC43" s="248"/>
      <c r="AD43" s="248"/>
      <c r="AE43" s="248"/>
      <c r="AF43" s="248"/>
      <c r="AG43" s="248"/>
      <c r="AH43" s="248"/>
    </row>
    <row r="44" spans="2:34" ht="13.2" x14ac:dyDescent="0.2">
      <c r="AH44" s="248"/>
    </row>
    <row r="45" spans="2:34" ht="13.2" x14ac:dyDescent="0.2">
      <c r="X45" s="248"/>
    </row>
    <row r="46" spans="2:34" ht="13.2" x14ac:dyDescent="0.2"/>
    <row r="47" spans="2:34" ht="13.2" x14ac:dyDescent="0.2"/>
    <row r="48" spans="2:34" ht="13.2" x14ac:dyDescent="0.2">
      <c r="W48" s="248"/>
      <c r="Y48" s="248"/>
      <c r="Z48" s="248"/>
      <c r="AA48" s="248"/>
      <c r="AB48" s="248"/>
      <c r="AC48" s="248"/>
      <c r="AD48" s="248"/>
      <c r="AE48" s="248"/>
      <c r="AF48" s="248"/>
      <c r="AG48" s="248"/>
      <c r="AH48" s="248"/>
    </row>
    <row r="49" spans="28:34" ht="13.2" x14ac:dyDescent="0.2"/>
    <row r="50" spans="28:34" ht="13.2" x14ac:dyDescent="0.2">
      <c r="AE50" s="248"/>
      <c r="AF50" s="248"/>
      <c r="AG50" s="248"/>
      <c r="AH50" s="248"/>
    </row>
    <row r="51" spans="28:34" ht="13.2" x14ac:dyDescent="0.2">
      <c r="AC51" s="248"/>
      <c r="AD51" s="248"/>
      <c r="AE51" s="248"/>
      <c r="AF51" s="248"/>
      <c r="AG51" s="248"/>
      <c r="AH51" s="248"/>
    </row>
    <row r="52" spans="28:34" ht="13.2" x14ac:dyDescent="0.2"/>
    <row r="53" spans="28:34" ht="13.2" x14ac:dyDescent="0.2">
      <c r="AF53" s="248"/>
      <c r="AG53" s="248"/>
      <c r="AH53" s="248"/>
    </row>
    <row r="54" spans="28:34" ht="13.2" x14ac:dyDescent="0.2">
      <c r="AH54" s="248"/>
    </row>
    <row r="55" spans="28:34" ht="13.2" x14ac:dyDescent="0.2"/>
    <row r="56" spans="28:34" ht="13.2" x14ac:dyDescent="0.2">
      <c r="AB56" s="248"/>
      <c r="AC56" s="248"/>
      <c r="AD56" s="248"/>
      <c r="AE56" s="248"/>
      <c r="AF56" s="248"/>
      <c r="AG56" s="248"/>
      <c r="AH56" s="248"/>
    </row>
    <row r="57" spans="28:34" ht="13.2" x14ac:dyDescent="0.2">
      <c r="AH57" s="248"/>
    </row>
    <row r="58" spans="28:34" ht="13.2" x14ac:dyDescent="0.2">
      <c r="AH58" s="248"/>
    </row>
    <row r="59" spans="28:34" ht="13.2" x14ac:dyDescent="0.2"/>
    <row r="60" spans="28:34" ht="13.2" x14ac:dyDescent="0.2"/>
    <row r="61" spans="28:34" ht="13.2" x14ac:dyDescent="0.2"/>
    <row r="62" spans="28:34" ht="13.2" x14ac:dyDescent="0.2"/>
    <row r="63" spans="28:34" ht="13.2" x14ac:dyDescent="0.2">
      <c r="AH63" s="248"/>
    </row>
    <row r="64" spans="28:34" ht="13.2" x14ac:dyDescent="0.2">
      <c r="AG64" s="248"/>
      <c r="AH64" s="248"/>
    </row>
    <row r="65" spans="28:34" ht="13.2" x14ac:dyDescent="0.2"/>
    <row r="66" spans="28:34" ht="13.2" x14ac:dyDescent="0.2"/>
    <row r="67" spans="28:34" ht="13.2" x14ac:dyDescent="0.2"/>
    <row r="68" spans="28:34" ht="13.2" x14ac:dyDescent="0.2">
      <c r="AB68" s="248"/>
      <c r="AC68" s="248"/>
      <c r="AD68" s="248"/>
      <c r="AE68" s="248"/>
      <c r="AF68" s="248"/>
      <c r="AG68" s="248"/>
      <c r="AH68" s="248"/>
    </row>
    <row r="69" spans="28:34" ht="13.2" x14ac:dyDescent="0.2">
      <c r="AF69" s="248"/>
      <c r="AG69" s="248"/>
      <c r="AH69" s="248"/>
    </row>
    <row r="70" spans="28:34" ht="13.2" x14ac:dyDescent="0.2"/>
    <row r="71" spans="28:34" ht="13.2" x14ac:dyDescent="0.2"/>
    <row r="72" spans="28:34" ht="13.2" x14ac:dyDescent="0.2"/>
    <row r="73" spans="28:34" ht="13.2" x14ac:dyDescent="0.2"/>
    <row r="74" spans="28:34" ht="13.2" x14ac:dyDescent="0.2"/>
    <row r="75" spans="28:34" ht="13.2" x14ac:dyDescent="0.2">
      <c r="AH75" s="248"/>
    </row>
    <row r="76" spans="28:34" ht="13.2" x14ac:dyDescent="0.2">
      <c r="AF76" s="248"/>
      <c r="AG76" s="248"/>
      <c r="AH76" s="248"/>
    </row>
    <row r="77" spans="28:34" ht="13.2" x14ac:dyDescent="0.2">
      <c r="AG77" s="248"/>
      <c r="AH77" s="248"/>
    </row>
    <row r="78" spans="28:34" ht="13.2" x14ac:dyDescent="0.2"/>
    <row r="79" spans="28:34" ht="13.2" x14ac:dyDescent="0.2"/>
    <row r="80" spans="28:34" ht="13.2" x14ac:dyDescent="0.2"/>
    <row r="81" spans="25:34" ht="13.2" x14ac:dyDescent="0.2"/>
    <row r="82" spans="25:34" ht="13.2" x14ac:dyDescent="0.2">
      <c r="Y82" s="248"/>
    </row>
    <row r="83" spans="25:34" ht="13.2" x14ac:dyDescent="0.2">
      <c r="Y83" s="248"/>
      <c r="Z83" s="248"/>
      <c r="AA83" s="248"/>
      <c r="AB83" s="248"/>
      <c r="AC83" s="248"/>
      <c r="AD83" s="248"/>
      <c r="AE83" s="248"/>
      <c r="AF83" s="248"/>
      <c r="AG83" s="248"/>
      <c r="AH83" s="248"/>
    </row>
    <row r="84" spans="25:34" ht="13.2" x14ac:dyDescent="0.2"/>
    <row r="85" spans="25:34" ht="13.2" x14ac:dyDescent="0.2"/>
    <row r="86" spans="25:34" ht="13.2" x14ac:dyDescent="0.2"/>
    <row r="87" spans="25:34" ht="13.2" x14ac:dyDescent="0.2"/>
    <row r="88" spans="25:34" ht="13.2" x14ac:dyDescent="0.2">
      <c r="AH88" s="24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8"/>
      <c r="AG94" s="248"/>
      <c r="AH94" s="248"/>
    </row>
    <row r="95" spans="25:34" ht="13.5" customHeight="1" x14ac:dyDescent="0.2">
      <c r="AH95" s="24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8"/>
    </row>
    <row r="102" spans="33:34" ht="13.5" customHeight="1" x14ac:dyDescent="0.2"/>
    <row r="103" spans="33:34" ht="13.5" customHeight="1" x14ac:dyDescent="0.2"/>
    <row r="104" spans="33:34" ht="13.5" customHeight="1" x14ac:dyDescent="0.2">
      <c r="AG104" s="248"/>
      <c r="AH104" s="24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8"/>
    </row>
    <row r="117" spans="34:122" ht="13.5" customHeight="1" x14ac:dyDescent="0.2"/>
    <row r="118" spans="34:122" ht="13.5" customHeight="1" x14ac:dyDescent="0.2"/>
    <row r="119" spans="34:122" ht="13.5" customHeight="1" x14ac:dyDescent="0.2"/>
    <row r="120" spans="34:122" ht="13.5" customHeight="1" x14ac:dyDescent="0.2">
      <c r="AH120" s="248"/>
    </row>
    <row r="121" spans="34:122" ht="13.5" customHeight="1" x14ac:dyDescent="0.2">
      <c r="AH121" s="248"/>
    </row>
    <row r="122" spans="34:122" ht="13.5" customHeight="1" x14ac:dyDescent="0.2"/>
    <row r="123" spans="34:122" ht="13.5" customHeight="1" x14ac:dyDescent="0.2"/>
    <row r="124" spans="34:122" ht="13.5" customHeight="1" x14ac:dyDescent="0.2"/>
    <row r="125" spans="34:122" ht="13.5" customHeight="1" x14ac:dyDescent="0.2">
      <c r="DR125" s="248" t="s">
        <v>508</v>
      </c>
    </row>
  </sheetData>
  <sheetProtection algorithmName="SHA-512" hashValue="NBU+lCw1/FyLQbWi0oaz3EbzgS61nPOWBtNFUVW4956UXgtD4d6oUbskjsoYoN3lfw02+enVApvJ8IdXIZBUbg==" saltValue="rIrOYwVFLHupuXWEnTwT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9" customWidth="1"/>
    <col min="35" max="122" width="2.44140625" style="248" customWidth="1"/>
    <col min="123" max="16384" width="2.44140625" style="248" hidden="1"/>
  </cols>
  <sheetData>
    <row r="1" spans="2:34" ht="13.5" customHeight="1"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ht="13.2" x14ac:dyDescent="0.2">
      <c r="S2" s="248"/>
      <c r="AH2" s="248"/>
    </row>
    <row r="3" spans="2:34" ht="13.2"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ht="13.2" x14ac:dyDescent="0.2"/>
    <row r="5" spans="2:34" ht="13.2" x14ac:dyDescent="0.2"/>
    <row r="6" spans="2:34" ht="13.2" x14ac:dyDescent="0.2"/>
    <row r="7" spans="2:34" ht="13.2" x14ac:dyDescent="0.2"/>
    <row r="8" spans="2:34" ht="13.2" x14ac:dyDescent="0.2"/>
    <row r="9" spans="2:34" ht="13.2" x14ac:dyDescent="0.2">
      <c r="AH9" s="24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8"/>
    </row>
    <row r="18" spans="12:34" ht="13.2" x14ac:dyDescent="0.2"/>
    <row r="19" spans="12:34" ht="13.2" x14ac:dyDescent="0.2"/>
    <row r="20" spans="12:34" ht="13.2" x14ac:dyDescent="0.2">
      <c r="AH20" s="248"/>
    </row>
    <row r="21" spans="12:34" ht="13.2" x14ac:dyDescent="0.2">
      <c r="AH21" s="248"/>
    </row>
    <row r="22" spans="12:34" ht="13.2" x14ac:dyDescent="0.2"/>
    <row r="23" spans="12:34" ht="13.2" x14ac:dyDescent="0.2"/>
    <row r="24" spans="12:34" ht="13.2" x14ac:dyDescent="0.2">
      <c r="Q24" s="248"/>
    </row>
    <row r="25" spans="12:34" ht="13.2" x14ac:dyDescent="0.2"/>
    <row r="26" spans="12:34" ht="13.2" x14ac:dyDescent="0.2"/>
    <row r="27" spans="12:34" ht="13.2" x14ac:dyDescent="0.2"/>
    <row r="28" spans="12:34" ht="13.2" x14ac:dyDescent="0.2">
      <c r="O28" s="248"/>
      <c r="T28" s="248"/>
      <c r="AH28" s="248"/>
    </row>
    <row r="29" spans="12:34" ht="13.2" x14ac:dyDescent="0.2"/>
    <row r="30" spans="12:34" ht="13.2" x14ac:dyDescent="0.2"/>
    <row r="31" spans="12:34" ht="13.2" x14ac:dyDescent="0.2">
      <c r="Q31" s="248"/>
    </row>
    <row r="32" spans="12:34" ht="13.2" x14ac:dyDescent="0.2">
      <c r="L32" s="248"/>
    </row>
    <row r="33" spans="2:34" ht="13.2" x14ac:dyDescent="0.2">
      <c r="C33" s="248"/>
      <c r="E33" s="248"/>
      <c r="G33" s="248"/>
      <c r="I33" s="248"/>
      <c r="X33" s="248"/>
    </row>
    <row r="34" spans="2:34" ht="13.2" x14ac:dyDescent="0.2">
      <c r="B34" s="248"/>
      <c r="P34" s="248"/>
      <c r="R34" s="248"/>
      <c r="T34" s="248"/>
    </row>
    <row r="35" spans="2:34" ht="13.2" x14ac:dyDescent="0.2">
      <c r="D35" s="248"/>
      <c r="W35" s="248"/>
      <c r="AC35" s="248"/>
      <c r="AD35" s="248"/>
      <c r="AE35" s="248"/>
      <c r="AF35" s="248"/>
      <c r="AG35" s="248"/>
      <c r="AH35" s="248"/>
    </row>
    <row r="36" spans="2:34" ht="13.2" x14ac:dyDescent="0.2">
      <c r="H36" s="248"/>
      <c r="J36" s="248"/>
      <c r="K36" s="248"/>
      <c r="M36" s="248"/>
      <c r="Y36" s="248"/>
      <c r="Z36" s="248"/>
      <c r="AA36" s="248"/>
      <c r="AB36" s="248"/>
      <c r="AC36" s="248"/>
      <c r="AD36" s="248"/>
      <c r="AE36" s="248"/>
      <c r="AF36" s="248"/>
      <c r="AG36" s="248"/>
      <c r="AH36" s="248"/>
    </row>
    <row r="37" spans="2:34" ht="13.2" x14ac:dyDescent="0.2">
      <c r="AH37" s="248"/>
    </row>
    <row r="38" spans="2:34" ht="13.2" x14ac:dyDescent="0.2">
      <c r="AG38" s="248"/>
      <c r="AH38" s="248"/>
    </row>
    <row r="39" spans="2:34" ht="13.2" x14ac:dyDescent="0.2"/>
    <row r="40" spans="2:34" ht="13.2" x14ac:dyDescent="0.2">
      <c r="X40" s="248"/>
    </row>
    <row r="41" spans="2:34" ht="13.2" x14ac:dyDescent="0.2">
      <c r="R41" s="248"/>
    </row>
    <row r="42" spans="2:34" ht="13.2" x14ac:dyDescent="0.2">
      <c r="W42" s="248"/>
    </row>
    <row r="43" spans="2:34" ht="13.2" x14ac:dyDescent="0.2">
      <c r="Y43" s="248"/>
      <c r="Z43" s="248"/>
      <c r="AA43" s="248"/>
      <c r="AB43" s="248"/>
      <c r="AC43" s="248"/>
      <c r="AD43" s="248"/>
      <c r="AE43" s="248"/>
      <c r="AF43" s="248"/>
      <c r="AG43" s="248"/>
      <c r="AH43" s="248"/>
    </row>
    <row r="44" spans="2:34" ht="13.2" x14ac:dyDescent="0.2">
      <c r="AH44" s="248"/>
    </row>
    <row r="45" spans="2:34" ht="13.2" x14ac:dyDescent="0.2">
      <c r="X45" s="248"/>
    </row>
    <row r="46" spans="2:34" ht="13.2" x14ac:dyDescent="0.2"/>
    <row r="47" spans="2:34" ht="13.2" x14ac:dyDescent="0.2"/>
    <row r="48" spans="2:34" ht="13.2" x14ac:dyDescent="0.2">
      <c r="W48" s="248"/>
      <c r="Y48" s="248"/>
      <c r="Z48" s="248"/>
      <c r="AA48" s="248"/>
      <c r="AB48" s="248"/>
      <c r="AC48" s="248"/>
      <c r="AD48" s="248"/>
      <c r="AE48" s="248"/>
      <c r="AF48" s="248"/>
      <c r="AG48" s="248"/>
      <c r="AH48" s="248"/>
    </row>
    <row r="49" spans="28:34" ht="13.2" x14ac:dyDescent="0.2"/>
    <row r="50" spans="28:34" ht="13.2" x14ac:dyDescent="0.2">
      <c r="AE50" s="248"/>
      <c r="AF50" s="248"/>
      <c r="AG50" s="248"/>
      <c r="AH50" s="248"/>
    </row>
    <row r="51" spans="28:34" ht="13.2" x14ac:dyDescent="0.2">
      <c r="AC51" s="248"/>
      <c r="AD51" s="248"/>
      <c r="AE51" s="248"/>
      <c r="AF51" s="248"/>
      <c r="AG51" s="248"/>
      <c r="AH51" s="248"/>
    </row>
    <row r="52" spans="28:34" ht="13.2" x14ac:dyDescent="0.2"/>
    <row r="53" spans="28:34" ht="13.2" x14ac:dyDescent="0.2">
      <c r="AF53" s="248"/>
      <c r="AG53" s="248"/>
      <c r="AH53" s="248"/>
    </row>
    <row r="54" spans="28:34" ht="13.2" x14ac:dyDescent="0.2">
      <c r="AH54" s="248"/>
    </row>
    <row r="55" spans="28:34" ht="13.2" x14ac:dyDescent="0.2"/>
    <row r="56" spans="28:34" ht="13.2" x14ac:dyDescent="0.2">
      <c r="AB56" s="248"/>
      <c r="AC56" s="248"/>
      <c r="AD56" s="248"/>
      <c r="AE56" s="248"/>
      <c r="AF56" s="248"/>
      <c r="AG56" s="248"/>
      <c r="AH56" s="248"/>
    </row>
    <row r="57" spans="28:34" ht="13.2" x14ac:dyDescent="0.2">
      <c r="AH57" s="248"/>
    </row>
    <row r="58" spans="28:34" ht="13.2" x14ac:dyDescent="0.2">
      <c r="AH58" s="248"/>
    </row>
    <row r="59" spans="28:34" ht="13.2" x14ac:dyDescent="0.2">
      <c r="AG59" s="248"/>
      <c r="AH59" s="248"/>
    </row>
    <row r="60" spans="28:34" ht="13.2" x14ac:dyDescent="0.2"/>
    <row r="61" spans="28:34" ht="13.2" x14ac:dyDescent="0.2"/>
    <row r="62" spans="28:34" ht="13.2" x14ac:dyDescent="0.2"/>
    <row r="63" spans="28:34" ht="13.2" x14ac:dyDescent="0.2">
      <c r="AH63" s="248"/>
    </row>
    <row r="64" spans="28:34" ht="13.2" x14ac:dyDescent="0.2">
      <c r="AG64" s="248"/>
      <c r="AH64" s="248"/>
    </row>
    <row r="65" spans="28:34" ht="13.2" x14ac:dyDescent="0.2"/>
    <row r="66" spans="28:34" ht="13.2" x14ac:dyDescent="0.2"/>
    <row r="67" spans="28:34" ht="13.2" x14ac:dyDescent="0.2"/>
    <row r="68" spans="28:34" ht="13.2" x14ac:dyDescent="0.2">
      <c r="AB68" s="248"/>
      <c r="AC68" s="248"/>
      <c r="AD68" s="248"/>
      <c r="AE68" s="248"/>
      <c r="AF68" s="248"/>
      <c r="AG68" s="248"/>
      <c r="AH68" s="248"/>
    </row>
    <row r="69" spans="28:34" ht="13.2" x14ac:dyDescent="0.2">
      <c r="AF69" s="248"/>
      <c r="AG69" s="248"/>
      <c r="AH69" s="248"/>
    </row>
    <row r="70" spans="28:34" ht="13.2" x14ac:dyDescent="0.2"/>
    <row r="71" spans="28:34" ht="13.2" x14ac:dyDescent="0.2"/>
    <row r="72" spans="28:34" ht="13.2" x14ac:dyDescent="0.2"/>
    <row r="73" spans="28:34" ht="13.2" x14ac:dyDescent="0.2"/>
    <row r="74" spans="28:34" ht="13.2" x14ac:dyDescent="0.2"/>
    <row r="75" spans="28:34" ht="13.2" x14ac:dyDescent="0.2">
      <c r="AH75" s="248"/>
    </row>
    <row r="76" spans="28:34" ht="13.2" x14ac:dyDescent="0.2">
      <c r="AF76" s="248"/>
      <c r="AG76" s="248"/>
      <c r="AH76" s="248"/>
    </row>
    <row r="77" spans="28:34" ht="13.2" x14ac:dyDescent="0.2">
      <c r="AG77" s="248"/>
      <c r="AH77" s="248"/>
    </row>
    <row r="78" spans="28:34" ht="13.2" x14ac:dyDescent="0.2"/>
    <row r="79" spans="28:34" ht="13.2" x14ac:dyDescent="0.2"/>
    <row r="80" spans="28:34" ht="13.2" x14ac:dyDescent="0.2"/>
    <row r="81" spans="25:34" ht="13.2" x14ac:dyDescent="0.2"/>
    <row r="82" spans="25:34" ht="13.2" x14ac:dyDescent="0.2">
      <c r="Y82" s="248"/>
    </row>
    <row r="83" spans="25:34" ht="13.2" x14ac:dyDescent="0.2">
      <c r="Y83" s="248"/>
      <c r="Z83" s="248"/>
      <c r="AA83" s="248"/>
      <c r="AB83" s="248"/>
      <c r="AC83" s="248"/>
      <c r="AD83" s="248"/>
      <c r="AE83" s="248"/>
      <c r="AF83" s="248"/>
      <c r="AG83" s="248"/>
      <c r="AH83" s="248"/>
    </row>
    <row r="84" spans="25:34" ht="13.2" x14ac:dyDescent="0.2"/>
    <row r="85" spans="25:34" ht="13.2" x14ac:dyDescent="0.2"/>
    <row r="86" spans="25:34" ht="13.2" x14ac:dyDescent="0.2"/>
    <row r="87" spans="25:34" ht="13.2" x14ac:dyDescent="0.2"/>
    <row r="88" spans="25:34" ht="13.2" x14ac:dyDescent="0.2">
      <c r="AH88" s="24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8"/>
      <c r="AG94" s="248"/>
      <c r="AH94" s="248"/>
    </row>
    <row r="95" spans="25:34" ht="13.5" customHeight="1" x14ac:dyDescent="0.2">
      <c r="AH95" s="24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8"/>
    </row>
    <row r="102" spans="33:34" ht="13.5" customHeight="1" x14ac:dyDescent="0.2"/>
    <row r="103" spans="33:34" ht="13.5" customHeight="1" x14ac:dyDescent="0.2"/>
    <row r="104" spans="33:34" ht="13.5" customHeight="1" x14ac:dyDescent="0.2">
      <c r="AG104" s="248"/>
      <c r="AH104" s="24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8"/>
    </row>
    <row r="117" spans="34:122" ht="13.5" customHeight="1" x14ac:dyDescent="0.2"/>
    <row r="118" spans="34:122" ht="13.5" customHeight="1" x14ac:dyDescent="0.2"/>
    <row r="119" spans="34:122" ht="13.5" customHeight="1" x14ac:dyDescent="0.2"/>
    <row r="120" spans="34:122" ht="13.5" customHeight="1" x14ac:dyDescent="0.2">
      <c r="AH120" s="248"/>
    </row>
    <row r="121" spans="34:122" ht="13.5" customHeight="1" x14ac:dyDescent="0.2">
      <c r="AH121" s="248"/>
    </row>
    <row r="122" spans="34:122" ht="13.5" customHeight="1" x14ac:dyDescent="0.2"/>
    <row r="123" spans="34:122" ht="13.5" customHeight="1" x14ac:dyDescent="0.2"/>
    <row r="124" spans="34:122" ht="13.5" customHeight="1" x14ac:dyDescent="0.2"/>
    <row r="125" spans="34:122" ht="13.5" customHeight="1" x14ac:dyDescent="0.2">
      <c r="DR125" s="248" t="s">
        <v>508</v>
      </c>
    </row>
  </sheetData>
  <sheetProtection algorithmName="SHA-512" hashValue="r1iwcbI1h0UcoZhTHI7WE0C3OefGiXeIIBjlEyCl/ljZOOv3lx61DHa4x6kkjlgXZrC72hryEkSz0ApEtHmalw==" saltValue="mJoWsULACgtLVPkCnL/d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558</v>
      </c>
      <c r="G2" s="146"/>
      <c r="H2" s="147"/>
    </row>
    <row r="3" spans="1:8" x14ac:dyDescent="0.2">
      <c r="A3" s="143" t="s">
        <v>551</v>
      </c>
      <c r="B3" s="148"/>
      <c r="C3" s="149"/>
      <c r="D3" s="150">
        <v>35094</v>
      </c>
      <c r="E3" s="151"/>
      <c r="F3" s="152">
        <v>70615</v>
      </c>
      <c r="G3" s="153"/>
      <c r="H3" s="154"/>
    </row>
    <row r="4" spans="1:8" x14ac:dyDescent="0.2">
      <c r="A4" s="155"/>
      <c r="B4" s="156"/>
      <c r="C4" s="157"/>
      <c r="D4" s="158">
        <v>15982</v>
      </c>
      <c r="E4" s="159"/>
      <c r="F4" s="160">
        <v>37382</v>
      </c>
      <c r="G4" s="161"/>
      <c r="H4" s="162"/>
    </row>
    <row r="5" spans="1:8" x14ac:dyDescent="0.2">
      <c r="A5" s="143" t="s">
        <v>553</v>
      </c>
      <c r="B5" s="148"/>
      <c r="C5" s="149"/>
      <c r="D5" s="150">
        <v>27752</v>
      </c>
      <c r="E5" s="151"/>
      <c r="F5" s="152">
        <v>69185</v>
      </c>
      <c r="G5" s="153"/>
      <c r="H5" s="154"/>
    </row>
    <row r="6" spans="1:8" x14ac:dyDescent="0.2">
      <c r="A6" s="155"/>
      <c r="B6" s="156"/>
      <c r="C6" s="157"/>
      <c r="D6" s="158">
        <v>10434</v>
      </c>
      <c r="E6" s="159"/>
      <c r="F6" s="160">
        <v>38519</v>
      </c>
      <c r="G6" s="161"/>
      <c r="H6" s="162"/>
    </row>
    <row r="7" spans="1:8" x14ac:dyDescent="0.2">
      <c r="A7" s="143" t="s">
        <v>554</v>
      </c>
      <c r="B7" s="148"/>
      <c r="C7" s="149"/>
      <c r="D7" s="150">
        <v>21718</v>
      </c>
      <c r="E7" s="151"/>
      <c r="F7" s="152">
        <v>70166</v>
      </c>
      <c r="G7" s="153"/>
      <c r="H7" s="154"/>
    </row>
    <row r="8" spans="1:8" x14ac:dyDescent="0.2">
      <c r="A8" s="155"/>
      <c r="B8" s="156"/>
      <c r="C8" s="157"/>
      <c r="D8" s="158">
        <v>10732</v>
      </c>
      <c r="E8" s="159"/>
      <c r="F8" s="160">
        <v>36115</v>
      </c>
      <c r="G8" s="161"/>
      <c r="H8" s="162"/>
    </row>
    <row r="9" spans="1:8" x14ac:dyDescent="0.2">
      <c r="A9" s="143" t="s">
        <v>555</v>
      </c>
      <c r="B9" s="148"/>
      <c r="C9" s="149"/>
      <c r="D9" s="150">
        <v>32474</v>
      </c>
      <c r="E9" s="151"/>
      <c r="F9" s="152">
        <v>70329</v>
      </c>
      <c r="G9" s="153"/>
      <c r="H9" s="154"/>
    </row>
    <row r="10" spans="1:8" x14ac:dyDescent="0.2">
      <c r="A10" s="155"/>
      <c r="B10" s="156"/>
      <c r="C10" s="157"/>
      <c r="D10" s="158">
        <v>14530</v>
      </c>
      <c r="E10" s="159"/>
      <c r="F10" s="160">
        <v>39403</v>
      </c>
      <c r="G10" s="161"/>
      <c r="H10" s="162"/>
    </row>
    <row r="11" spans="1:8" x14ac:dyDescent="0.2">
      <c r="A11" s="143" t="s">
        <v>556</v>
      </c>
      <c r="B11" s="148"/>
      <c r="C11" s="149"/>
      <c r="D11" s="150">
        <v>27330</v>
      </c>
      <c r="E11" s="151"/>
      <c r="F11" s="152">
        <v>45945</v>
      </c>
      <c r="G11" s="153"/>
      <c r="H11" s="154"/>
    </row>
    <row r="12" spans="1:8" x14ac:dyDescent="0.2">
      <c r="A12" s="155"/>
      <c r="B12" s="156"/>
      <c r="C12" s="163"/>
      <c r="D12" s="158">
        <v>10081</v>
      </c>
      <c r="E12" s="159"/>
      <c r="F12" s="160">
        <v>25180</v>
      </c>
      <c r="G12" s="161"/>
      <c r="H12" s="162"/>
    </row>
    <row r="13" spans="1:8" x14ac:dyDescent="0.2">
      <c r="A13" s="143"/>
      <c r="B13" s="148"/>
      <c r="C13" s="164"/>
      <c r="D13" s="165">
        <v>28874</v>
      </c>
      <c r="E13" s="166"/>
      <c r="F13" s="167">
        <v>65248</v>
      </c>
      <c r="G13" s="168"/>
      <c r="H13" s="154"/>
    </row>
    <row r="14" spans="1:8" x14ac:dyDescent="0.2">
      <c r="A14" s="155"/>
      <c r="B14" s="156"/>
      <c r="C14" s="157"/>
      <c r="D14" s="158">
        <v>12352</v>
      </c>
      <c r="E14" s="159"/>
      <c r="F14" s="160">
        <v>35320</v>
      </c>
      <c r="G14" s="161"/>
      <c r="H14" s="162"/>
    </row>
    <row r="17" spans="1:11" x14ac:dyDescent="0.2">
      <c r="A17" s="139" t="s">
        <v>52</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53</v>
      </c>
      <c r="B19" s="169">
        <f>ROUND(VALUE(SUBSTITUTE(実質収支比率等に係る経年分析!F$48,"▲","-")),2)</f>
        <v>5.08</v>
      </c>
      <c r="C19" s="169">
        <f>ROUND(VALUE(SUBSTITUTE(実質収支比率等に係る経年分析!G$48,"▲","-")),2)</f>
        <v>5.63</v>
      </c>
      <c r="D19" s="169">
        <f>ROUND(VALUE(SUBSTITUTE(実質収支比率等に係る経年分析!H$48,"▲","-")),2)</f>
        <v>5.84</v>
      </c>
      <c r="E19" s="169">
        <f>ROUND(VALUE(SUBSTITUTE(実質収支比率等に係る経年分析!I$48,"▲","-")),2)</f>
        <v>7.52</v>
      </c>
      <c r="F19" s="169">
        <f>ROUND(VALUE(SUBSTITUTE(実質収支比率等に係る経年分析!J$48,"▲","-")),2)</f>
        <v>8.64</v>
      </c>
    </row>
    <row r="20" spans="1:11" x14ac:dyDescent="0.2">
      <c r="A20" s="169" t="s">
        <v>54</v>
      </c>
      <c r="B20" s="169">
        <f>ROUND(VALUE(SUBSTITUTE(実質収支比率等に係る経年分析!F$47,"▲","-")),2)</f>
        <v>8.36</v>
      </c>
      <c r="C20" s="169">
        <f>ROUND(VALUE(SUBSTITUTE(実質収支比率等に係る経年分析!G$47,"▲","-")),2)</f>
        <v>11.18</v>
      </c>
      <c r="D20" s="169">
        <f>ROUND(VALUE(SUBSTITUTE(実質収支比率等に係る経年分析!H$47,"▲","-")),2)</f>
        <v>11.05</v>
      </c>
      <c r="E20" s="169">
        <f>ROUND(VALUE(SUBSTITUTE(実質収支比率等に係る経年分析!I$47,"▲","-")),2)</f>
        <v>11.43</v>
      </c>
      <c r="F20" s="169">
        <f>ROUND(VALUE(SUBSTITUTE(実質収支比率等に係る経年分析!J$47,"▲","-")),2)</f>
        <v>14.36</v>
      </c>
    </row>
    <row r="21" spans="1:11" x14ac:dyDescent="0.2">
      <c r="A21" s="169" t="s">
        <v>55</v>
      </c>
      <c r="B21" s="169">
        <f>IF(ISNUMBER(VALUE(SUBSTITUTE(実質収支比率等に係る経年分析!F$49,"▲","-"))),ROUND(VALUE(SUBSTITUTE(実質収支比率等に係る経年分析!F$49,"▲","-")),2),NA())</f>
        <v>3.95</v>
      </c>
      <c r="C21" s="169">
        <f>IF(ISNUMBER(VALUE(SUBSTITUTE(実質収支比率等に係る経年分析!G$49,"▲","-"))),ROUND(VALUE(SUBSTITUTE(実質収支比率等に係る経年分析!G$49,"▲","-")),2),NA())</f>
        <v>3.49</v>
      </c>
      <c r="D21" s="169">
        <f>IF(ISNUMBER(VALUE(SUBSTITUTE(実質収支比率等に係る経年分析!H$49,"▲","-"))),ROUND(VALUE(SUBSTITUTE(実質収支比率等に係る経年分析!H$49,"▲","-")),2),NA())</f>
        <v>7.0000000000000007E-2</v>
      </c>
      <c r="E21" s="169">
        <f>IF(ISNUMBER(VALUE(SUBSTITUTE(実質収支比率等に係る経年分析!I$49,"▲","-"))),ROUND(VALUE(SUBSTITUTE(実質収支比率等に係る経年分析!I$49,"▲","-")),2),NA())</f>
        <v>2.4900000000000002</v>
      </c>
      <c r="F21" s="169">
        <f>IF(ISNUMBER(VALUE(SUBSTITUTE(実質収支比率等に係る経年分析!J$49,"▲","-"))),ROUND(VALUE(SUBSTITUTE(実質収支比率等に係る経年分析!J$49,"▲","-")),2),NA())</f>
        <v>5.03</v>
      </c>
    </row>
    <row r="24" spans="1:11" x14ac:dyDescent="0.2">
      <c r="A24" s="139" t="s">
        <v>56</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57</v>
      </c>
      <c r="C26" s="170" t="s">
        <v>58</v>
      </c>
      <c r="D26" s="170" t="s">
        <v>57</v>
      </c>
      <c r="E26" s="170" t="s">
        <v>58</v>
      </c>
      <c r="F26" s="170" t="s">
        <v>57</v>
      </c>
      <c r="G26" s="170" t="s">
        <v>58</v>
      </c>
      <c r="H26" s="170" t="s">
        <v>57</v>
      </c>
      <c r="I26" s="170" t="s">
        <v>58</v>
      </c>
      <c r="J26" s="170" t="s">
        <v>57</v>
      </c>
      <c r="K26" s="170" t="s">
        <v>58</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0.28999999999999998</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0.6</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0.68</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2">
      <c r="A30" s="170" t="str">
        <f>IF(連結実質赤字比率に係る赤字・黒字の構成分析!C$40="",NA(),連結実質赤字比率に係る赤字・黒字の構成分析!C$40)</f>
        <v>都市核地区土地区画整理事業特別会計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2">
      <c r="A31" s="170" t="str">
        <f>IF(連結実質赤字比率に係る赤字・黒字の構成分析!C$39="",NA(),連結実質赤字比率に係る赤字・黒字の構成分析!C$39)</f>
        <v>都市核地区土地区画整理事業特別会計（一般会計）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v>
      </c>
    </row>
    <row r="32" spans="1:11" x14ac:dyDescent="0.2">
      <c r="A32" s="170" t="str">
        <f>IF(連結実質赤字比率に係る赤字・黒字の構成分析!C$38="",NA(),連結実質赤字比率に係る赤字・黒字の構成分析!C$38)</f>
        <v>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0.52</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0.43</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0.42</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0.31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0.28000000000000003</v>
      </c>
    </row>
    <row r="33" spans="1:16" x14ac:dyDescent="0.2">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1.34</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1.35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0.73</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0.64</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0.38</v>
      </c>
    </row>
    <row r="34" spans="1:16" x14ac:dyDescent="0.2">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3.24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1.29</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1.1299999999999999</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1.68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1.61</v>
      </c>
    </row>
    <row r="35" spans="1:16" x14ac:dyDescent="0.2">
      <c r="A35" s="170" t="str">
        <f>IF(連結実質赤字比率に係る赤字・黒字の構成分析!C$35="",NA(),連結実質赤字比率に係る赤字・黒字の構成分析!C$35)</f>
        <v>下水道事業会計</v>
      </c>
      <c r="B35" s="170" t="e">
        <f>IF(ROUND(VALUE(SUBSTITUTE(連結実質赤字比率に係る赤字・黒字の構成分析!F$35,"▲", "-")), 2) &lt; 0, ABS(ROUND(VALUE(SUBSTITUTE(連結実質赤字比率に係る赤字・黒字の構成分析!F$35,"▲", "-")), 2)), NA())</f>
        <v>#VALUE!</v>
      </c>
      <c r="C35" s="170" t="e">
        <f>IF(ROUND(VALUE(SUBSTITUTE(連結実質赤字比率に係る赤字・黒字の構成分析!F$35,"▲", "-")), 2) &gt;= 0, ABS(ROUND(VALUE(SUBSTITUTE(連結実質赤字比率に係る赤字・黒字の構成分析!F$35,"▲", "-")), 2)), NA())</f>
        <v>#VALUE!</v>
      </c>
      <c r="D35" s="170" t="e">
        <f>IF(ROUND(VALUE(SUBSTITUTE(連結実質赤字比率に係る赤字・黒字の構成分析!G$35,"▲", "-")), 2) &lt; 0, ABS(ROUND(VALUE(SUBSTITUTE(連結実質赤字比率に係る赤字・黒字の構成分析!G$35,"▲", "-")), 2)), NA())</f>
        <v>#VALUE!</v>
      </c>
      <c r="E35" s="170" t="e">
        <f>IF(ROUND(VALUE(SUBSTITUTE(連結実質赤字比率に係る赤字・黒字の構成分析!G$35,"▲", "-")), 2) &gt;= 0, ABS(ROUND(VALUE(SUBSTITUTE(連結実質赤字比率に係る赤字・黒字の構成分析!G$35,"▲", "-")), 2)), NA())</f>
        <v>#VALUE!</v>
      </c>
      <c r="F35" s="170" t="e">
        <f>IF(ROUND(VALUE(SUBSTITUTE(連結実質赤字比率に係る赤字・黒字の構成分析!H$35,"▲", "-")), 2) &lt; 0, ABS(ROUND(VALUE(SUBSTITUTE(連結実質赤字比率に係る赤字・黒字の構成分析!H$35,"▲", "-")), 2)), NA())</f>
        <v>#VALUE!</v>
      </c>
      <c r="G35" s="170" t="e">
        <f>IF(ROUND(VALUE(SUBSTITUTE(連結実質赤字比率に係る赤字・黒字の構成分析!H$35,"▲", "-")), 2) &gt;= 0, ABS(ROUND(VALUE(SUBSTITUTE(連結実質赤字比率に係る赤字・黒字の構成分析!H$35,"▲", "-")), 2)), NA())</f>
        <v>#VALUE!</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0.9</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2.16</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5.08</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5.63</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5.83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7.52</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8.6300000000000008</v>
      </c>
    </row>
    <row r="39" spans="1:16" x14ac:dyDescent="0.2">
      <c r="A39" s="139" t="s">
        <v>59</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60</v>
      </c>
      <c r="C41" s="171"/>
      <c r="D41" s="171" t="s">
        <v>61</v>
      </c>
      <c r="E41" s="171" t="s">
        <v>60</v>
      </c>
      <c r="F41" s="171"/>
      <c r="G41" s="171" t="s">
        <v>61</v>
      </c>
      <c r="H41" s="171" t="s">
        <v>60</v>
      </c>
      <c r="I41" s="171"/>
      <c r="J41" s="171" t="s">
        <v>61</v>
      </c>
      <c r="K41" s="171" t="s">
        <v>60</v>
      </c>
      <c r="L41" s="171"/>
      <c r="M41" s="171" t="s">
        <v>61</v>
      </c>
      <c r="N41" s="171" t="s">
        <v>60</v>
      </c>
      <c r="O41" s="171"/>
      <c r="P41" s="171" t="s">
        <v>61</v>
      </c>
    </row>
    <row r="42" spans="1:16" x14ac:dyDescent="0.2">
      <c r="A42" s="171" t="s">
        <v>62</v>
      </c>
      <c r="B42" s="171"/>
      <c r="C42" s="171"/>
      <c r="D42" s="171">
        <f>'実質公債費比率（分子）の構造'!K$52</f>
        <v>1454</v>
      </c>
      <c r="E42" s="171"/>
      <c r="F42" s="171"/>
      <c r="G42" s="171">
        <f>'実質公債費比率（分子）の構造'!L$52</f>
        <v>1444</v>
      </c>
      <c r="H42" s="171"/>
      <c r="I42" s="171"/>
      <c r="J42" s="171">
        <f>'実質公債費比率（分子）の構造'!M$52</f>
        <v>1408</v>
      </c>
      <c r="K42" s="171"/>
      <c r="L42" s="171"/>
      <c r="M42" s="171">
        <f>'実質公債費比率（分子）の構造'!N$52</f>
        <v>1375</v>
      </c>
      <c r="N42" s="171"/>
      <c r="O42" s="171"/>
      <c r="P42" s="171">
        <f>'実質公債費比率（分子）の構造'!O$52</f>
        <v>1309</v>
      </c>
    </row>
    <row r="43" spans="1:16" x14ac:dyDescent="0.2">
      <c r="A43" s="171" t="s">
        <v>63</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2">
      <c r="A44" s="171" t="s">
        <v>64</v>
      </c>
      <c r="B44" s="171">
        <f>'実質公債費比率（分子）の構造'!K$50</f>
        <v>35</v>
      </c>
      <c r="C44" s="171"/>
      <c r="D44" s="171"/>
      <c r="E44" s="171">
        <f>'実質公債費比率（分子）の構造'!L$50</f>
        <v>35</v>
      </c>
      <c r="F44" s="171"/>
      <c r="G44" s="171"/>
      <c r="H44" s="171">
        <f>'実質公債費比率（分子）の構造'!M$50</f>
        <v>34</v>
      </c>
      <c r="I44" s="171"/>
      <c r="J44" s="171"/>
      <c r="K44" s="171">
        <f>'実質公債費比率（分子）の構造'!N$50</f>
        <v>48</v>
      </c>
      <c r="L44" s="171"/>
      <c r="M44" s="171"/>
      <c r="N44" s="171">
        <f>'実質公債費比率（分子）の構造'!O$50</f>
        <v>63</v>
      </c>
      <c r="O44" s="171"/>
      <c r="P44" s="171"/>
    </row>
    <row r="45" spans="1:16" x14ac:dyDescent="0.2">
      <c r="A45" s="171" t="s">
        <v>65</v>
      </c>
      <c r="B45" s="171">
        <f>'実質公債費比率（分子）の構造'!K$49</f>
        <v>52</v>
      </c>
      <c r="C45" s="171"/>
      <c r="D45" s="171"/>
      <c r="E45" s="171">
        <f>'実質公債費比率（分子）の構造'!L$49</f>
        <v>45</v>
      </c>
      <c r="F45" s="171"/>
      <c r="G45" s="171"/>
      <c r="H45" s="171">
        <f>'実質公債費比率（分子）の構造'!M$49</f>
        <v>44</v>
      </c>
      <c r="I45" s="171"/>
      <c r="J45" s="171"/>
      <c r="K45" s="171">
        <f>'実質公債費比率（分子）の構造'!N$49</f>
        <v>32</v>
      </c>
      <c r="L45" s="171"/>
      <c r="M45" s="171"/>
      <c r="N45" s="171">
        <f>'実質公債費比率（分子）の構造'!O$49</f>
        <v>35</v>
      </c>
      <c r="O45" s="171"/>
      <c r="P45" s="171"/>
    </row>
    <row r="46" spans="1:16" x14ac:dyDescent="0.2">
      <c r="A46" s="171" t="s">
        <v>66</v>
      </c>
      <c r="B46" s="171">
        <f>'実質公債費比率（分子）の構造'!K$48</f>
        <v>115</v>
      </c>
      <c r="C46" s="171"/>
      <c r="D46" s="171"/>
      <c r="E46" s="171">
        <f>'実質公債費比率（分子）の構造'!L$48</f>
        <v>111</v>
      </c>
      <c r="F46" s="171"/>
      <c r="G46" s="171"/>
      <c r="H46" s="171">
        <f>'実質公債費比率（分子）の構造'!M$48</f>
        <v>119</v>
      </c>
      <c r="I46" s="171"/>
      <c r="J46" s="171"/>
      <c r="K46" s="171">
        <f>'実質公債費比率（分子）の構造'!N$48</f>
        <v>174</v>
      </c>
      <c r="L46" s="171"/>
      <c r="M46" s="171"/>
      <c r="N46" s="171">
        <f>'実質公債費比率（分子）の構造'!O$48</f>
        <v>131</v>
      </c>
      <c r="O46" s="171"/>
      <c r="P46" s="171"/>
    </row>
    <row r="47" spans="1:16" x14ac:dyDescent="0.2">
      <c r="A47" s="171" t="s">
        <v>67</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2">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69</v>
      </c>
      <c r="B49" s="171">
        <f>'実質公債費比率（分子）の構造'!K$45</f>
        <v>1218</v>
      </c>
      <c r="C49" s="171"/>
      <c r="D49" s="171"/>
      <c r="E49" s="171">
        <f>'実質公債費比率（分子）の構造'!L$45</f>
        <v>1222</v>
      </c>
      <c r="F49" s="171"/>
      <c r="G49" s="171"/>
      <c r="H49" s="171">
        <f>'実質公債費比率（分子）の構造'!M$45</f>
        <v>1247</v>
      </c>
      <c r="I49" s="171"/>
      <c r="J49" s="171"/>
      <c r="K49" s="171">
        <f>'実質公債費比率（分子）の構造'!N$45</f>
        <v>1254</v>
      </c>
      <c r="L49" s="171"/>
      <c r="M49" s="171"/>
      <c r="N49" s="171">
        <f>'実質公債費比率（分子）の構造'!O$45</f>
        <v>1272</v>
      </c>
      <c r="O49" s="171"/>
      <c r="P49" s="171"/>
    </row>
    <row r="50" spans="1:16" x14ac:dyDescent="0.2">
      <c r="A50" s="171" t="s">
        <v>70</v>
      </c>
      <c r="B50" s="171" t="e">
        <f>NA()</f>
        <v>#N/A</v>
      </c>
      <c r="C50" s="171">
        <f>IF(ISNUMBER('実質公債費比率（分子）の構造'!K$53),'実質公債費比率（分子）の構造'!K$53,NA())</f>
        <v>-34</v>
      </c>
      <c r="D50" s="171" t="e">
        <f>NA()</f>
        <v>#N/A</v>
      </c>
      <c r="E50" s="171" t="e">
        <f>NA()</f>
        <v>#N/A</v>
      </c>
      <c r="F50" s="171">
        <f>IF(ISNUMBER('実質公債費比率（分子）の構造'!L$53),'実質公債費比率（分子）の構造'!L$53,NA())</f>
        <v>-31</v>
      </c>
      <c r="G50" s="171" t="e">
        <f>NA()</f>
        <v>#N/A</v>
      </c>
      <c r="H50" s="171" t="e">
        <f>NA()</f>
        <v>#N/A</v>
      </c>
      <c r="I50" s="171">
        <f>IF(ISNUMBER('実質公債費比率（分子）の構造'!M$53),'実質公債費比率（分子）の構造'!M$53,NA())</f>
        <v>36</v>
      </c>
      <c r="J50" s="171" t="e">
        <f>NA()</f>
        <v>#N/A</v>
      </c>
      <c r="K50" s="171" t="e">
        <f>NA()</f>
        <v>#N/A</v>
      </c>
      <c r="L50" s="171">
        <f>IF(ISNUMBER('実質公債費比率（分子）の構造'!N$53),'実質公債費比率（分子）の構造'!N$53,NA())</f>
        <v>133</v>
      </c>
      <c r="M50" s="171" t="e">
        <f>NA()</f>
        <v>#N/A</v>
      </c>
      <c r="N50" s="171" t="e">
        <f>NA()</f>
        <v>#N/A</v>
      </c>
      <c r="O50" s="171">
        <f>IF(ISNUMBER('実質公債費比率（分子）の構造'!O$53),'実質公債費比率（分子）の構造'!O$53,NA())</f>
        <v>192</v>
      </c>
      <c r="P50" s="171" t="e">
        <f>NA()</f>
        <v>#N/A</v>
      </c>
    </row>
    <row r="53" spans="1:16" x14ac:dyDescent="0.2">
      <c r="A53" s="139" t="s">
        <v>71</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2">
      <c r="A56" s="170" t="s">
        <v>42</v>
      </c>
      <c r="B56" s="170"/>
      <c r="C56" s="170"/>
      <c r="D56" s="170">
        <f>'将来負担比率（分子）の構造'!I$52</f>
        <v>13608</v>
      </c>
      <c r="E56" s="170"/>
      <c r="F56" s="170"/>
      <c r="G56" s="170">
        <f>'将来負担比率（分子）の構造'!J$52</f>
        <v>13839</v>
      </c>
      <c r="H56" s="170"/>
      <c r="I56" s="170"/>
      <c r="J56" s="170">
        <f>'将来負担比率（分子）の構造'!K$52</f>
        <v>14028</v>
      </c>
      <c r="K56" s="170"/>
      <c r="L56" s="170"/>
      <c r="M56" s="170">
        <f>'将来負担比率（分子）の構造'!L$52</f>
        <v>14123</v>
      </c>
      <c r="N56" s="170"/>
      <c r="O56" s="170"/>
      <c r="P56" s="170">
        <f>'将来負担比率（分子）の構造'!M$52</f>
        <v>14143</v>
      </c>
    </row>
    <row r="57" spans="1:16" x14ac:dyDescent="0.2">
      <c r="A57" s="170" t="s">
        <v>41</v>
      </c>
      <c r="B57" s="170"/>
      <c r="C57" s="170"/>
      <c r="D57" s="170">
        <f>'将来負担比率（分子）の構造'!I$51</f>
        <v>2305</v>
      </c>
      <c r="E57" s="170"/>
      <c r="F57" s="170"/>
      <c r="G57" s="170">
        <f>'将来負担比率（分子）の構造'!J$51</f>
        <v>1942</v>
      </c>
      <c r="H57" s="170"/>
      <c r="I57" s="170"/>
      <c r="J57" s="170">
        <f>'将来負担比率（分子）の構造'!K$51</f>
        <v>2258</v>
      </c>
      <c r="K57" s="170"/>
      <c r="L57" s="170"/>
      <c r="M57" s="170">
        <f>'将来負担比率（分子）の構造'!L$51</f>
        <v>2463</v>
      </c>
      <c r="N57" s="170"/>
      <c r="O57" s="170"/>
      <c r="P57" s="170">
        <f>'将来負担比率（分子）の構造'!M$51</f>
        <v>2657</v>
      </c>
    </row>
    <row r="58" spans="1:16" x14ac:dyDescent="0.2">
      <c r="A58" s="170" t="s">
        <v>40</v>
      </c>
      <c r="B58" s="170"/>
      <c r="C58" s="170"/>
      <c r="D58" s="170">
        <f>'将来負担比率（分子）の構造'!I$50</f>
        <v>4743</v>
      </c>
      <c r="E58" s="170"/>
      <c r="F58" s="170"/>
      <c r="G58" s="170">
        <f>'将来負担比率（分子）の構造'!J$50</f>
        <v>5260</v>
      </c>
      <c r="H58" s="170"/>
      <c r="I58" s="170"/>
      <c r="J58" s="170">
        <f>'将来負担比率（分子）の構造'!K$50</f>
        <v>5262</v>
      </c>
      <c r="K58" s="170"/>
      <c r="L58" s="170"/>
      <c r="M58" s="170">
        <f>'将来負担比率（分子）の構造'!L$50</f>
        <v>5606</v>
      </c>
      <c r="N58" s="170"/>
      <c r="O58" s="170"/>
      <c r="P58" s="170">
        <f>'将来負担比率（分子）の構造'!M$50</f>
        <v>6519</v>
      </c>
    </row>
    <row r="59" spans="1:16" x14ac:dyDescent="0.2">
      <c r="A59" s="170" t="s">
        <v>38</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37</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35</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34</v>
      </c>
      <c r="B62" s="170">
        <f>'将来負担比率（分子）の構造'!I$45</f>
        <v>3119</v>
      </c>
      <c r="C62" s="170"/>
      <c r="D62" s="170"/>
      <c r="E62" s="170">
        <f>'将来負担比率（分子）の構造'!J$45</f>
        <v>3184</v>
      </c>
      <c r="F62" s="170"/>
      <c r="G62" s="170"/>
      <c r="H62" s="170">
        <f>'将来負担比率（分子）の構造'!K$45</f>
        <v>3050</v>
      </c>
      <c r="I62" s="170"/>
      <c r="J62" s="170"/>
      <c r="K62" s="170">
        <f>'将来負担比率（分子）の構造'!L$45</f>
        <v>2880</v>
      </c>
      <c r="L62" s="170"/>
      <c r="M62" s="170"/>
      <c r="N62" s="170">
        <f>'将来負担比率（分子）の構造'!M$45</f>
        <v>3186</v>
      </c>
      <c r="O62" s="170"/>
      <c r="P62" s="170"/>
    </row>
    <row r="63" spans="1:16" x14ac:dyDescent="0.2">
      <c r="A63" s="170" t="s">
        <v>33</v>
      </c>
      <c r="B63" s="170">
        <f>'将来負担比率（分子）の構造'!I$44</f>
        <v>359</v>
      </c>
      <c r="C63" s="170"/>
      <c r="D63" s="170"/>
      <c r="E63" s="170">
        <f>'将来負担比率（分子）の構造'!J$44</f>
        <v>561</v>
      </c>
      <c r="F63" s="170"/>
      <c r="G63" s="170"/>
      <c r="H63" s="170">
        <f>'将来負担比率（分子）の構造'!K$44</f>
        <v>811</v>
      </c>
      <c r="I63" s="170"/>
      <c r="J63" s="170"/>
      <c r="K63" s="170">
        <f>'将来負担比率（分子）の構造'!L$44</f>
        <v>790</v>
      </c>
      <c r="L63" s="170"/>
      <c r="M63" s="170"/>
      <c r="N63" s="170">
        <f>'将来負担比率（分子）の構造'!M$44</f>
        <v>883</v>
      </c>
      <c r="O63" s="170"/>
      <c r="P63" s="170"/>
    </row>
    <row r="64" spans="1:16" x14ac:dyDescent="0.2">
      <c r="A64" s="170" t="s">
        <v>32</v>
      </c>
      <c r="B64" s="170">
        <f>'将来負担比率（分子）の構造'!I$43</f>
        <v>1453</v>
      </c>
      <c r="C64" s="170"/>
      <c r="D64" s="170"/>
      <c r="E64" s="170">
        <f>'将来負担比率（分子）の構造'!J$43</f>
        <v>1300</v>
      </c>
      <c r="F64" s="170"/>
      <c r="G64" s="170"/>
      <c r="H64" s="170">
        <f>'将来負担比率（分子）の構造'!K$43</f>
        <v>1403</v>
      </c>
      <c r="I64" s="170"/>
      <c r="J64" s="170"/>
      <c r="K64" s="170">
        <f>'将来負担比率（分子）の構造'!L$43</f>
        <v>1680</v>
      </c>
      <c r="L64" s="170"/>
      <c r="M64" s="170"/>
      <c r="N64" s="170">
        <f>'将来負担比率（分子）の構造'!M$43</f>
        <v>1685</v>
      </c>
      <c r="O64" s="170"/>
      <c r="P64" s="170"/>
    </row>
    <row r="65" spans="1:16" x14ac:dyDescent="0.2">
      <c r="A65" s="170" t="s">
        <v>31</v>
      </c>
      <c r="B65" s="170">
        <f>'将来負担比率（分子）の構造'!I$42</f>
        <v>548</v>
      </c>
      <c r="C65" s="170"/>
      <c r="D65" s="170"/>
      <c r="E65" s="170">
        <f>'将来負担比率（分子）の構造'!J$42</f>
        <v>481</v>
      </c>
      <c r="F65" s="170"/>
      <c r="G65" s="170"/>
      <c r="H65" s="170">
        <f>'将来負担比率（分子）の構造'!K$42</f>
        <v>582</v>
      </c>
      <c r="I65" s="170"/>
      <c r="J65" s="170"/>
      <c r="K65" s="170">
        <f>'将来負担比率（分子）の構造'!L$42</f>
        <v>680</v>
      </c>
      <c r="L65" s="170"/>
      <c r="M65" s="170"/>
      <c r="N65" s="170">
        <f>'将来負担比率（分子）の構造'!M$42</f>
        <v>737</v>
      </c>
      <c r="O65" s="170"/>
      <c r="P65" s="170"/>
    </row>
    <row r="66" spans="1:16" x14ac:dyDescent="0.2">
      <c r="A66" s="170" t="s">
        <v>30</v>
      </c>
      <c r="B66" s="170">
        <f>'将来負担比率（分子）の構造'!I$41</f>
        <v>14569</v>
      </c>
      <c r="C66" s="170"/>
      <c r="D66" s="170"/>
      <c r="E66" s="170">
        <f>'将来負担比率（分子）の構造'!J$41</f>
        <v>14805</v>
      </c>
      <c r="F66" s="170"/>
      <c r="G66" s="170"/>
      <c r="H66" s="170">
        <f>'将来負担比率（分子）の構造'!K$41</f>
        <v>14714</v>
      </c>
      <c r="I66" s="170"/>
      <c r="J66" s="170"/>
      <c r="K66" s="170">
        <f>'将来負担比率（分子）の構造'!L$41</f>
        <v>14782</v>
      </c>
      <c r="L66" s="170"/>
      <c r="M66" s="170"/>
      <c r="N66" s="170">
        <f>'将来負担比率（分子）の構造'!M$41</f>
        <v>14712</v>
      </c>
      <c r="O66" s="170"/>
      <c r="P66" s="170"/>
    </row>
    <row r="67" spans="1:16" x14ac:dyDescent="0.2">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2">
      <c r="A70" s="172" t="s">
        <v>75</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76</v>
      </c>
      <c r="B72" s="174">
        <f>基金残高に係る経年分析!F55</f>
        <v>1537</v>
      </c>
      <c r="C72" s="174">
        <f>基金残高に係る経年分析!G55</f>
        <v>1631</v>
      </c>
      <c r="D72" s="174">
        <f>基金残高に係る経年分析!H55</f>
        <v>2161</v>
      </c>
    </row>
    <row r="73" spans="1:16" x14ac:dyDescent="0.2">
      <c r="A73" s="173" t="s">
        <v>77</v>
      </c>
      <c r="B73" s="174" t="str">
        <f>基金残高に係る経年分析!F56</f>
        <v>-</v>
      </c>
      <c r="C73" s="174" t="str">
        <f>基金残高に係る経年分析!G56</f>
        <v>-</v>
      </c>
      <c r="D73" s="174">
        <f>基金残高に係る経年分析!H56</f>
        <v>351</v>
      </c>
    </row>
    <row r="74" spans="1:16" x14ac:dyDescent="0.2">
      <c r="A74" s="173" t="s">
        <v>78</v>
      </c>
      <c r="B74" s="174">
        <f>基金残高に係る経年分析!F57</f>
        <v>3232</v>
      </c>
      <c r="C74" s="174">
        <f>基金残高に係る経年分析!G57</f>
        <v>3586</v>
      </c>
      <c r="D74" s="174">
        <f>基金残高に係る経年分析!H57</f>
        <v>3863</v>
      </c>
    </row>
  </sheetData>
  <sheetProtection algorithmName="SHA-512" hashValue="hZr3z6RkcVcfu1A4Ud0eL+bLfK3VDKhjO2QNXsFG8xn2B1BOGTgO7hDGpGqStr+46KFWZgJov74ROpTOT45PRQ==" saltValue="5JqAQos1l98eTQ9iCC99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9" customWidth="1"/>
    <col min="2" max="2" width="2.33203125" style="209" customWidth="1"/>
    <col min="3" max="16" width="2.6640625" style="209" customWidth="1"/>
    <col min="17" max="17" width="2.33203125" style="209" customWidth="1"/>
    <col min="18" max="95" width="1.6640625" style="209" customWidth="1"/>
    <col min="96" max="133" width="1.6640625" style="215" customWidth="1"/>
    <col min="134" max="143" width="1.6640625" style="209" customWidth="1"/>
    <col min="144" max="16384" width="0" style="209"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635" t="s">
        <v>211</v>
      </c>
      <c r="DI1" s="636"/>
      <c r="DJ1" s="636"/>
      <c r="DK1" s="636"/>
      <c r="DL1" s="636"/>
      <c r="DM1" s="636"/>
      <c r="DN1" s="637"/>
      <c r="DO1" s="209"/>
      <c r="DP1" s="635" t="s">
        <v>212</v>
      </c>
      <c r="DQ1" s="636"/>
      <c r="DR1" s="636"/>
      <c r="DS1" s="636"/>
      <c r="DT1" s="636"/>
      <c r="DU1" s="636"/>
      <c r="DV1" s="636"/>
      <c r="DW1" s="636"/>
      <c r="DX1" s="636"/>
      <c r="DY1" s="636"/>
      <c r="DZ1" s="636"/>
      <c r="EA1" s="636"/>
      <c r="EB1" s="636"/>
      <c r="EC1" s="637"/>
      <c r="ED1" s="208"/>
      <c r="EE1" s="208"/>
      <c r="EF1" s="208"/>
      <c r="EG1" s="208"/>
      <c r="EH1" s="208"/>
      <c r="EI1" s="208"/>
      <c r="EJ1" s="208"/>
      <c r="EK1" s="208"/>
      <c r="EL1" s="208"/>
      <c r="EM1" s="208"/>
    </row>
    <row r="2" spans="2:143" ht="22.5" customHeight="1" x14ac:dyDescent="0.2">
      <c r="B2" s="210" t="s">
        <v>213</v>
      </c>
      <c r="R2" s="211"/>
      <c r="S2" s="211"/>
      <c r="T2" s="211"/>
      <c r="U2" s="211"/>
      <c r="V2" s="211"/>
      <c r="W2" s="211"/>
      <c r="X2" s="211"/>
      <c r="Y2" s="211"/>
      <c r="Z2" s="211"/>
      <c r="AA2" s="211"/>
      <c r="AB2" s="211"/>
      <c r="AC2" s="211"/>
      <c r="AE2" s="358"/>
      <c r="AF2" s="358"/>
      <c r="AG2" s="358"/>
      <c r="AH2" s="358"/>
      <c r="AI2" s="358"/>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2">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216</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1" t="s">
        <v>220</v>
      </c>
      <c r="AQ4" s="641"/>
      <c r="AR4" s="641"/>
      <c r="AS4" s="641"/>
      <c r="AT4" s="641"/>
      <c r="AU4" s="641"/>
      <c r="AV4" s="641"/>
      <c r="AW4" s="641"/>
      <c r="AX4" s="641"/>
      <c r="AY4" s="641"/>
      <c r="AZ4" s="641"/>
      <c r="BA4" s="641"/>
      <c r="BB4" s="641"/>
      <c r="BC4" s="641"/>
      <c r="BD4" s="641"/>
      <c r="BE4" s="641"/>
      <c r="BF4" s="641"/>
      <c r="BG4" s="641" t="s">
        <v>221</v>
      </c>
      <c r="BH4" s="641"/>
      <c r="BI4" s="641"/>
      <c r="BJ4" s="641"/>
      <c r="BK4" s="641"/>
      <c r="BL4" s="641"/>
      <c r="BM4" s="641"/>
      <c r="BN4" s="641"/>
      <c r="BO4" s="641" t="s">
        <v>218</v>
      </c>
      <c r="BP4" s="641"/>
      <c r="BQ4" s="641"/>
      <c r="BR4" s="641"/>
      <c r="BS4" s="641" t="s">
        <v>222</v>
      </c>
      <c r="BT4" s="641"/>
      <c r="BU4" s="641"/>
      <c r="BV4" s="641"/>
      <c r="BW4" s="641"/>
      <c r="BX4" s="641"/>
      <c r="BY4" s="641"/>
      <c r="BZ4" s="641"/>
      <c r="CA4" s="641"/>
      <c r="CB4" s="641"/>
      <c r="CD4" s="638" t="s">
        <v>223</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224</v>
      </c>
      <c r="C5" s="643"/>
      <c r="D5" s="643"/>
      <c r="E5" s="643"/>
      <c r="F5" s="643"/>
      <c r="G5" s="643"/>
      <c r="H5" s="643"/>
      <c r="I5" s="643"/>
      <c r="J5" s="643"/>
      <c r="K5" s="643"/>
      <c r="L5" s="643"/>
      <c r="M5" s="643"/>
      <c r="N5" s="643"/>
      <c r="O5" s="643"/>
      <c r="P5" s="643"/>
      <c r="Q5" s="644"/>
      <c r="R5" s="645">
        <v>10210704</v>
      </c>
      <c r="S5" s="646"/>
      <c r="T5" s="646"/>
      <c r="U5" s="646"/>
      <c r="V5" s="646"/>
      <c r="W5" s="646"/>
      <c r="X5" s="646"/>
      <c r="Y5" s="647"/>
      <c r="Z5" s="648">
        <v>30.5</v>
      </c>
      <c r="AA5" s="648"/>
      <c r="AB5" s="648"/>
      <c r="AC5" s="648"/>
      <c r="AD5" s="649">
        <v>9352633</v>
      </c>
      <c r="AE5" s="649"/>
      <c r="AF5" s="649"/>
      <c r="AG5" s="649"/>
      <c r="AH5" s="649"/>
      <c r="AI5" s="649"/>
      <c r="AJ5" s="649"/>
      <c r="AK5" s="649"/>
      <c r="AL5" s="650">
        <v>63.6</v>
      </c>
      <c r="AM5" s="651"/>
      <c r="AN5" s="651"/>
      <c r="AO5" s="652"/>
      <c r="AP5" s="642" t="s">
        <v>225</v>
      </c>
      <c r="AQ5" s="643"/>
      <c r="AR5" s="643"/>
      <c r="AS5" s="643"/>
      <c r="AT5" s="643"/>
      <c r="AU5" s="643"/>
      <c r="AV5" s="643"/>
      <c r="AW5" s="643"/>
      <c r="AX5" s="643"/>
      <c r="AY5" s="643"/>
      <c r="AZ5" s="643"/>
      <c r="BA5" s="643"/>
      <c r="BB5" s="643"/>
      <c r="BC5" s="643"/>
      <c r="BD5" s="643"/>
      <c r="BE5" s="643"/>
      <c r="BF5" s="644"/>
      <c r="BG5" s="656">
        <v>9352633</v>
      </c>
      <c r="BH5" s="657"/>
      <c r="BI5" s="657"/>
      <c r="BJ5" s="657"/>
      <c r="BK5" s="657"/>
      <c r="BL5" s="657"/>
      <c r="BM5" s="657"/>
      <c r="BN5" s="658"/>
      <c r="BO5" s="659">
        <v>91.6</v>
      </c>
      <c r="BP5" s="659"/>
      <c r="BQ5" s="659"/>
      <c r="BR5" s="659"/>
      <c r="BS5" s="660">
        <v>24450</v>
      </c>
      <c r="BT5" s="660"/>
      <c r="BU5" s="660"/>
      <c r="BV5" s="660"/>
      <c r="BW5" s="660"/>
      <c r="BX5" s="660"/>
      <c r="BY5" s="660"/>
      <c r="BZ5" s="660"/>
      <c r="CA5" s="660"/>
      <c r="CB5" s="664"/>
      <c r="CD5" s="638" t="s">
        <v>220</v>
      </c>
      <c r="CE5" s="639"/>
      <c r="CF5" s="639"/>
      <c r="CG5" s="639"/>
      <c r="CH5" s="639"/>
      <c r="CI5" s="639"/>
      <c r="CJ5" s="639"/>
      <c r="CK5" s="639"/>
      <c r="CL5" s="639"/>
      <c r="CM5" s="639"/>
      <c r="CN5" s="639"/>
      <c r="CO5" s="639"/>
      <c r="CP5" s="639"/>
      <c r="CQ5" s="640"/>
      <c r="CR5" s="638" t="s">
        <v>226</v>
      </c>
      <c r="CS5" s="639"/>
      <c r="CT5" s="639"/>
      <c r="CU5" s="639"/>
      <c r="CV5" s="639"/>
      <c r="CW5" s="639"/>
      <c r="CX5" s="639"/>
      <c r="CY5" s="640"/>
      <c r="CZ5" s="638" t="s">
        <v>218</v>
      </c>
      <c r="DA5" s="639"/>
      <c r="DB5" s="639"/>
      <c r="DC5" s="640"/>
      <c r="DD5" s="638" t="s">
        <v>227</v>
      </c>
      <c r="DE5" s="639"/>
      <c r="DF5" s="639"/>
      <c r="DG5" s="639"/>
      <c r="DH5" s="639"/>
      <c r="DI5" s="639"/>
      <c r="DJ5" s="639"/>
      <c r="DK5" s="639"/>
      <c r="DL5" s="639"/>
      <c r="DM5" s="639"/>
      <c r="DN5" s="639"/>
      <c r="DO5" s="639"/>
      <c r="DP5" s="640"/>
      <c r="DQ5" s="638" t="s">
        <v>228</v>
      </c>
      <c r="DR5" s="639"/>
      <c r="DS5" s="639"/>
      <c r="DT5" s="639"/>
      <c r="DU5" s="639"/>
      <c r="DV5" s="639"/>
      <c r="DW5" s="639"/>
      <c r="DX5" s="639"/>
      <c r="DY5" s="639"/>
      <c r="DZ5" s="639"/>
      <c r="EA5" s="639"/>
      <c r="EB5" s="639"/>
      <c r="EC5" s="640"/>
    </row>
    <row r="6" spans="2:143" ht="11.25" customHeight="1" x14ac:dyDescent="0.2">
      <c r="B6" s="653" t="s">
        <v>229</v>
      </c>
      <c r="C6" s="654"/>
      <c r="D6" s="654"/>
      <c r="E6" s="654"/>
      <c r="F6" s="654"/>
      <c r="G6" s="654"/>
      <c r="H6" s="654"/>
      <c r="I6" s="654"/>
      <c r="J6" s="654"/>
      <c r="K6" s="654"/>
      <c r="L6" s="654"/>
      <c r="M6" s="654"/>
      <c r="N6" s="654"/>
      <c r="O6" s="654"/>
      <c r="P6" s="654"/>
      <c r="Q6" s="655"/>
      <c r="R6" s="656">
        <v>131313</v>
      </c>
      <c r="S6" s="657"/>
      <c r="T6" s="657"/>
      <c r="U6" s="657"/>
      <c r="V6" s="657"/>
      <c r="W6" s="657"/>
      <c r="X6" s="657"/>
      <c r="Y6" s="658"/>
      <c r="Z6" s="659">
        <v>0.4</v>
      </c>
      <c r="AA6" s="659"/>
      <c r="AB6" s="659"/>
      <c r="AC6" s="659"/>
      <c r="AD6" s="660">
        <v>131313</v>
      </c>
      <c r="AE6" s="660"/>
      <c r="AF6" s="660"/>
      <c r="AG6" s="660"/>
      <c r="AH6" s="660"/>
      <c r="AI6" s="660"/>
      <c r="AJ6" s="660"/>
      <c r="AK6" s="660"/>
      <c r="AL6" s="661">
        <v>0.9</v>
      </c>
      <c r="AM6" s="662"/>
      <c r="AN6" s="662"/>
      <c r="AO6" s="663"/>
      <c r="AP6" s="653" t="s">
        <v>230</v>
      </c>
      <c r="AQ6" s="654"/>
      <c r="AR6" s="654"/>
      <c r="AS6" s="654"/>
      <c r="AT6" s="654"/>
      <c r="AU6" s="654"/>
      <c r="AV6" s="654"/>
      <c r="AW6" s="654"/>
      <c r="AX6" s="654"/>
      <c r="AY6" s="654"/>
      <c r="AZ6" s="654"/>
      <c r="BA6" s="654"/>
      <c r="BB6" s="654"/>
      <c r="BC6" s="654"/>
      <c r="BD6" s="654"/>
      <c r="BE6" s="654"/>
      <c r="BF6" s="655"/>
      <c r="BG6" s="656">
        <v>9352633</v>
      </c>
      <c r="BH6" s="657"/>
      <c r="BI6" s="657"/>
      <c r="BJ6" s="657"/>
      <c r="BK6" s="657"/>
      <c r="BL6" s="657"/>
      <c r="BM6" s="657"/>
      <c r="BN6" s="658"/>
      <c r="BO6" s="659">
        <v>91.6</v>
      </c>
      <c r="BP6" s="659"/>
      <c r="BQ6" s="659"/>
      <c r="BR6" s="659"/>
      <c r="BS6" s="660">
        <v>24450</v>
      </c>
      <c r="BT6" s="660"/>
      <c r="BU6" s="660"/>
      <c r="BV6" s="660"/>
      <c r="BW6" s="660"/>
      <c r="BX6" s="660"/>
      <c r="BY6" s="660"/>
      <c r="BZ6" s="660"/>
      <c r="CA6" s="660"/>
      <c r="CB6" s="664"/>
      <c r="CD6" s="642" t="s">
        <v>231</v>
      </c>
      <c r="CE6" s="643"/>
      <c r="CF6" s="643"/>
      <c r="CG6" s="643"/>
      <c r="CH6" s="643"/>
      <c r="CI6" s="643"/>
      <c r="CJ6" s="643"/>
      <c r="CK6" s="643"/>
      <c r="CL6" s="643"/>
      <c r="CM6" s="643"/>
      <c r="CN6" s="643"/>
      <c r="CO6" s="643"/>
      <c r="CP6" s="643"/>
      <c r="CQ6" s="644"/>
      <c r="CR6" s="656">
        <v>260353</v>
      </c>
      <c r="CS6" s="657"/>
      <c r="CT6" s="657"/>
      <c r="CU6" s="657"/>
      <c r="CV6" s="657"/>
      <c r="CW6" s="657"/>
      <c r="CX6" s="657"/>
      <c r="CY6" s="658"/>
      <c r="CZ6" s="650">
        <v>0.8</v>
      </c>
      <c r="DA6" s="651"/>
      <c r="DB6" s="651"/>
      <c r="DC6" s="667"/>
      <c r="DD6" s="665" t="s">
        <v>126</v>
      </c>
      <c r="DE6" s="657"/>
      <c r="DF6" s="657"/>
      <c r="DG6" s="657"/>
      <c r="DH6" s="657"/>
      <c r="DI6" s="657"/>
      <c r="DJ6" s="657"/>
      <c r="DK6" s="657"/>
      <c r="DL6" s="657"/>
      <c r="DM6" s="657"/>
      <c r="DN6" s="657"/>
      <c r="DO6" s="657"/>
      <c r="DP6" s="658"/>
      <c r="DQ6" s="665">
        <v>260353</v>
      </c>
      <c r="DR6" s="657"/>
      <c r="DS6" s="657"/>
      <c r="DT6" s="657"/>
      <c r="DU6" s="657"/>
      <c r="DV6" s="657"/>
      <c r="DW6" s="657"/>
      <c r="DX6" s="657"/>
      <c r="DY6" s="657"/>
      <c r="DZ6" s="657"/>
      <c r="EA6" s="657"/>
      <c r="EB6" s="657"/>
      <c r="EC6" s="666"/>
    </row>
    <row r="7" spans="2:143" ht="11.25" customHeight="1" x14ac:dyDescent="0.2">
      <c r="B7" s="653" t="s">
        <v>232</v>
      </c>
      <c r="C7" s="654"/>
      <c r="D7" s="654"/>
      <c r="E7" s="654"/>
      <c r="F7" s="654"/>
      <c r="G7" s="654"/>
      <c r="H7" s="654"/>
      <c r="I7" s="654"/>
      <c r="J7" s="654"/>
      <c r="K7" s="654"/>
      <c r="L7" s="654"/>
      <c r="M7" s="654"/>
      <c r="N7" s="654"/>
      <c r="O7" s="654"/>
      <c r="P7" s="654"/>
      <c r="Q7" s="655"/>
      <c r="R7" s="656">
        <v>10851</v>
      </c>
      <c r="S7" s="657"/>
      <c r="T7" s="657"/>
      <c r="U7" s="657"/>
      <c r="V7" s="657"/>
      <c r="W7" s="657"/>
      <c r="X7" s="657"/>
      <c r="Y7" s="658"/>
      <c r="Z7" s="659">
        <v>0</v>
      </c>
      <c r="AA7" s="659"/>
      <c r="AB7" s="659"/>
      <c r="AC7" s="659"/>
      <c r="AD7" s="660">
        <v>10851</v>
      </c>
      <c r="AE7" s="660"/>
      <c r="AF7" s="660"/>
      <c r="AG7" s="660"/>
      <c r="AH7" s="660"/>
      <c r="AI7" s="660"/>
      <c r="AJ7" s="660"/>
      <c r="AK7" s="660"/>
      <c r="AL7" s="661">
        <v>0.1</v>
      </c>
      <c r="AM7" s="662"/>
      <c r="AN7" s="662"/>
      <c r="AO7" s="663"/>
      <c r="AP7" s="653" t="s">
        <v>233</v>
      </c>
      <c r="AQ7" s="654"/>
      <c r="AR7" s="654"/>
      <c r="AS7" s="654"/>
      <c r="AT7" s="654"/>
      <c r="AU7" s="654"/>
      <c r="AV7" s="654"/>
      <c r="AW7" s="654"/>
      <c r="AX7" s="654"/>
      <c r="AY7" s="654"/>
      <c r="AZ7" s="654"/>
      <c r="BA7" s="654"/>
      <c r="BB7" s="654"/>
      <c r="BC7" s="654"/>
      <c r="BD7" s="654"/>
      <c r="BE7" s="654"/>
      <c r="BF7" s="655"/>
      <c r="BG7" s="656">
        <v>4166015</v>
      </c>
      <c r="BH7" s="657"/>
      <c r="BI7" s="657"/>
      <c r="BJ7" s="657"/>
      <c r="BK7" s="657"/>
      <c r="BL7" s="657"/>
      <c r="BM7" s="657"/>
      <c r="BN7" s="658"/>
      <c r="BO7" s="659">
        <v>40.799999999999997</v>
      </c>
      <c r="BP7" s="659"/>
      <c r="BQ7" s="659"/>
      <c r="BR7" s="659"/>
      <c r="BS7" s="660">
        <v>24450</v>
      </c>
      <c r="BT7" s="660"/>
      <c r="BU7" s="660"/>
      <c r="BV7" s="660"/>
      <c r="BW7" s="660"/>
      <c r="BX7" s="660"/>
      <c r="BY7" s="660"/>
      <c r="BZ7" s="660"/>
      <c r="CA7" s="660"/>
      <c r="CB7" s="664"/>
      <c r="CD7" s="653" t="s">
        <v>234</v>
      </c>
      <c r="CE7" s="654"/>
      <c r="CF7" s="654"/>
      <c r="CG7" s="654"/>
      <c r="CH7" s="654"/>
      <c r="CI7" s="654"/>
      <c r="CJ7" s="654"/>
      <c r="CK7" s="654"/>
      <c r="CL7" s="654"/>
      <c r="CM7" s="654"/>
      <c r="CN7" s="654"/>
      <c r="CO7" s="654"/>
      <c r="CP7" s="654"/>
      <c r="CQ7" s="655"/>
      <c r="CR7" s="656">
        <v>3640630</v>
      </c>
      <c r="CS7" s="657"/>
      <c r="CT7" s="657"/>
      <c r="CU7" s="657"/>
      <c r="CV7" s="657"/>
      <c r="CW7" s="657"/>
      <c r="CX7" s="657"/>
      <c r="CY7" s="658"/>
      <c r="CZ7" s="659">
        <v>11.3</v>
      </c>
      <c r="DA7" s="659"/>
      <c r="DB7" s="659"/>
      <c r="DC7" s="659"/>
      <c r="DD7" s="665">
        <v>83967</v>
      </c>
      <c r="DE7" s="657"/>
      <c r="DF7" s="657"/>
      <c r="DG7" s="657"/>
      <c r="DH7" s="657"/>
      <c r="DI7" s="657"/>
      <c r="DJ7" s="657"/>
      <c r="DK7" s="657"/>
      <c r="DL7" s="657"/>
      <c r="DM7" s="657"/>
      <c r="DN7" s="657"/>
      <c r="DO7" s="657"/>
      <c r="DP7" s="658"/>
      <c r="DQ7" s="665">
        <v>3307736</v>
      </c>
      <c r="DR7" s="657"/>
      <c r="DS7" s="657"/>
      <c r="DT7" s="657"/>
      <c r="DU7" s="657"/>
      <c r="DV7" s="657"/>
      <c r="DW7" s="657"/>
      <c r="DX7" s="657"/>
      <c r="DY7" s="657"/>
      <c r="DZ7" s="657"/>
      <c r="EA7" s="657"/>
      <c r="EB7" s="657"/>
      <c r="EC7" s="666"/>
    </row>
    <row r="8" spans="2:143" ht="11.25" customHeight="1" x14ac:dyDescent="0.2">
      <c r="B8" s="653" t="s">
        <v>235</v>
      </c>
      <c r="C8" s="654"/>
      <c r="D8" s="654"/>
      <c r="E8" s="654"/>
      <c r="F8" s="654"/>
      <c r="G8" s="654"/>
      <c r="H8" s="654"/>
      <c r="I8" s="654"/>
      <c r="J8" s="654"/>
      <c r="K8" s="654"/>
      <c r="L8" s="654"/>
      <c r="M8" s="654"/>
      <c r="N8" s="654"/>
      <c r="O8" s="654"/>
      <c r="P8" s="654"/>
      <c r="Q8" s="655"/>
      <c r="R8" s="656">
        <v>77811</v>
      </c>
      <c r="S8" s="657"/>
      <c r="T8" s="657"/>
      <c r="U8" s="657"/>
      <c r="V8" s="657"/>
      <c r="W8" s="657"/>
      <c r="X8" s="657"/>
      <c r="Y8" s="658"/>
      <c r="Z8" s="659">
        <v>0.2</v>
      </c>
      <c r="AA8" s="659"/>
      <c r="AB8" s="659"/>
      <c r="AC8" s="659"/>
      <c r="AD8" s="660">
        <v>77811</v>
      </c>
      <c r="AE8" s="660"/>
      <c r="AF8" s="660"/>
      <c r="AG8" s="660"/>
      <c r="AH8" s="660"/>
      <c r="AI8" s="660"/>
      <c r="AJ8" s="660"/>
      <c r="AK8" s="660"/>
      <c r="AL8" s="661">
        <v>0.5</v>
      </c>
      <c r="AM8" s="662"/>
      <c r="AN8" s="662"/>
      <c r="AO8" s="663"/>
      <c r="AP8" s="653" t="s">
        <v>236</v>
      </c>
      <c r="AQ8" s="654"/>
      <c r="AR8" s="654"/>
      <c r="AS8" s="654"/>
      <c r="AT8" s="654"/>
      <c r="AU8" s="654"/>
      <c r="AV8" s="654"/>
      <c r="AW8" s="654"/>
      <c r="AX8" s="654"/>
      <c r="AY8" s="654"/>
      <c r="AZ8" s="654"/>
      <c r="BA8" s="654"/>
      <c r="BB8" s="654"/>
      <c r="BC8" s="654"/>
      <c r="BD8" s="654"/>
      <c r="BE8" s="654"/>
      <c r="BF8" s="655"/>
      <c r="BG8" s="656">
        <v>112596</v>
      </c>
      <c r="BH8" s="657"/>
      <c r="BI8" s="657"/>
      <c r="BJ8" s="657"/>
      <c r="BK8" s="657"/>
      <c r="BL8" s="657"/>
      <c r="BM8" s="657"/>
      <c r="BN8" s="658"/>
      <c r="BO8" s="659">
        <v>1.1000000000000001</v>
      </c>
      <c r="BP8" s="659"/>
      <c r="BQ8" s="659"/>
      <c r="BR8" s="659"/>
      <c r="BS8" s="660" t="s">
        <v>126</v>
      </c>
      <c r="BT8" s="660"/>
      <c r="BU8" s="660"/>
      <c r="BV8" s="660"/>
      <c r="BW8" s="660"/>
      <c r="BX8" s="660"/>
      <c r="BY8" s="660"/>
      <c r="BZ8" s="660"/>
      <c r="CA8" s="660"/>
      <c r="CB8" s="664"/>
      <c r="CD8" s="653" t="s">
        <v>237</v>
      </c>
      <c r="CE8" s="654"/>
      <c r="CF8" s="654"/>
      <c r="CG8" s="654"/>
      <c r="CH8" s="654"/>
      <c r="CI8" s="654"/>
      <c r="CJ8" s="654"/>
      <c r="CK8" s="654"/>
      <c r="CL8" s="654"/>
      <c r="CM8" s="654"/>
      <c r="CN8" s="654"/>
      <c r="CO8" s="654"/>
      <c r="CP8" s="654"/>
      <c r="CQ8" s="655"/>
      <c r="CR8" s="656">
        <v>17455458</v>
      </c>
      <c r="CS8" s="657"/>
      <c r="CT8" s="657"/>
      <c r="CU8" s="657"/>
      <c r="CV8" s="657"/>
      <c r="CW8" s="657"/>
      <c r="CX8" s="657"/>
      <c r="CY8" s="658"/>
      <c r="CZ8" s="659">
        <v>54.2</v>
      </c>
      <c r="DA8" s="659"/>
      <c r="DB8" s="659"/>
      <c r="DC8" s="659"/>
      <c r="DD8" s="665">
        <v>309378</v>
      </c>
      <c r="DE8" s="657"/>
      <c r="DF8" s="657"/>
      <c r="DG8" s="657"/>
      <c r="DH8" s="657"/>
      <c r="DI8" s="657"/>
      <c r="DJ8" s="657"/>
      <c r="DK8" s="657"/>
      <c r="DL8" s="657"/>
      <c r="DM8" s="657"/>
      <c r="DN8" s="657"/>
      <c r="DO8" s="657"/>
      <c r="DP8" s="658"/>
      <c r="DQ8" s="665">
        <v>6748107</v>
      </c>
      <c r="DR8" s="657"/>
      <c r="DS8" s="657"/>
      <c r="DT8" s="657"/>
      <c r="DU8" s="657"/>
      <c r="DV8" s="657"/>
      <c r="DW8" s="657"/>
      <c r="DX8" s="657"/>
      <c r="DY8" s="657"/>
      <c r="DZ8" s="657"/>
      <c r="EA8" s="657"/>
      <c r="EB8" s="657"/>
      <c r="EC8" s="666"/>
    </row>
    <row r="9" spans="2:143" ht="11.25" customHeight="1" x14ac:dyDescent="0.2">
      <c r="B9" s="653" t="s">
        <v>238</v>
      </c>
      <c r="C9" s="654"/>
      <c r="D9" s="654"/>
      <c r="E9" s="654"/>
      <c r="F9" s="654"/>
      <c r="G9" s="654"/>
      <c r="H9" s="654"/>
      <c r="I9" s="654"/>
      <c r="J9" s="654"/>
      <c r="K9" s="654"/>
      <c r="L9" s="654"/>
      <c r="M9" s="654"/>
      <c r="N9" s="654"/>
      <c r="O9" s="654"/>
      <c r="P9" s="654"/>
      <c r="Q9" s="655"/>
      <c r="R9" s="656">
        <v>94971</v>
      </c>
      <c r="S9" s="657"/>
      <c r="T9" s="657"/>
      <c r="U9" s="657"/>
      <c r="V9" s="657"/>
      <c r="W9" s="657"/>
      <c r="X9" s="657"/>
      <c r="Y9" s="658"/>
      <c r="Z9" s="659">
        <v>0.3</v>
      </c>
      <c r="AA9" s="659"/>
      <c r="AB9" s="659"/>
      <c r="AC9" s="659"/>
      <c r="AD9" s="660">
        <v>94971</v>
      </c>
      <c r="AE9" s="660"/>
      <c r="AF9" s="660"/>
      <c r="AG9" s="660"/>
      <c r="AH9" s="660"/>
      <c r="AI9" s="660"/>
      <c r="AJ9" s="660"/>
      <c r="AK9" s="660"/>
      <c r="AL9" s="661">
        <v>0.6</v>
      </c>
      <c r="AM9" s="662"/>
      <c r="AN9" s="662"/>
      <c r="AO9" s="663"/>
      <c r="AP9" s="653" t="s">
        <v>239</v>
      </c>
      <c r="AQ9" s="654"/>
      <c r="AR9" s="654"/>
      <c r="AS9" s="654"/>
      <c r="AT9" s="654"/>
      <c r="AU9" s="654"/>
      <c r="AV9" s="654"/>
      <c r="AW9" s="654"/>
      <c r="AX9" s="654"/>
      <c r="AY9" s="654"/>
      <c r="AZ9" s="654"/>
      <c r="BA9" s="654"/>
      <c r="BB9" s="654"/>
      <c r="BC9" s="654"/>
      <c r="BD9" s="654"/>
      <c r="BE9" s="654"/>
      <c r="BF9" s="655"/>
      <c r="BG9" s="656">
        <v>3636814</v>
      </c>
      <c r="BH9" s="657"/>
      <c r="BI9" s="657"/>
      <c r="BJ9" s="657"/>
      <c r="BK9" s="657"/>
      <c r="BL9" s="657"/>
      <c r="BM9" s="657"/>
      <c r="BN9" s="658"/>
      <c r="BO9" s="659">
        <v>35.6</v>
      </c>
      <c r="BP9" s="659"/>
      <c r="BQ9" s="659"/>
      <c r="BR9" s="659"/>
      <c r="BS9" s="660" t="s">
        <v>126</v>
      </c>
      <c r="BT9" s="660"/>
      <c r="BU9" s="660"/>
      <c r="BV9" s="660"/>
      <c r="BW9" s="660"/>
      <c r="BX9" s="660"/>
      <c r="BY9" s="660"/>
      <c r="BZ9" s="660"/>
      <c r="CA9" s="660"/>
      <c r="CB9" s="664"/>
      <c r="CD9" s="653" t="s">
        <v>240</v>
      </c>
      <c r="CE9" s="654"/>
      <c r="CF9" s="654"/>
      <c r="CG9" s="654"/>
      <c r="CH9" s="654"/>
      <c r="CI9" s="654"/>
      <c r="CJ9" s="654"/>
      <c r="CK9" s="654"/>
      <c r="CL9" s="654"/>
      <c r="CM9" s="654"/>
      <c r="CN9" s="654"/>
      <c r="CO9" s="654"/>
      <c r="CP9" s="654"/>
      <c r="CQ9" s="655"/>
      <c r="CR9" s="656">
        <v>2829929</v>
      </c>
      <c r="CS9" s="657"/>
      <c r="CT9" s="657"/>
      <c r="CU9" s="657"/>
      <c r="CV9" s="657"/>
      <c r="CW9" s="657"/>
      <c r="CX9" s="657"/>
      <c r="CY9" s="658"/>
      <c r="CZ9" s="659">
        <v>8.8000000000000007</v>
      </c>
      <c r="DA9" s="659"/>
      <c r="DB9" s="659"/>
      <c r="DC9" s="659"/>
      <c r="DD9" s="665">
        <v>6804</v>
      </c>
      <c r="DE9" s="657"/>
      <c r="DF9" s="657"/>
      <c r="DG9" s="657"/>
      <c r="DH9" s="657"/>
      <c r="DI9" s="657"/>
      <c r="DJ9" s="657"/>
      <c r="DK9" s="657"/>
      <c r="DL9" s="657"/>
      <c r="DM9" s="657"/>
      <c r="DN9" s="657"/>
      <c r="DO9" s="657"/>
      <c r="DP9" s="658"/>
      <c r="DQ9" s="665">
        <v>1704807</v>
      </c>
      <c r="DR9" s="657"/>
      <c r="DS9" s="657"/>
      <c r="DT9" s="657"/>
      <c r="DU9" s="657"/>
      <c r="DV9" s="657"/>
      <c r="DW9" s="657"/>
      <c r="DX9" s="657"/>
      <c r="DY9" s="657"/>
      <c r="DZ9" s="657"/>
      <c r="EA9" s="657"/>
      <c r="EB9" s="657"/>
      <c r="EC9" s="666"/>
    </row>
    <row r="10" spans="2:143" ht="11.25" customHeight="1" x14ac:dyDescent="0.2">
      <c r="B10" s="653" t="s">
        <v>241</v>
      </c>
      <c r="C10" s="654"/>
      <c r="D10" s="654"/>
      <c r="E10" s="654"/>
      <c r="F10" s="654"/>
      <c r="G10" s="654"/>
      <c r="H10" s="654"/>
      <c r="I10" s="654"/>
      <c r="J10" s="654"/>
      <c r="K10" s="654"/>
      <c r="L10" s="654"/>
      <c r="M10" s="654"/>
      <c r="N10" s="654"/>
      <c r="O10" s="654"/>
      <c r="P10" s="654"/>
      <c r="Q10" s="655"/>
      <c r="R10" s="656" t="s">
        <v>126</v>
      </c>
      <c r="S10" s="657"/>
      <c r="T10" s="657"/>
      <c r="U10" s="657"/>
      <c r="V10" s="657"/>
      <c r="W10" s="657"/>
      <c r="X10" s="657"/>
      <c r="Y10" s="658"/>
      <c r="Z10" s="659" t="s">
        <v>126</v>
      </c>
      <c r="AA10" s="659"/>
      <c r="AB10" s="659"/>
      <c r="AC10" s="659"/>
      <c r="AD10" s="660" t="s">
        <v>126</v>
      </c>
      <c r="AE10" s="660"/>
      <c r="AF10" s="660"/>
      <c r="AG10" s="660"/>
      <c r="AH10" s="660"/>
      <c r="AI10" s="660"/>
      <c r="AJ10" s="660"/>
      <c r="AK10" s="660"/>
      <c r="AL10" s="661" t="s">
        <v>126</v>
      </c>
      <c r="AM10" s="662"/>
      <c r="AN10" s="662"/>
      <c r="AO10" s="663"/>
      <c r="AP10" s="653" t="s">
        <v>242</v>
      </c>
      <c r="AQ10" s="654"/>
      <c r="AR10" s="654"/>
      <c r="AS10" s="654"/>
      <c r="AT10" s="654"/>
      <c r="AU10" s="654"/>
      <c r="AV10" s="654"/>
      <c r="AW10" s="654"/>
      <c r="AX10" s="654"/>
      <c r="AY10" s="654"/>
      <c r="AZ10" s="654"/>
      <c r="BA10" s="654"/>
      <c r="BB10" s="654"/>
      <c r="BC10" s="654"/>
      <c r="BD10" s="654"/>
      <c r="BE10" s="654"/>
      <c r="BF10" s="655"/>
      <c r="BG10" s="656">
        <v>183306</v>
      </c>
      <c r="BH10" s="657"/>
      <c r="BI10" s="657"/>
      <c r="BJ10" s="657"/>
      <c r="BK10" s="657"/>
      <c r="BL10" s="657"/>
      <c r="BM10" s="657"/>
      <c r="BN10" s="658"/>
      <c r="BO10" s="659">
        <v>1.8</v>
      </c>
      <c r="BP10" s="659"/>
      <c r="BQ10" s="659"/>
      <c r="BR10" s="659"/>
      <c r="BS10" s="660">
        <v>24450</v>
      </c>
      <c r="BT10" s="660"/>
      <c r="BU10" s="660"/>
      <c r="BV10" s="660"/>
      <c r="BW10" s="660"/>
      <c r="BX10" s="660"/>
      <c r="BY10" s="660"/>
      <c r="BZ10" s="660"/>
      <c r="CA10" s="660"/>
      <c r="CB10" s="664"/>
      <c r="CD10" s="653" t="s">
        <v>243</v>
      </c>
      <c r="CE10" s="654"/>
      <c r="CF10" s="654"/>
      <c r="CG10" s="654"/>
      <c r="CH10" s="654"/>
      <c r="CI10" s="654"/>
      <c r="CJ10" s="654"/>
      <c r="CK10" s="654"/>
      <c r="CL10" s="654"/>
      <c r="CM10" s="654"/>
      <c r="CN10" s="654"/>
      <c r="CO10" s="654"/>
      <c r="CP10" s="654"/>
      <c r="CQ10" s="655"/>
      <c r="CR10" s="656">
        <v>36694</v>
      </c>
      <c r="CS10" s="657"/>
      <c r="CT10" s="657"/>
      <c r="CU10" s="657"/>
      <c r="CV10" s="657"/>
      <c r="CW10" s="657"/>
      <c r="CX10" s="657"/>
      <c r="CY10" s="658"/>
      <c r="CZ10" s="659">
        <v>0.1</v>
      </c>
      <c r="DA10" s="659"/>
      <c r="DB10" s="659"/>
      <c r="DC10" s="659"/>
      <c r="DD10" s="665" t="s">
        <v>126</v>
      </c>
      <c r="DE10" s="657"/>
      <c r="DF10" s="657"/>
      <c r="DG10" s="657"/>
      <c r="DH10" s="657"/>
      <c r="DI10" s="657"/>
      <c r="DJ10" s="657"/>
      <c r="DK10" s="657"/>
      <c r="DL10" s="657"/>
      <c r="DM10" s="657"/>
      <c r="DN10" s="657"/>
      <c r="DO10" s="657"/>
      <c r="DP10" s="658"/>
      <c r="DQ10" s="665">
        <v>20049</v>
      </c>
      <c r="DR10" s="657"/>
      <c r="DS10" s="657"/>
      <c r="DT10" s="657"/>
      <c r="DU10" s="657"/>
      <c r="DV10" s="657"/>
      <c r="DW10" s="657"/>
      <c r="DX10" s="657"/>
      <c r="DY10" s="657"/>
      <c r="DZ10" s="657"/>
      <c r="EA10" s="657"/>
      <c r="EB10" s="657"/>
      <c r="EC10" s="666"/>
    </row>
    <row r="11" spans="2:143" ht="11.25" customHeight="1" x14ac:dyDescent="0.2">
      <c r="B11" s="653" t="s">
        <v>244</v>
      </c>
      <c r="C11" s="654"/>
      <c r="D11" s="654"/>
      <c r="E11" s="654"/>
      <c r="F11" s="654"/>
      <c r="G11" s="654"/>
      <c r="H11" s="654"/>
      <c r="I11" s="654"/>
      <c r="J11" s="654"/>
      <c r="K11" s="654"/>
      <c r="L11" s="654"/>
      <c r="M11" s="654"/>
      <c r="N11" s="654"/>
      <c r="O11" s="654"/>
      <c r="P11" s="654"/>
      <c r="Q11" s="655"/>
      <c r="R11" s="656">
        <v>1647878</v>
      </c>
      <c r="S11" s="657"/>
      <c r="T11" s="657"/>
      <c r="U11" s="657"/>
      <c r="V11" s="657"/>
      <c r="W11" s="657"/>
      <c r="X11" s="657"/>
      <c r="Y11" s="658"/>
      <c r="Z11" s="661">
        <v>4.9000000000000004</v>
      </c>
      <c r="AA11" s="662"/>
      <c r="AB11" s="662"/>
      <c r="AC11" s="668"/>
      <c r="AD11" s="665">
        <v>1647878</v>
      </c>
      <c r="AE11" s="657"/>
      <c r="AF11" s="657"/>
      <c r="AG11" s="657"/>
      <c r="AH11" s="657"/>
      <c r="AI11" s="657"/>
      <c r="AJ11" s="657"/>
      <c r="AK11" s="658"/>
      <c r="AL11" s="661">
        <v>11.2</v>
      </c>
      <c r="AM11" s="662"/>
      <c r="AN11" s="662"/>
      <c r="AO11" s="663"/>
      <c r="AP11" s="653" t="s">
        <v>245</v>
      </c>
      <c r="AQ11" s="654"/>
      <c r="AR11" s="654"/>
      <c r="AS11" s="654"/>
      <c r="AT11" s="654"/>
      <c r="AU11" s="654"/>
      <c r="AV11" s="654"/>
      <c r="AW11" s="654"/>
      <c r="AX11" s="654"/>
      <c r="AY11" s="654"/>
      <c r="AZ11" s="654"/>
      <c r="BA11" s="654"/>
      <c r="BB11" s="654"/>
      <c r="BC11" s="654"/>
      <c r="BD11" s="654"/>
      <c r="BE11" s="654"/>
      <c r="BF11" s="655"/>
      <c r="BG11" s="656">
        <v>233299</v>
      </c>
      <c r="BH11" s="657"/>
      <c r="BI11" s="657"/>
      <c r="BJ11" s="657"/>
      <c r="BK11" s="657"/>
      <c r="BL11" s="657"/>
      <c r="BM11" s="657"/>
      <c r="BN11" s="658"/>
      <c r="BO11" s="659">
        <v>2.2999999999999998</v>
      </c>
      <c r="BP11" s="659"/>
      <c r="BQ11" s="659"/>
      <c r="BR11" s="659"/>
      <c r="BS11" s="660" t="s">
        <v>126</v>
      </c>
      <c r="BT11" s="660"/>
      <c r="BU11" s="660"/>
      <c r="BV11" s="660"/>
      <c r="BW11" s="660"/>
      <c r="BX11" s="660"/>
      <c r="BY11" s="660"/>
      <c r="BZ11" s="660"/>
      <c r="CA11" s="660"/>
      <c r="CB11" s="664"/>
      <c r="CD11" s="653" t="s">
        <v>246</v>
      </c>
      <c r="CE11" s="654"/>
      <c r="CF11" s="654"/>
      <c r="CG11" s="654"/>
      <c r="CH11" s="654"/>
      <c r="CI11" s="654"/>
      <c r="CJ11" s="654"/>
      <c r="CK11" s="654"/>
      <c r="CL11" s="654"/>
      <c r="CM11" s="654"/>
      <c r="CN11" s="654"/>
      <c r="CO11" s="654"/>
      <c r="CP11" s="654"/>
      <c r="CQ11" s="655"/>
      <c r="CR11" s="656">
        <v>39896</v>
      </c>
      <c r="CS11" s="657"/>
      <c r="CT11" s="657"/>
      <c r="CU11" s="657"/>
      <c r="CV11" s="657"/>
      <c r="CW11" s="657"/>
      <c r="CX11" s="657"/>
      <c r="CY11" s="658"/>
      <c r="CZ11" s="659">
        <v>0.1</v>
      </c>
      <c r="DA11" s="659"/>
      <c r="DB11" s="659"/>
      <c r="DC11" s="659"/>
      <c r="DD11" s="665">
        <v>4848</v>
      </c>
      <c r="DE11" s="657"/>
      <c r="DF11" s="657"/>
      <c r="DG11" s="657"/>
      <c r="DH11" s="657"/>
      <c r="DI11" s="657"/>
      <c r="DJ11" s="657"/>
      <c r="DK11" s="657"/>
      <c r="DL11" s="657"/>
      <c r="DM11" s="657"/>
      <c r="DN11" s="657"/>
      <c r="DO11" s="657"/>
      <c r="DP11" s="658"/>
      <c r="DQ11" s="665">
        <v>34039</v>
      </c>
      <c r="DR11" s="657"/>
      <c r="DS11" s="657"/>
      <c r="DT11" s="657"/>
      <c r="DU11" s="657"/>
      <c r="DV11" s="657"/>
      <c r="DW11" s="657"/>
      <c r="DX11" s="657"/>
      <c r="DY11" s="657"/>
      <c r="DZ11" s="657"/>
      <c r="EA11" s="657"/>
      <c r="EB11" s="657"/>
      <c r="EC11" s="666"/>
    </row>
    <row r="12" spans="2:143" ht="11.25" customHeight="1" x14ac:dyDescent="0.2">
      <c r="B12" s="653" t="s">
        <v>247</v>
      </c>
      <c r="C12" s="654"/>
      <c r="D12" s="654"/>
      <c r="E12" s="654"/>
      <c r="F12" s="654"/>
      <c r="G12" s="654"/>
      <c r="H12" s="654"/>
      <c r="I12" s="654"/>
      <c r="J12" s="654"/>
      <c r="K12" s="654"/>
      <c r="L12" s="654"/>
      <c r="M12" s="654"/>
      <c r="N12" s="654"/>
      <c r="O12" s="654"/>
      <c r="P12" s="654"/>
      <c r="Q12" s="655"/>
      <c r="R12" s="656" t="s">
        <v>126</v>
      </c>
      <c r="S12" s="657"/>
      <c r="T12" s="657"/>
      <c r="U12" s="657"/>
      <c r="V12" s="657"/>
      <c r="W12" s="657"/>
      <c r="X12" s="657"/>
      <c r="Y12" s="658"/>
      <c r="Z12" s="659" t="s">
        <v>126</v>
      </c>
      <c r="AA12" s="659"/>
      <c r="AB12" s="659"/>
      <c r="AC12" s="659"/>
      <c r="AD12" s="660" t="s">
        <v>126</v>
      </c>
      <c r="AE12" s="660"/>
      <c r="AF12" s="660"/>
      <c r="AG12" s="660"/>
      <c r="AH12" s="660"/>
      <c r="AI12" s="660"/>
      <c r="AJ12" s="660"/>
      <c r="AK12" s="660"/>
      <c r="AL12" s="661" t="s">
        <v>126</v>
      </c>
      <c r="AM12" s="662"/>
      <c r="AN12" s="662"/>
      <c r="AO12" s="663"/>
      <c r="AP12" s="653" t="s">
        <v>248</v>
      </c>
      <c r="AQ12" s="654"/>
      <c r="AR12" s="654"/>
      <c r="AS12" s="654"/>
      <c r="AT12" s="654"/>
      <c r="AU12" s="654"/>
      <c r="AV12" s="654"/>
      <c r="AW12" s="654"/>
      <c r="AX12" s="654"/>
      <c r="AY12" s="654"/>
      <c r="AZ12" s="654"/>
      <c r="BA12" s="654"/>
      <c r="BB12" s="654"/>
      <c r="BC12" s="654"/>
      <c r="BD12" s="654"/>
      <c r="BE12" s="654"/>
      <c r="BF12" s="655"/>
      <c r="BG12" s="656">
        <v>4503029</v>
      </c>
      <c r="BH12" s="657"/>
      <c r="BI12" s="657"/>
      <c r="BJ12" s="657"/>
      <c r="BK12" s="657"/>
      <c r="BL12" s="657"/>
      <c r="BM12" s="657"/>
      <c r="BN12" s="658"/>
      <c r="BO12" s="659">
        <v>44.1</v>
      </c>
      <c r="BP12" s="659"/>
      <c r="BQ12" s="659"/>
      <c r="BR12" s="659"/>
      <c r="BS12" s="660" t="s">
        <v>126</v>
      </c>
      <c r="BT12" s="660"/>
      <c r="BU12" s="660"/>
      <c r="BV12" s="660"/>
      <c r="BW12" s="660"/>
      <c r="BX12" s="660"/>
      <c r="BY12" s="660"/>
      <c r="BZ12" s="660"/>
      <c r="CA12" s="660"/>
      <c r="CB12" s="664"/>
      <c r="CD12" s="653" t="s">
        <v>249</v>
      </c>
      <c r="CE12" s="654"/>
      <c r="CF12" s="654"/>
      <c r="CG12" s="654"/>
      <c r="CH12" s="654"/>
      <c r="CI12" s="654"/>
      <c r="CJ12" s="654"/>
      <c r="CK12" s="654"/>
      <c r="CL12" s="654"/>
      <c r="CM12" s="654"/>
      <c r="CN12" s="654"/>
      <c r="CO12" s="654"/>
      <c r="CP12" s="654"/>
      <c r="CQ12" s="655"/>
      <c r="CR12" s="656">
        <v>384992</v>
      </c>
      <c r="CS12" s="657"/>
      <c r="CT12" s="657"/>
      <c r="CU12" s="657"/>
      <c r="CV12" s="657"/>
      <c r="CW12" s="657"/>
      <c r="CX12" s="657"/>
      <c r="CY12" s="658"/>
      <c r="CZ12" s="659">
        <v>1.2</v>
      </c>
      <c r="DA12" s="659"/>
      <c r="DB12" s="659"/>
      <c r="DC12" s="659"/>
      <c r="DD12" s="665" t="s">
        <v>126</v>
      </c>
      <c r="DE12" s="657"/>
      <c r="DF12" s="657"/>
      <c r="DG12" s="657"/>
      <c r="DH12" s="657"/>
      <c r="DI12" s="657"/>
      <c r="DJ12" s="657"/>
      <c r="DK12" s="657"/>
      <c r="DL12" s="657"/>
      <c r="DM12" s="657"/>
      <c r="DN12" s="657"/>
      <c r="DO12" s="657"/>
      <c r="DP12" s="658"/>
      <c r="DQ12" s="665">
        <v>330564</v>
      </c>
      <c r="DR12" s="657"/>
      <c r="DS12" s="657"/>
      <c r="DT12" s="657"/>
      <c r="DU12" s="657"/>
      <c r="DV12" s="657"/>
      <c r="DW12" s="657"/>
      <c r="DX12" s="657"/>
      <c r="DY12" s="657"/>
      <c r="DZ12" s="657"/>
      <c r="EA12" s="657"/>
      <c r="EB12" s="657"/>
      <c r="EC12" s="666"/>
    </row>
    <row r="13" spans="2:143" ht="11.25" customHeight="1" x14ac:dyDescent="0.2">
      <c r="B13" s="653" t="s">
        <v>250</v>
      </c>
      <c r="C13" s="654"/>
      <c r="D13" s="654"/>
      <c r="E13" s="654"/>
      <c r="F13" s="654"/>
      <c r="G13" s="654"/>
      <c r="H13" s="654"/>
      <c r="I13" s="654"/>
      <c r="J13" s="654"/>
      <c r="K13" s="654"/>
      <c r="L13" s="654"/>
      <c r="M13" s="654"/>
      <c r="N13" s="654"/>
      <c r="O13" s="654"/>
      <c r="P13" s="654"/>
      <c r="Q13" s="655"/>
      <c r="R13" s="656" t="s">
        <v>126</v>
      </c>
      <c r="S13" s="657"/>
      <c r="T13" s="657"/>
      <c r="U13" s="657"/>
      <c r="V13" s="657"/>
      <c r="W13" s="657"/>
      <c r="X13" s="657"/>
      <c r="Y13" s="658"/>
      <c r="Z13" s="659" t="s">
        <v>126</v>
      </c>
      <c r="AA13" s="659"/>
      <c r="AB13" s="659"/>
      <c r="AC13" s="659"/>
      <c r="AD13" s="660" t="s">
        <v>126</v>
      </c>
      <c r="AE13" s="660"/>
      <c r="AF13" s="660"/>
      <c r="AG13" s="660"/>
      <c r="AH13" s="660"/>
      <c r="AI13" s="660"/>
      <c r="AJ13" s="660"/>
      <c r="AK13" s="660"/>
      <c r="AL13" s="661" t="s">
        <v>126</v>
      </c>
      <c r="AM13" s="662"/>
      <c r="AN13" s="662"/>
      <c r="AO13" s="663"/>
      <c r="AP13" s="653" t="s">
        <v>251</v>
      </c>
      <c r="AQ13" s="654"/>
      <c r="AR13" s="654"/>
      <c r="AS13" s="654"/>
      <c r="AT13" s="654"/>
      <c r="AU13" s="654"/>
      <c r="AV13" s="654"/>
      <c r="AW13" s="654"/>
      <c r="AX13" s="654"/>
      <c r="AY13" s="654"/>
      <c r="AZ13" s="654"/>
      <c r="BA13" s="654"/>
      <c r="BB13" s="654"/>
      <c r="BC13" s="654"/>
      <c r="BD13" s="654"/>
      <c r="BE13" s="654"/>
      <c r="BF13" s="655"/>
      <c r="BG13" s="656">
        <v>4172213</v>
      </c>
      <c r="BH13" s="657"/>
      <c r="BI13" s="657"/>
      <c r="BJ13" s="657"/>
      <c r="BK13" s="657"/>
      <c r="BL13" s="657"/>
      <c r="BM13" s="657"/>
      <c r="BN13" s="658"/>
      <c r="BO13" s="659">
        <v>40.9</v>
      </c>
      <c r="BP13" s="659"/>
      <c r="BQ13" s="659"/>
      <c r="BR13" s="659"/>
      <c r="BS13" s="660" t="s">
        <v>126</v>
      </c>
      <c r="BT13" s="660"/>
      <c r="BU13" s="660"/>
      <c r="BV13" s="660"/>
      <c r="BW13" s="660"/>
      <c r="BX13" s="660"/>
      <c r="BY13" s="660"/>
      <c r="BZ13" s="660"/>
      <c r="CA13" s="660"/>
      <c r="CB13" s="664"/>
      <c r="CD13" s="653" t="s">
        <v>252</v>
      </c>
      <c r="CE13" s="654"/>
      <c r="CF13" s="654"/>
      <c r="CG13" s="654"/>
      <c r="CH13" s="654"/>
      <c r="CI13" s="654"/>
      <c r="CJ13" s="654"/>
      <c r="CK13" s="654"/>
      <c r="CL13" s="654"/>
      <c r="CM13" s="654"/>
      <c r="CN13" s="654"/>
      <c r="CO13" s="654"/>
      <c r="CP13" s="654"/>
      <c r="CQ13" s="655"/>
      <c r="CR13" s="656">
        <v>2138633</v>
      </c>
      <c r="CS13" s="657"/>
      <c r="CT13" s="657"/>
      <c r="CU13" s="657"/>
      <c r="CV13" s="657"/>
      <c r="CW13" s="657"/>
      <c r="CX13" s="657"/>
      <c r="CY13" s="658"/>
      <c r="CZ13" s="659">
        <v>6.6</v>
      </c>
      <c r="DA13" s="659"/>
      <c r="DB13" s="659"/>
      <c r="DC13" s="659"/>
      <c r="DD13" s="665">
        <v>937013</v>
      </c>
      <c r="DE13" s="657"/>
      <c r="DF13" s="657"/>
      <c r="DG13" s="657"/>
      <c r="DH13" s="657"/>
      <c r="DI13" s="657"/>
      <c r="DJ13" s="657"/>
      <c r="DK13" s="657"/>
      <c r="DL13" s="657"/>
      <c r="DM13" s="657"/>
      <c r="DN13" s="657"/>
      <c r="DO13" s="657"/>
      <c r="DP13" s="658"/>
      <c r="DQ13" s="665">
        <v>1310588</v>
      </c>
      <c r="DR13" s="657"/>
      <c r="DS13" s="657"/>
      <c r="DT13" s="657"/>
      <c r="DU13" s="657"/>
      <c r="DV13" s="657"/>
      <c r="DW13" s="657"/>
      <c r="DX13" s="657"/>
      <c r="DY13" s="657"/>
      <c r="DZ13" s="657"/>
      <c r="EA13" s="657"/>
      <c r="EB13" s="657"/>
      <c r="EC13" s="666"/>
    </row>
    <row r="14" spans="2:143" ht="11.25" customHeight="1" x14ac:dyDescent="0.2">
      <c r="B14" s="653" t="s">
        <v>253</v>
      </c>
      <c r="C14" s="654"/>
      <c r="D14" s="654"/>
      <c r="E14" s="654"/>
      <c r="F14" s="654"/>
      <c r="G14" s="654"/>
      <c r="H14" s="654"/>
      <c r="I14" s="654"/>
      <c r="J14" s="654"/>
      <c r="K14" s="654"/>
      <c r="L14" s="654"/>
      <c r="M14" s="654"/>
      <c r="N14" s="654"/>
      <c r="O14" s="654"/>
      <c r="P14" s="654"/>
      <c r="Q14" s="655"/>
      <c r="R14" s="656" t="s">
        <v>126</v>
      </c>
      <c r="S14" s="657"/>
      <c r="T14" s="657"/>
      <c r="U14" s="657"/>
      <c r="V14" s="657"/>
      <c r="W14" s="657"/>
      <c r="X14" s="657"/>
      <c r="Y14" s="658"/>
      <c r="Z14" s="659" t="s">
        <v>126</v>
      </c>
      <c r="AA14" s="659"/>
      <c r="AB14" s="659"/>
      <c r="AC14" s="659"/>
      <c r="AD14" s="660" t="s">
        <v>126</v>
      </c>
      <c r="AE14" s="660"/>
      <c r="AF14" s="660"/>
      <c r="AG14" s="660"/>
      <c r="AH14" s="660"/>
      <c r="AI14" s="660"/>
      <c r="AJ14" s="660"/>
      <c r="AK14" s="660"/>
      <c r="AL14" s="661" t="s">
        <v>126</v>
      </c>
      <c r="AM14" s="662"/>
      <c r="AN14" s="662"/>
      <c r="AO14" s="663"/>
      <c r="AP14" s="653" t="s">
        <v>254</v>
      </c>
      <c r="AQ14" s="654"/>
      <c r="AR14" s="654"/>
      <c r="AS14" s="654"/>
      <c r="AT14" s="654"/>
      <c r="AU14" s="654"/>
      <c r="AV14" s="654"/>
      <c r="AW14" s="654"/>
      <c r="AX14" s="654"/>
      <c r="AY14" s="654"/>
      <c r="AZ14" s="654"/>
      <c r="BA14" s="654"/>
      <c r="BB14" s="654"/>
      <c r="BC14" s="654"/>
      <c r="BD14" s="654"/>
      <c r="BE14" s="654"/>
      <c r="BF14" s="655"/>
      <c r="BG14" s="656">
        <v>168707</v>
      </c>
      <c r="BH14" s="657"/>
      <c r="BI14" s="657"/>
      <c r="BJ14" s="657"/>
      <c r="BK14" s="657"/>
      <c r="BL14" s="657"/>
      <c r="BM14" s="657"/>
      <c r="BN14" s="658"/>
      <c r="BO14" s="659">
        <v>1.7</v>
      </c>
      <c r="BP14" s="659"/>
      <c r="BQ14" s="659"/>
      <c r="BR14" s="659"/>
      <c r="BS14" s="660" t="s">
        <v>126</v>
      </c>
      <c r="BT14" s="660"/>
      <c r="BU14" s="660"/>
      <c r="BV14" s="660"/>
      <c r="BW14" s="660"/>
      <c r="BX14" s="660"/>
      <c r="BY14" s="660"/>
      <c r="BZ14" s="660"/>
      <c r="CA14" s="660"/>
      <c r="CB14" s="664"/>
      <c r="CD14" s="653" t="s">
        <v>255</v>
      </c>
      <c r="CE14" s="654"/>
      <c r="CF14" s="654"/>
      <c r="CG14" s="654"/>
      <c r="CH14" s="654"/>
      <c r="CI14" s="654"/>
      <c r="CJ14" s="654"/>
      <c r="CK14" s="654"/>
      <c r="CL14" s="654"/>
      <c r="CM14" s="654"/>
      <c r="CN14" s="654"/>
      <c r="CO14" s="654"/>
      <c r="CP14" s="654"/>
      <c r="CQ14" s="655"/>
      <c r="CR14" s="656">
        <v>1093326</v>
      </c>
      <c r="CS14" s="657"/>
      <c r="CT14" s="657"/>
      <c r="CU14" s="657"/>
      <c r="CV14" s="657"/>
      <c r="CW14" s="657"/>
      <c r="CX14" s="657"/>
      <c r="CY14" s="658"/>
      <c r="CZ14" s="659">
        <v>3.4</v>
      </c>
      <c r="DA14" s="659"/>
      <c r="DB14" s="659"/>
      <c r="DC14" s="659"/>
      <c r="DD14" s="665">
        <v>121451</v>
      </c>
      <c r="DE14" s="657"/>
      <c r="DF14" s="657"/>
      <c r="DG14" s="657"/>
      <c r="DH14" s="657"/>
      <c r="DI14" s="657"/>
      <c r="DJ14" s="657"/>
      <c r="DK14" s="657"/>
      <c r="DL14" s="657"/>
      <c r="DM14" s="657"/>
      <c r="DN14" s="657"/>
      <c r="DO14" s="657"/>
      <c r="DP14" s="658"/>
      <c r="DQ14" s="665">
        <v>483593</v>
      </c>
      <c r="DR14" s="657"/>
      <c r="DS14" s="657"/>
      <c r="DT14" s="657"/>
      <c r="DU14" s="657"/>
      <c r="DV14" s="657"/>
      <c r="DW14" s="657"/>
      <c r="DX14" s="657"/>
      <c r="DY14" s="657"/>
      <c r="DZ14" s="657"/>
      <c r="EA14" s="657"/>
      <c r="EB14" s="657"/>
      <c r="EC14" s="666"/>
    </row>
    <row r="15" spans="2:143" ht="11.25" customHeight="1" x14ac:dyDescent="0.2">
      <c r="B15" s="653" t="s">
        <v>256</v>
      </c>
      <c r="C15" s="654"/>
      <c r="D15" s="654"/>
      <c r="E15" s="654"/>
      <c r="F15" s="654"/>
      <c r="G15" s="654"/>
      <c r="H15" s="654"/>
      <c r="I15" s="654"/>
      <c r="J15" s="654"/>
      <c r="K15" s="654"/>
      <c r="L15" s="654"/>
      <c r="M15" s="654"/>
      <c r="N15" s="654"/>
      <c r="O15" s="654"/>
      <c r="P15" s="654"/>
      <c r="Q15" s="655"/>
      <c r="R15" s="656" t="s">
        <v>126</v>
      </c>
      <c r="S15" s="657"/>
      <c r="T15" s="657"/>
      <c r="U15" s="657"/>
      <c r="V15" s="657"/>
      <c r="W15" s="657"/>
      <c r="X15" s="657"/>
      <c r="Y15" s="658"/>
      <c r="Z15" s="659" t="s">
        <v>126</v>
      </c>
      <c r="AA15" s="659"/>
      <c r="AB15" s="659"/>
      <c r="AC15" s="659"/>
      <c r="AD15" s="660" t="s">
        <v>126</v>
      </c>
      <c r="AE15" s="660"/>
      <c r="AF15" s="660"/>
      <c r="AG15" s="660"/>
      <c r="AH15" s="660"/>
      <c r="AI15" s="660"/>
      <c r="AJ15" s="660"/>
      <c r="AK15" s="660"/>
      <c r="AL15" s="661" t="s">
        <v>126</v>
      </c>
      <c r="AM15" s="662"/>
      <c r="AN15" s="662"/>
      <c r="AO15" s="663"/>
      <c r="AP15" s="653" t="s">
        <v>257</v>
      </c>
      <c r="AQ15" s="654"/>
      <c r="AR15" s="654"/>
      <c r="AS15" s="654"/>
      <c r="AT15" s="654"/>
      <c r="AU15" s="654"/>
      <c r="AV15" s="654"/>
      <c r="AW15" s="654"/>
      <c r="AX15" s="654"/>
      <c r="AY15" s="654"/>
      <c r="AZ15" s="654"/>
      <c r="BA15" s="654"/>
      <c r="BB15" s="654"/>
      <c r="BC15" s="654"/>
      <c r="BD15" s="654"/>
      <c r="BE15" s="654"/>
      <c r="BF15" s="655"/>
      <c r="BG15" s="656">
        <v>514882</v>
      </c>
      <c r="BH15" s="657"/>
      <c r="BI15" s="657"/>
      <c r="BJ15" s="657"/>
      <c r="BK15" s="657"/>
      <c r="BL15" s="657"/>
      <c r="BM15" s="657"/>
      <c r="BN15" s="658"/>
      <c r="BO15" s="659">
        <v>5</v>
      </c>
      <c r="BP15" s="659"/>
      <c r="BQ15" s="659"/>
      <c r="BR15" s="659"/>
      <c r="BS15" s="660" t="s">
        <v>126</v>
      </c>
      <c r="BT15" s="660"/>
      <c r="BU15" s="660"/>
      <c r="BV15" s="660"/>
      <c r="BW15" s="660"/>
      <c r="BX15" s="660"/>
      <c r="BY15" s="660"/>
      <c r="BZ15" s="660"/>
      <c r="CA15" s="660"/>
      <c r="CB15" s="664"/>
      <c r="CD15" s="653" t="s">
        <v>258</v>
      </c>
      <c r="CE15" s="654"/>
      <c r="CF15" s="654"/>
      <c r="CG15" s="654"/>
      <c r="CH15" s="654"/>
      <c r="CI15" s="654"/>
      <c r="CJ15" s="654"/>
      <c r="CK15" s="654"/>
      <c r="CL15" s="654"/>
      <c r="CM15" s="654"/>
      <c r="CN15" s="654"/>
      <c r="CO15" s="654"/>
      <c r="CP15" s="654"/>
      <c r="CQ15" s="655"/>
      <c r="CR15" s="656">
        <v>3057087</v>
      </c>
      <c r="CS15" s="657"/>
      <c r="CT15" s="657"/>
      <c r="CU15" s="657"/>
      <c r="CV15" s="657"/>
      <c r="CW15" s="657"/>
      <c r="CX15" s="657"/>
      <c r="CY15" s="658"/>
      <c r="CZ15" s="659">
        <v>9.5</v>
      </c>
      <c r="DA15" s="659"/>
      <c r="DB15" s="659"/>
      <c r="DC15" s="659"/>
      <c r="DD15" s="665">
        <v>500788</v>
      </c>
      <c r="DE15" s="657"/>
      <c r="DF15" s="657"/>
      <c r="DG15" s="657"/>
      <c r="DH15" s="657"/>
      <c r="DI15" s="657"/>
      <c r="DJ15" s="657"/>
      <c r="DK15" s="657"/>
      <c r="DL15" s="657"/>
      <c r="DM15" s="657"/>
      <c r="DN15" s="657"/>
      <c r="DO15" s="657"/>
      <c r="DP15" s="658"/>
      <c r="DQ15" s="665">
        <v>2327604</v>
      </c>
      <c r="DR15" s="657"/>
      <c r="DS15" s="657"/>
      <c r="DT15" s="657"/>
      <c r="DU15" s="657"/>
      <c r="DV15" s="657"/>
      <c r="DW15" s="657"/>
      <c r="DX15" s="657"/>
      <c r="DY15" s="657"/>
      <c r="DZ15" s="657"/>
      <c r="EA15" s="657"/>
      <c r="EB15" s="657"/>
      <c r="EC15" s="666"/>
    </row>
    <row r="16" spans="2:143" ht="11.25" customHeight="1" x14ac:dyDescent="0.2">
      <c r="B16" s="653" t="s">
        <v>259</v>
      </c>
      <c r="C16" s="654"/>
      <c r="D16" s="654"/>
      <c r="E16" s="654"/>
      <c r="F16" s="654"/>
      <c r="G16" s="654"/>
      <c r="H16" s="654"/>
      <c r="I16" s="654"/>
      <c r="J16" s="654"/>
      <c r="K16" s="654"/>
      <c r="L16" s="654"/>
      <c r="M16" s="654"/>
      <c r="N16" s="654"/>
      <c r="O16" s="654"/>
      <c r="P16" s="654"/>
      <c r="Q16" s="655"/>
      <c r="R16" s="656">
        <v>29338</v>
      </c>
      <c r="S16" s="657"/>
      <c r="T16" s="657"/>
      <c r="U16" s="657"/>
      <c r="V16" s="657"/>
      <c r="W16" s="657"/>
      <c r="X16" s="657"/>
      <c r="Y16" s="658"/>
      <c r="Z16" s="659">
        <v>0.1</v>
      </c>
      <c r="AA16" s="659"/>
      <c r="AB16" s="659"/>
      <c r="AC16" s="659"/>
      <c r="AD16" s="660">
        <v>29338</v>
      </c>
      <c r="AE16" s="660"/>
      <c r="AF16" s="660"/>
      <c r="AG16" s="660"/>
      <c r="AH16" s="660"/>
      <c r="AI16" s="660"/>
      <c r="AJ16" s="660"/>
      <c r="AK16" s="660"/>
      <c r="AL16" s="661">
        <v>0.2</v>
      </c>
      <c r="AM16" s="662"/>
      <c r="AN16" s="662"/>
      <c r="AO16" s="663"/>
      <c r="AP16" s="653" t="s">
        <v>260</v>
      </c>
      <c r="AQ16" s="654"/>
      <c r="AR16" s="654"/>
      <c r="AS16" s="654"/>
      <c r="AT16" s="654"/>
      <c r="AU16" s="654"/>
      <c r="AV16" s="654"/>
      <c r="AW16" s="654"/>
      <c r="AX16" s="654"/>
      <c r="AY16" s="654"/>
      <c r="AZ16" s="654"/>
      <c r="BA16" s="654"/>
      <c r="BB16" s="654"/>
      <c r="BC16" s="654"/>
      <c r="BD16" s="654"/>
      <c r="BE16" s="654"/>
      <c r="BF16" s="655"/>
      <c r="BG16" s="656" t="s">
        <v>126</v>
      </c>
      <c r="BH16" s="657"/>
      <c r="BI16" s="657"/>
      <c r="BJ16" s="657"/>
      <c r="BK16" s="657"/>
      <c r="BL16" s="657"/>
      <c r="BM16" s="657"/>
      <c r="BN16" s="658"/>
      <c r="BO16" s="659" t="s">
        <v>126</v>
      </c>
      <c r="BP16" s="659"/>
      <c r="BQ16" s="659"/>
      <c r="BR16" s="659"/>
      <c r="BS16" s="660" t="s">
        <v>126</v>
      </c>
      <c r="BT16" s="660"/>
      <c r="BU16" s="660"/>
      <c r="BV16" s="660"/>
      <c r="BW16" s="660"/>
      <c r="BX16" s="660"/>
      <c r="BY16" s="660"/>
      <c r="BZ16" s="660"/>
      <c r="CA16" s="660"/>
      <c r="CB16" s="664"/>
      <c r="CD16" s="653" t="s">
        <v>261</v>
      </c>
      <c r="CE16" s="654"/>
      <c r="CF16" s="654"/>
      <c r="CG16" s="654"/>
      <c r="CH16" s="654"/>
      <c r="CI16" s="654"/>
      <c r="CJ16" s="654"/>
      <c r="CK16" s="654"/>
      <c r="CL16" s="654"/>
      <c r="CM16" s="654"/>
      <c r="CN16" s="654"/>
      <c r="CO16" s="654"/>
      <c r="CP16" s="654"/>
      <c r="CQ16" s="655"/>
      <c r="CR16" s="656" t="s">
        <v>126</v>
      </c>
      <c r="CS16" s="657"/>
      <c r="CT16" s="657"/>
      <c r="CU16" s="657"/>
      <c r="CV16" s="657"/>
      <c r="CW16" s="657"/>
      <c r="CX16" s="657"/>
      <c r="CY16" s="658"/>
      <c r="CZ16" s="659" t="s">
        <v>126</v>
      </c>
      <c r="DA16" s="659"/>
      <c r="DB16" s="659"/>
      <c r="DC16" s="659"/>
      <c r="DD16" s="665" t="s">
        <v>126</v>
      </c>
      <c r="DE16" s="657"/>
      <c r="DF16" s="657"/>
      <c r="DG16" s="657"/>
      <c r="DH16" s="657"/>
      <c r="DI16" s="657"/>
      <c r="DJ16" s="657"/>
      <c r="DK16" s="657"/>
      <c r="DL16" s="657"/>
      <c r="DM16" s="657"/>
      <c r="DN16" s="657"/>
      <c r="DO16" s="657"/>
      <c r="DP16" s="658"/>
      <c r="DQ16" s="665" t="s">
        <v>126</v>
      </c>
      <c r="DR16" s="657"/>
      <c r="DS16" s="657"/>
      <c r="DT16" s="657"/>
      <c r="DU16" s="657"/>
      <c r="DV16" s="657"/>
      <c r="DW16" s="657"/>
      <c r="DX16" s="657"/>
      <c r="DY16" s="657"/>
      <c r="DZ16" s="657"/>
      <c r="EA16" s="657"/>
      <c r="EB16" s="657"/>
      <c r="EC16" s="666"/>
    </row>
    <row r="17" spans="2:133" ht="11.25" customHeight="1" x14ac:dyDescent="0.2">
      <c r="B17" s="653" t="s">
        <v>262</v>
      </c>
      <c r="C17" s="654"/>
      <c r="D17" s="654"/>
      <c r="E17" s="654"/>
      <c r="F17" s="654"/>
      <c r="G17" s="654"/>
      <c r="H17" s="654"/>
      <c r="I17" s="654"/>
      <c r="J17" s="654"/>
      <c r="K17" s="654"/>
      <c r="L17" s="654"/>
      <c r="M17" s="654"/>
      <c r="N17" s="654"/>
      <c r="O17" s="654"/>
      <c r="P17" s="654"/>
      <c r="Q17" s="655"/>
      <c r="R17" s="656">
        <v>116572</v>
      </c>
      <c r="S17" s="657"/>
      <c r="T17" s="657"/>
      <c r="U17" s="657"/>
      <c r="V17" s="657"/>
      <c r="W17" s="657"/>
      <c r="X17" s="657"/>
      <c r="Y17" s="658"/>
      <c r="Z17" s="659">
        <v>0.3</v>
      </c>
      <c r="AA17" s="659"/>
      <c r="AB17" s="659"/>
      <c r="AC17" s="659"/>
      <c r="AD17" s="660">
        <v>116572</v>
      </c>
      <c r="AE17" s="660"/>
      <c r="AF17" s="660"/>
      <c r="AG17" s="660"/>
      <c r="AH17" s="660"/>
      <c r="AI17" s="660"/>
      <c r="AJ17" s="660"/>
      <c r="AK17" s="660"/>
      <c r="AL17" s="661">
        <v>0.8</v>
      </c>
      <c r="AM17" s="662"/>
      <c r="AN17" s="662"/>
      <c r="AO17" s="663"/>
      <c r="AP17" s="653" t="s">
        <v>263</v>
      </c>
      <c r="AQ17" s="654"/>
      <c r="AR17" s="654"/>
      <c r="AS17" s="654"/>
      <c r="AT17" s="654"/>
      <c r="AU17" s="654"/>
      <c r="AV17" s="654"/>
      <c r="AW17" s="654"/>
      <c r="AX17" s="654"/>
      <c r="AY17" s="654"/>
      <c r="AZ17" s="654"/>
      <c r="BA17" s="654"/>
      <c r="BB17" s="654"/>
      <c r="BC17" s="654"/>
      <c r="BD17" s="654"/>
      <c r="BE17" s="654"/>
      <c r="BF17" s="655"/>
      <c r="BG17" s="656" t="s">
        <v>126</v>
      </c>
      <c r="BH17" s="657"/>
      <c r="BI17" s="657"/>
      <c r="BJ17" s="657"/>
      <c r="BK17" s="657"/>
      <c r="BL17" s="657"/>
      <c r="BM17" s="657"/>
      <c r="BN17" s="658"/>
      <c r="BO17" s="659" t="s">
        <v>126</v>
      </c>
      <c r="BP17" s="659"/>
      <c r="BQ17" s="659"/>
      <c r="BR17" s="659"/>
      <c r="BS17" s="660" t="s">
        <v>126</v>
      </c>
      <c r="BT17" s="660"/>
      <c r="BU17" s="660"/>
      <c r="BV17" s="660"/>
      <c r="BW17" s="660"/>
      <c r="BX17" s="660"/>
      <c r="BY17" s="660"/>
      <c r="BZ17" s="660"/>
      <c r="CA17" s="660"/>
      <c r="CB17" s="664"/>
      <c r="CD17" s="653" t="s">
        <v>264</v>
      </c>
      <c r="CE17" s="654"/>
      <c r="CF17" s="654"/>
      <c r="CG17" s="654"/>
      <c r="CH17" s="654"/>
      <c r="CI17" s="654"/>
      <c r="CJ17" s="654"/>
      <c r="CK17" s="654"/>
      <c r="CL17" s="654"/>
      <c r="CM17" s="654"/>
      <c r="CN17" s="654"/>
      <c r="CO17" s="654"/>
      <c r="CP17" s="654"/>
      <c r="CQ17" s="655"/>
      <c r="CR17" s="656">
        <v>1268437</v>
      </c>
      <c r="CS17" s="657"/>
      <c r="CT17" s="657"/>
      <c r="CU17" s="657"/>
      <c r="CV17" s="657"/>
      <c r="CW17" s="657"/>
      <c r="CX17" s="657"/>
      <c r="CY17" s="658"/>
      <c r="CZ17" s="659">
        <v>3.9</v>
      </c>
      <c r="DA17" s="659"/>
      <c r="DB17" s="659"/>
      <c r="DC17" s="659"/>
      <c r="DD17" s="665" t="s">
        <v>126</v>
      </c>
      <c r="DE17" s="657"/>
      <c r="DF17" s="657"/>
      <c r="DG17" s="657"/>
      <c r="DH17" s="657"/>
      <c r="DI17" s="657"/>
      <c r="DJ17" s="657"/>
      <c r="DK17" s="657"/>
      <c r="DL17" s="657"/>
      <c r="DM17" s="657"/>
      <c r="DN17" s="657"/>
      <c r="DO17" s="657"/>
      <c r="DP17" s="658"/>
      <c r="DQ17" s="665">
        <v>1268437</v>
      </c>
      <c r="DR17" s="657"/>
      <c r="DS17" s="657"/>
      <c r="DT17" s="657"/>
      <c r="DU17" s="657"/>
      <c r="DV17" s="657"/>
      <c r="DW17" s="657"/>
      <c r="DX17" s="657"/>
      <c r="DY17" s="657"/>
      <c r="DZ17" s="657"/>
      <c r="EA17" s="657"/>
      <c r="EB17" s="657"/>
      <c r="EC17" s="666"/>
    </row>
    <row r="18" spans="2:133" ht="11.25" customHeight="1" x14ac:dyDescent="0.2">
      <c r="B18" s="653" t="s">
        <v>265</v>
      </c>
      <c r="C18" s="654"/>
      <c r="D18" s="654"/>
      <c r="E18" s="654"/>
      <c r="F18" s="654"/>
      <c r="G18" s="654"/>
      <c r="H18" s="654"/>
      <c r="I18" s="654"/>
      <c r="J18" s="654"/>
      <c r="K18" s="654"/>
      <c r="L18" s="654"/>
      <c r="M18" s="654"/>
      <c r="N18" s="654"/>
      <c r="O18" s="654"/>
      <c r="P18" s="654"/>
      <c r="Q18" s="655"/>
      <c r="R18" s="656">
        <v>174773</v>
      </c>
      <c r="S18" s="657"/>
      <c r="T18" s="657"/>
      <c r="U18" s="657"/>
      <c r="V18" s="657"/>
      <c r="W18" s="657"/>
      <c r="X18" s="657"/>
      <c r="Y18" s="658"/>
      <c r="Z18" s="659">
        <v>0.5</v>
      </c>
      <c r="AA18" s="659"/>
      <c r="AB18" s="659"/>
      <c r="AC18" s="659"/>
      <c r="AD18" s="660">
        <v>167938</v>
      </c>
      <c r="AE18" s="660"/>
      <c r="AF18" s="660"/>
      <c r="AG18" s="660"/>
      <c r="AH18" s="660"/>
      <c r="AI18" s="660"/>
      <c r="AJ18" s="660"/>
      <c r="AK18" s="660"/>
      <c r="AL18" s="661">
        <v>1.1000000238418579</v>
      </c>
      <c r="AM18" s="662"/>
      <c r="AN18" s="662"/>
      <c r="AO18" s="663"/>
      <c r="AP18" s="653" t="s">
        <v>266</v>
      </c>
      <c r="AQ18" s="654"/>
      <c r="AR18" s="654"/>
      <c r="AS18" s="654"/>
      <c r="AT18" s="654"/>
      <c r="AU18" s="654"/>
      <c r="AV18" s="654"/>
      <c r="AW18" s="654"/>
      <c r="AX18" s="654"/>
      <c r="AY18" s="654"/>
      <c r="AZ18" s="654"/>
      <c r="BA18" s="654"/>
      <c r="BB18" s="654"/>
      <c r="BC18" s="654"/>
      <c r="BD18" s="654"/>
      <c r="BE18" s="654"/>
      <c r="BF18" s="655"/>
      <c r="BG18" s="656" t="s">
        <v>126</v>
      </c>
      <c r="BH18" s="657"/>
      <c r="BI18" s="657"/>
      <c r="BJ18" s="657"/>
      <c r="BK18" s="657"/>
      <c r="BL18" s="657"/>
      <c r="BM18" s="657"/>
      <c r="BN18" s="658"/>
      <c r="BO18" s="659" t="s">
        <v>126</v>
      </c>
      <c r="BP18" s="659"/>
      <c r="BQ18" s="659"/>
      <c r="BR18" s="659"/>
      <c r="BS18" s="660" t="s">
        <v>126</v>
      </c>
      <c r="BT18" s="660"/>
      <c r="BU18" s="660"/>
      <c r="BV18" s="660"/>
      <c r="BW18" s="660"/>
      <c r="BX18" s="660"/>
      <c r="BY18" s="660"/>
      <c r="BZ18" s="660"/>
      <c r="CA18" s="660"/>
      <c r="CB18" s="664"/>
      <c r="CD18" s="653" t="s">
        <v>267</v>
      </c>
      <c r="CE18" s="654"/>
      <c r="CF18" s="654"/>
      <c r="CG18" s="654"/>
      <c r="CH18" s="654"/>
      <c r="CI18" s="654"/>
      <c r="CJ18" s="654"/>
      <c r="CK18" s="654"/>
      <c r="CL18" s="654"/>
      <c r="CM18" s="654"/>
      <c r="CN18" s="654"/>
      <c r="CO18" s="654"/>
      <c r="CP18" s="654"/>
      <c r="CQ18" s="655"/>
      <c r="CR18" s="656" t="s">
        <v>126</v>
      </c>
      <c r="CS18" s="657"/>
      <c r="CT18" s="657"/>
      <c r="CU18" s="657"/>
      <c r="CV18" s="657"/>
      <c r="CW18" s="657"/>
      <c r="CX18" s="657"/>
      <c r="CY18" s="658"/>
      <c r="CZ18" s="659" t="s">
        <v>126</v>
      </c>
      <c r="DA18" s="659"/>
      <c r="DB18" s="659"/>
      <c r="DC18" s="659"/>
      <c r="DD18" s="665" t="s">
        <v>126</v>
      </c>
      <c r="DE18" s="657"/>
      <c r="DF18" s="657"/>
      <c r="DG18" s="657"/>
      <c r="DH18" s="657"/>
      <c r="DI18" s="657"/>
      <c r="DJ18" s="657"/>
      <c r="DK18" s="657"/>
      <c r="DL18" s="657"/>
      <c r="DM18" s="657"/>
      <c r="DN18" s="657"/>
      <c r="DO18" s="657"/>
      <c r="DP18" s="658"/>
      <c r="DQ18" s="665" t="s">
        <v>126</v>
      </c>
      <c r="DR18" s="657"/>
      <c r="DS18" s="657"/>
      <c r="DT18" s="657"/>
      <c r="DU18" s="657"/>
      <c r="DV18" s="657"/>
      <c r="DW18" s="657"/>
      <c r="DX18" s="657"/>
      <c r="DY18" s="657"/>
      <c r="DZ18" s="657"/>
      <c r="EA18" s="657"/>
      <c r="EB18" s="657"/>
      <c r="EC18" s="666"/>
    </row>
    <row r="19" spans="2:133" ht="11.25" customHeight="1" x14ac:dyDescent="0.2">
      <c r="B19" s="653" t="s">
        <v>268</v>
      </c>
      <c r="C19" s="654"/>
      <c r="D19" s="654"/>
      <c r="E19" s="654"/>
      <c r="F19" s="654"/>
      <c r="G19" s="654"/>
      <c r="H19" s="654"/>
      <c r="I19" s="654"/>
      <c r="J19" s="654"/>
      <c r="K19" s="654"/>
      <c r="L19" s="654"/>
      <c r="M19" s="654"/>
      <c r="N19" s="654"/>
      <c r="O19" s="654"/>
      <c r="P19" s="654"/>
      <c r="Q19" s="655"/>
      <c r="R19" s="656">
        <v>89992</v>
      </c>
      <c r="S19" s="657"/>
      <c r="T19" s="657"/>
      <c r="U19" s="657"/>
      <c r="V19" s="657"/>
      <c r="W19" s="657"/>
      <c r="X19" s="657"/>
      <c r="Y19" s="658"/>
      <c r="Z19" s="659">
        <v>0.3</v>
      </c>
      <c r="AA19" s="659"/>
      <c r="AB19" s="659"/>
      <c r="AC19" s="659"/>
      <c r="AD19" s="660">
        <v>89992</v>
      </c>
      <c r="AE19" s="660"/>
      <c r="AF19" s="660"/>
      <c r="AG19" s="660"/>
      <c r="AH19" s="660"/>
      <c r="AI19" s="660"/>
      <c r="AJ19" s="660"/>
      <c r="AK19" s="660"/>
      <c r="AL19" s="661">
        <v>0.6</v>
      </c>
      <c r="AM19" s="662"/>
      <c r="AN19" s="662"/>
      <c r="AO19" s="663"/>
      <c r="AP19" s="653" t="s">
        <v>269</v>
      </c>
      <c r="AQ19" s="654"/>
      <c r="AR19" s="654"/>
      <c r="AS19" s="654"/>
      <c r="AT19" s="654"/>
      <c r="AU19" s="654"/>
      <c r="AV19" s="654"/>
      <c r="AW19" s="654"/>
      <c r="AX19" s="654"/>
      <c r="AY19" s="654"/>
      <c r="AZ19" s="654"/>
      <c r="BA19" s="654"/>
      <c r="BB19" s="654"/>
      <c r="BC19" s="654"/>
      <c r="BD19" s="654"/>
      <c r="BE19" s="654"/>
      <c r="BF19" s="655"/>
      <c r="BG19" s="656">
        <v>858071</v>
      </c>
      <c r="BH19" s="657"/>
      <c r="BI19" s="657"/>
      <c r="BJ19" s="657"/>
      <c r="BK19" s="657"/>
      <c r="BL19" s="657"/>
      <c r="BM19" s="657"/>
      <c r="BN19" s="658"/>
      <c r="BO19" s="659">
        <v>8.4</v>
      </c>
      <c r="BP19" s="659"/>
      <c r="BQ19" s="659"/>
      <c r="BR19" s="659"/>
      <c r="BS19" s="660" t="s">
        <v>126</v>
      </c>
      <c r="BT19" s="660"/>
      <c r="BU19" s="660"/>
      <c r="BV19" s="660"/>
      <c r="BW19" s="660"/>
      <c r="BX19" s="660"/>
      <c r="BY19" s="660"/>
      <c r="BZ19" s="660"/>
      <c r="CA19" s="660"/>
      <c r="CB19" s="664"/>
      <c r="CD19" s="653" t="s">
        <v>270</v>
      </c>
      <c r="CE19" s="654"/>
      <c r="CF19" s="654"/>
      <c r="CG19" s="654"/>
      <c r="CH19" s="654"/>
      <c r="CI19" s="654"/>
      <c r="CJ19" s="654"/>
      <c r="CK19" s="654"/>
      <c r="CL19" s="654"/>
      <c r="CM19" s="654"/>
      <c r="CN19" s="654"/>
      <c r="CO19" s="654"/>
      <c r="CP19" s="654"/>
      <c r="CQ19" s="655"/>
      <c r="CR19" s="656" t="s">
        <v>126</v>
      </c>
      <c r="CS19" s="657"/>
      <c r="CT19" s="657"/>
      <c r="CU19" s="657"/>
      <c r="CV19" s="657"/>
      <c r="CW19" s="657"/>
      <c r="CX19" s="657"/>
      <c r="CY19" s="658"/>
      <c r="CZ19" s="659" t="s">
        <v>126</v>
      </c>
      <c r="DA19" s="659"/>
      <c r="DB19" s="659"/>
      <c r="DC19" s="659"/>
      <c r="DD19" s="665" t="s">
        <v>126</v>
      </c>
      <c r="DE19" s="657"/>
      <c r="DF19" s="657"/>
      <c r="DG19" s="657"/>
      <c r="DH19" s="657"/>
      <c r="DI19" s="657"/>
      <c r="DJ19" s="657"/>
      <c r="DK19" s="657"/>
      <c r="DL19" s="657"/>
      <c r="DM19" s="657"/>
      <c r="DN19" s="657"/>
      <c r="DO19" s="657"/>
      <c r="DP19" s="658"/>
      <c r="DQ19" s="665" t="s">
        <v>126</v>
      </c>
      <c r="DR19" s="657"/>
      <c r="DS19" s="657"/>
      <c r="DT19" s="657"/>
      <c r="DU19" s="657"/>
      <c r="DV19" s="657"/>
      <c r="DW19" s="657"/>
      <c r="DX19" s="657"/>
      <c r="DY19" s="657"/>
      <c r="DZ19" s="657"/>
      <c r="EA19" s="657"/>
      <c r="EB19" s="657"/>
      <c r="EC19" s="666"/>
    </row>
    <row r="20" spans="2:133" ht="11.25" customHeight="1" x14ac:dyDescent="0.2">
      <c r="B20" s="653" t="s">
        <v>271</v>
      </c>
      <c r="C20" s="654"/>
      <c r="D20" s="654"/>
      <c r="E20" s="654"/>
      <c r="F20" s="654"/>
      <c r="G20" s="654"/>
      <c r="H20" s="654"/>
      <c r="I20" s="654"/>
      <c r="J20" s="654"/>
      <c r="K20" s="654"/>
      <c r="L20" s="654"/>
      <c r="M20" s="654"/>
      <c r="N20" s="654"/>
      <c r="O20" s="654"/>
      <c r="P20" s="654"/>
      <c r="Q20" s="655"/>
      <c r="R20" s="656">
        <v>8281</v>
      </c>
      <c r="S20" s="657"/>
      <c r="T20" s="657"/>
      <c r="U20" s="657"/>
      <c r="V20" s="657"/>
      <c r="W20" s="657"/>
      <c r="X20" s="657"/>
      <c r="Y20" s="658"/>
      <c r="Z20" s="659">
        <v>0</v>
      </c>
      <c r="AA20" s="659"/>
      <c r="AB20" s="659"/>
      <c r="AC20" s="659"/>
      <c r="AD20" s="660">
        <v>8281</v>
      </c>
      <c r="AE20" s="660"/>
      <c r="AF20" s="660"/>
      <c r="AG20" s="660"/>
      <c r="AH20" s="660"/>
      <c r="AI20" s="660"/>
      <c r="AJ20" s="660"/>
      <c r="AK20" s="660"/>
      <c r="AL20" s="661">
        <v>0.1</v>
      </c>
      <c r="AM20" s="662"/>
      <c r="AN20" s="662"/>
      <c r="AO20" s="663"/>
      <c r="AP20" s="653" t="s">
        <v>272</v>
      </c>
      <c r="AQ20" s="654"/>
      <c r="AR20" s="654"/>
      <c r="AS20" s="654"/>
      <c r="AT20" s="654"/>
      <c r="AU20" s="654"/>
      <c r="AV20" s="654"/>
      <c r="AW20" s="654"/>
      <c r="AX20" s="654"/>
      <c r="AY20" s="654"/>
      <c r="AZ20" s="654"/>
      <c r="BA20" s="654"/>
      <c r="BB20" s="654"/>
      <c r="BC20" s="654"/>
      <c r="BD20" s="654"/>
      <c r="BE20" s="654"/>
      <c r="BF20" s="655"/>
      <c r="BG20" s="656">
        <v>858071</v>
      </c>
      <c r="BH20" s="657"/>
      <c r="BI20" s="657"/>
      <c r="BJ20" s="657"/>
      <c r="BK20" s="657"/>
      <c r="BL20" s="657"/>
      <c r="BM20" s="657"/>
      <c r="BN20" s="658"/>
      <c r="BO20" s="659">
        <v>8.4</v>
      </c>
      <c r="BP20" s="659"/>
      <c r="BQ20" s="659"/>
      <c r="BR20" s="659"/>
      <c r="BS20" s="660" t="s">
        <v>126</v>
      </c>
      <c r="BT20" s="660"/>
      <c r="BU20" s="660"/>
      <c r="BV20" s="660"/>
      <c r="BW20" s="660"/>
      <c r="BX20" s="660"/>
      <c r="BY20" s="660"/>
      <c r="BZ20" s="660"/>
      <c r="CA20" s="660"/>
      <c r="CB20" s="664"/>
      <c r="CD20" s="653" t="s">
        <v>273</v>
      </c>
      <c r="CE20" s="654"/>
      <c r="CF20" s="654"/>
      <c r="CG20" s="654"/>
      <c r="CH20" s="654"/>
      <c r="CI20" s="654"/>
      <c r="CJ20" s="654"/>
      <c r="CK20" s="654"/>
      <c r="CL20" s="654"/>
      <c r="CM20" s="654"/>
      <c r="CN20" s="654"/>
      <c r="CO20" s="654"/>
      <c r="CP20" s="654"/>
      <c r="CQ20" s="655"/>
      <c r="CR20" s="656">
        <v>32205435</v>
      </c>
      <c r="CS20" s="657"/>
      <c r="CT20" s="657"/>
      <c r="CU20" s="657"/>
      <c r="CV20" s="657"/>
      <c r="CW20" s="657"/>
      <c r="CX20" s="657"/>
      <c r="CY20" s="658"/>
      <c r="CZ20" s="659">
        <v>100</v>
      </c>
      <c r="DA20" s="659"/>
      <c r="DB20" s="659"/>
      <c r="DC20" s="659"/>
      <c r="DD20" s="665">
        <v>1964249</v>
      </c>
      <c r="DE20" s="657"/>
      <c r="DF20" s="657"/>
      <c r="DG20" s="657"/>
      <c r="DH20" s="657"/>
      <c r="DI20" s="657"/>
      <c r="DJ20" s="657"/>
      <c r="DK20" s="657"/>
      <c r="DL20" s="657"/>
      <c r="DM20" s="657"/>
      <c r="DN20" s="657"/>
      <c r="DO20" s="657"/>
      <c r="DP20" s="658"/>
      <c r="DQ20" s="665">
        <v>17795877</v>
      </c>
      <c r="DR20" s="657"/>
      <c r="DS20" s="657"/>
      <c r="DT20" s="657"/>
      <c r="DU20" s="657"/>
      <c r="DV20" s="657"/>
      <c r="DW20" s="657"/>
      <c r="DX20" s="657"/>
      <c r="DY20" s="657"/>
      <c r="DZ20" s="657"/>
      <c r="EA20" s="657"/>
      <c r="EB20" s="657"/>
      <c r="EC20" s="666"/>
    </row>
    <row r="21" spans="2:133" ht="11.25" customHeight="1" x14ac:dyDescent="0.2">
      <c r="B21" s="653" t="s">
        <v>274</v>
      </c>
      <c r="C21" s="654"/>
      <c r="D21" s="654"/>
      <c r="E21" s="654"/>
      <c r="F21" s="654"/>
      <c r="G21" s="654"/>
      <c r="H21" s="654"/>
      <c r="I21" s="654"/>
      <c r="J21" s="654"/>
      <c r="K21" s="654"/>
      <c r="L21" s="654"/>
      <c r="M21" s="654"/>
      <c r="N21" s="654"/>
      <c r="O21" s="654"/>
      <c r="P21" s="654"/>
      <c r="Q21" s="655"/>
      <c r="R21" s="656">
        <v>4935</v>
      </c>
      <c r="S21" s="657"/>
      <c r="T21" s="657"/>
      <c r="U21" s="657"/>
      <c r="V21" s="657"/>
      <c r="W21" s="657"/>
      <c r="X21" s="657"/>
      <c r="Y21" s="658"/>
      <c r="Z21" s="659">
        <v>0</v>
      </c>
      <c r="AA21" s="659"/>
      <c r="AB21" s="659"/>
      <c r="AC21" s="659"/>
      <c r="AD21" s="660">
        <v>4935</v>
      </c>
      <c r="AE21" s="660"/>
      <c r="AF21" s="660"/>
      <c r="AG21" s="660"/>
      <c r="AH21" s="660"/>
      <c r="AI21" s="660"/>
      <c r="AJ21" s="660"/>
      <c r="AK21" s="660"/>
      <c r="AL21" s="661">
        <v>0</v>
      </c>
      <c r="AM21" s="662"/>
      <c r="AN21" s="662"/>
      <c r="AO21" s="663"/>
      <c r="AP21" s="653" t="s">
        <v>275</v>
      </c>
      <c r="AQ21" s="669"/>
      <c r="AR21" s="669"/>
      <c r="AS21" s="669"/>
      <c r="AT21" s="669"/>
      <c r="AU21" s="669"/>
      <c r="AV21" s="669"/>
      <c r="AW21" s="669"/>
      <c r="AX21" s="669"/>
      <c r="AY21" s="669"/>
      <c r="AZ21" s="669"/>
      <c r="BA21" s="669"/>
      <c r="BB21" s="669"/>
      <c r="BC21" s="669"/>
      <c r="BD21" s="669"/>
      <c r="BE21" s="669"/>
      <c r="BF21" s="670"/>
      <c r="BG21" s="656" t="s">
        <v>126</v>
      </c>
      <c r="BH21" s="657"/>
      <c r="BI21" s="657"/>
      <c r="BJ21" s="657"/>
      <c r="BK21" s="657"/>
      <c r="BL21" s="657"/>
      <c r="BM21" s="657"/>
      <c r="BN21" s="658"/>
      <c r="BO21" s="659" t="s">
        <v>126</v>
      </c>
      <c r="BP21" s="659"/>
      <c r="BQ21" s="659"/>
      <c r="BR21" s="659"/>
      <c r="BS21" s="660" t="s">
        <v>126</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5" t="s">
        <v>276</v>
      </c>
      <c r="C22" s="686"/>
      <c r="D22" s="686"/>
      <c r="E22" s="686"/>
      <c r="F22" s="686"/>
      <c r="G22" s="686"/>
      <c r="H22" s="686"/>
      <c r="I22" s="686"/>
      <c r="J22" s="686"/>
      <c r="K22" s="686"/>
      <c r="L22" s="686"/>
      <c r="M22" s="686"/>
      <c r="N22" s="686"/>
      <c r="O22" s="686"/>
      <c r="P22" s="686"/>
      <c r="Q22" s="687"/>
      <c r="R22" s="656">
        <v>71565</v>
      </c>
      <c r="S22" s="657"/>
      <c r="T22" s="657"/>
      <c r="U22" s="657"/>
      <c r="V22" s="657"/>
      <c r="W22" s="657"/>
      <c r="X22" s="657"/>
      <c r="Y22" s="658"/>
      <c r="Z22" s="659">
        <v>0.2</v>
      </c>
      <c r="AA22" s="659"/>
      <c r="AB22" s="659"/>
      <c r="AC22" s="659"/>
      <c r="AD22" s="660">
        <v>64730</v>
      </c>
      <c r="AE22" s="660"/>
      <c r="AF22" s="660"/>
      <c r="AG22" s="660"/>
      <c r="AH22" s="660"/>
      <c r="AI22" s="660"/>
      <c r="AJ22" s="660"/>
      <c r="AK22" s="660"/>
      <c r="AL22" s="661">
        <v>0.40000000596046448</v>
      </c>
      <c r="AM22" s="662"/>
      <c r="AN22" s="662"/>
      <c r="AO22" s="663"/>
      <c r="AP22" s="653" t="s">
        <v>277</v>
      </c>
      <c r="AQ22" s="669"/>
      <c r="AR22" s="669"/>
      <c r="AS22" s="669"/>
      <c r="AT22" s="669"/>
      <c r="AU22" s="669"/>
      <c r="AV22" s="669"/>
      <c r="AW22" s="669"/>
      <c r="AX22" s="669"/>
      <c r="AY22" s="669"/>
      <c r="AZ22" s="669"/>
      <c r="BA22" s="669"/>
      <c r="BB22" s="669"/>
      <c r="BC22" s="669"/>
      <c r="BD22" s="669"/>
      <c r="BE22" s="669"/>
      <c r="BF22" s="670"/>
      <c r="BG22" s="656" t="s">
        <v>126</v>
      </c>
      <c r="BH22" s="657"/>
      <c r="BI22" s="657"/>
      <c r="BJ22" s="657"/>
      <c r="BK22" s="657"/>
      <c r="BL22" s="657"/>
      <c r="BM22" s="657"/>
      <c r="BN22" s="658"/>
      <c r="BO22" s="659" t="s">
        <v>126</v>
      </c>
      <c r="BP22" s="659"/>
      <c r="BQ22" s="659"/>
      <c r="BR22" s="659"/>
      <c r="BS22" s="660" t="s">
        <v>126</v>
      </c>
      <c r="BT22" s="660"/>
      <c r="BU22" s="660"/>
      <c r="BV22" s="660"/>
      <c r="BW22" s="660"/>
      <c r="BX22" s="660"/>
      <c r="BY22" s="660"/>
      <c r="BZ22" s="660"/>
      <c r="CA22" s="660"/>
      <c r="CB22" s="664"/>
      <c r="CD22" s="638" t="s">
        <v>278</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279</v>
      </c>
      <c r="C23" s="654"/>
      <c r="D23" s="654"/>
      <c r="E23" s="654"/>
      <c r="F23" s="654"/>
      <c r="G23" s="654"/>
      <c r="H23" s="654"/>
      <c r="I23" s="654"/>
      <c r="J23" s="654"/>
      <c r="K23" s="654"/>
      <c r="L23" s="654"/>
      <c r="M23" s="654"/>
      <c r="N23" s="654"/>
      <c r="O23" s="654"/>
      <c r="P23" s="654"/>
      <c r="Q23" s="655"/>
      <c r="R23" s="656">
        <v>2703011</v>
      </c>
      <c r="S23" s="657"/>
      <c r="T23" s="657"/>
      <c r="U23" s="657"/>
      <c r="V23" s="657"/>
      <c r="W23" s="657"/>
      <c r="X23" s="657"/>
      <c r="Y23" s="658"/>
      <c r="Z23" s="659">
        <v>8.1</v>
      </c>
      <c r="AA23" s="659"/>
      <c r="AB23" s="659"/>
      <c r="AC23" s="659"/>
      <c r="AD23" s="660">
        <v>2518884</v>
      </c>
      <c r="AE23" s="660"/>
      <c r="AF23" s="660"/>
      <c r="AG23" s="660"/>
      <c r="AH23" s="660"/>
      <c r="AI23" s="660"/>
      <c r="AJ23" s="660"/>
      <c r="AK23" s="660"/>
      <c r="AL23" s="661">
        <v>17.100000000000001</v>
      </c>
      <c r="AM23" s="662"/>
      <c r="AN23" s="662"/>
      <c r="AO23" s="663"/>
      <c r="AP23" s="653" t="s">
        <v>280</v>
      </c>
      <c r="AQ23" s="669"/>
      <c r="AR23" s="669"/>
      <c r="AS23" s="669"/>
      <c r="AT23" s="669"/>
      <c r="AU23" s="669"/>
      <c r="AV23" s="669"/>
      <c r="AW23" s="669"/>
      <c r="AX23" s="669"/>
      <c r="AY23" s="669"/>
      <c r="AZ23" s="669"/>
      <c r="BA23" s="669"/>
      <c r="BB23" s="669"/>
      <c r="BC23" s="669"/>
      <c r="BD23" s="669"/>
      <c r="BE23" s="669"/>
      <c r="BF23" s="670"/>
      <c r="BG23" s="656">
        <v>858071</v>
      </c>
      <c r="BH23" s="657"/>
      <c r="BI23" s="657"/>
      <c r="BJ23" s="657"/>
      <c r="BK23" s="657"/>
      <c r="BL23" s="657"/>
      <c r="BM23" s="657"/>
      <c r="BN23" s="658"/>
      <c r="BO23" s="659">
        <v>8.4</v>
      </c>
      <c r="BP23" s="659"/>
      <c r="BQ23" s="659"/>
      <c r="BR23" s="659"/>
      <c r="BS23" s="660" t="s">
        <v>126</v>
      </c>
      <c r="BT23" s="660"/>
      <c r="BU23" s="660"/>
      <c r="BV23" s="660"/>
      <c r="BW23" s="660"/>
      <c r="BX23" s="660"/>
      <c r="BY23" s="660"/>
      <c r="BZ23" s="660"/>
      <c r="CA23" s="660"/>
      <c r="CB23" s="664"/>
      <c r="CD23" s="638" t="s">
        <v>220</v>
      </c>
      <c r="CE23" s="639"/>
      <c r="CF23" s="639"/>
      <c r="CG23" s="639"/>
      <c r="CH23" s="639"/>
      <c r="CI23" s="639"/>
      <c r="CJ23" s="639"/>
      <c r="CK23" s="639"/>
      <c r="CL23" s="639"/>
      <c r="CM23" s="639"/>
      <c r="CN23" s="639"/>
      <c r="CO23" s="639"/>
      <c r="CP23" s="639"/>
      <c r="CQ23" s="640"/>
      <c r="CR23" s="638" t="s">
        <v>281</v>
      </c>
      <c r="CS23" s="639"/>
      <c r="CT23" s="639"/>
      <c r="CU23" s="639"/>
      <c r="CV23" s="639"/>
      <c r="CW23" s="639"/>
      <c r="CX23" s="639"/>
      <c r="CY23" s="640"/>
      <c r="CZ23" s="638" t="s">
        <v>282</v>
      </c>
      <c r="DA23" s="639"/>
      <c r="DB23" s="639"/>
      <c r="DC23" s="640"/>
      <c r="DD23" s="638" t="s">
        <v>283</v>
      </c>
      <c r="DE23" s="639"/>
      <c r="DF23" s="639"/>
      <c r="DG23" s="639"/>
      <c r="DH23" s="639"/>
      <c r="DI23" s="639"/>
      <c r="DJ23" s="639"/>
      <c r="DK23" s="640"/>
      <c r="DL23" s="680" t="s">
        <v>284</v>
      </c>
      <c r="DM23" s="681"/>
      <c r="DN23" s="681"/>
      <c r="DO23" s="681"/>
      <c r="DP23" s="681"/>
      <c r="DQ23" s="681"/>
      <c r="DR23" s="681"/>
      <c r="DS23" s="681"/>
      <c r="DT23" s="681"/>
      <c r="DU23" s="681"/>
      <c r="DV23" s="682"/>
      <c r="DW23" s="638" t="s">
        <v>285</v>
      </c>
      <c r="DX23" s="639"/>
      <c r="DY23" s="639"/>
      <c r="DZ23" s="639"/>
      <c r="EA23" s="639"/>
      <c r="EB23" s="639"/>
      <c r="EC23" s="640"/>
    </row>
    <row r="24" spans="2:133" ht="11.25" customHeight="1" x14ac:dyDescent="0.2">
      <c r="B24" s="653" t="s">
        <v>286</v>
      </c>
      <c r="C24" s="654"/>
      <c r="D24" s="654"/>
      <c r="E24" s="654"/>
      <c r="F24" s="654"/>
      <c r="G24" s="654"/>
      <c r="H24" s="654"/>
      <c r="I24" s="654"/>
      <c r="J24" s="654"/>
      <c r="K24" s="654"/>
      <c r="L24" s="654"/>
      <c r="M24" s="654"/>
      <c r="N24" s="654"/>
      <c r="O24" s="654"/>
      <c r="P24" s="654"/>
      <c r="Q24" s="655"/>
      <c r="R24" s="656">
        <v>2518884</v>
      </c>
      <c r="S24" s="657"/>
      <c r="T24" s="657"/>
      <c r="U24" s="657"/>
      <c r="V24" s="657"/>
      <c r="W24" s="657"/>
      <c r="X24" s="657"/>
      <c r="Y24" s="658"/>
      <c r="Z24" s="659">
        <v>7.5</v>
      </c>
      <c r="AA24" s="659"/>
      <c r="AB24" s="659"/>
      <c r="AC24" s="659"/>
      <c r="AD24" s="660">
        <v>2518884</v>
      </c>
      <c r="AE24" s="660"/>
      <c r="AF24" s="660"/>
      <c r="AG24" s="660"/>
      <c r="AH24" s="660"/>
      <c r="AI24" s="660"/>
      <c r="AJ24" s="660"/>
      <c r="AK24" s="660"/>
      <c r="AL24" s="661">
        <v>17.100000000000001</v>
      </c>
      <c r="AM24" s="662"/>
      <c r="AN24" s="662"/>
      <c r="AO24" s="663"/>
      <c r="AP24" s="653" t="s">
        <v>287</v>
      </c>
      <c r="AQ24" s="669"/>
      <c r="AR24" s="669"/>
      <c r="AS24" s="669"/>
      <c r="AT24" s="669"/>
      <c r="AU24" s="669"/>
      <c r="AV24" s="669"/>
      <c r="AW24" s="669"/>
      <c r="AX24" s="669"/>
      <c r="AY24" s="669"/>
      <c r="AZ24" s="669"/>
      <c r="BA24" s="669"/>
      <c r="BB24" s="669"/>
      <c r="BC24" s="669"/>
      <c r="BD24" s="669"/>
      <c r="BE24" s="669"/>
      <c r="BF24" s="670"/>
      <c r="BG24" s="656" t="s">
        <v>126</v>
      </c>
      <c r="BH24" s="657"/>
      <c r="BI24" s="657"/>
      <c r="BJ24" s="657"/>
      <c r="BK24" s="657"/>
      <c r="BL24" s="657"/>
      <c r="BM24" s="657"/>
      <c r="BN24" s="658"/>
      <c r="BO24" s="659" t="s">
        <v>126</v>
      </c>
      <c r="BP24" s="659"/>
      <c r="BQ24" s="659"/>
      <c r="BR24" s="659"/>
      <c r="BS24" s="660" t="s">
        <v>126</v>
      </c>
      <c r="BT24" s="660"/>
      <c r="BU24" s="660"/>
      <c r="BV24" s="660"/>
      <c r="BW24" s="660"/>
      <c r="BX24" s="660"/>
      <c r="BY24" s="660"/>
      <c r="BZ24" s="660"/>
      <c r="CA24" s="660"/>
      <c r="CB24" s="664"/>
      <c r="CD24" s="642" t="s">
        <v>288</v>
      </c>
      <c r="CE24" s="643"/>
      <c r="CF24" s="643"/>
      <c r="CG24" s="643"/>
      <c r="CH24" s="643"/>
      <c r="CI24" s="643"/>
      <c r="CJ24" s="643"/>
      <c r="CK24" s="643"/>
      <c r="CL24" s="643"/>
      <c r="CM24" s="643"/>
      <c r="CN24" s="643"/>
      <c r="CO24" s="643"/>
      <c r="CP24" s="643"/>
      <c r="CQ24" s="644"/>
      <c r="CR24" s="645">
        <v>17945055</v>
      </c>
      <c r="CS24" s="646"/>
      <c r="CT24" s="646"/>
      <c r="CU24" s="646"/>
      <c r="CV24" s="646"/>
      <c r="CW24" s="646"/>
      <c r="CX24" s="646"/>
      <c r="CY24" s="647"/>
      <c r="CZ24" s="650">
        <v>55.7</v>
      </c>
      <c r="DA24" s="651"/>
      <c r="DB24" s="651"/>
      <c r="DC24" s="667"/>
      <c r="DD24" s="688">
        <v>7912164</v>
      </c>
      <c r="DE24" s="646"/>
      <c r="DF24" s="646"/>
      <c r="DG24" s="646"/>
      <c r="DH24" s="646"/>
      <c r="DI24" s="646"/>
      <c r="DJ24" s="646"/>
      <c r="DK24" s="647"/>
      <c r="DL24" s="688">
        <v>7800309</v>
      </c>
      <c r="DM24" s="646"/>
      <c r="DN24" s="646"/>
      <c r="DO24" s="646"/>
      <c r="DP24" s="646"/>
      <c r="DQ24" s="646"/>
      <c r="DR24" s="646"/>
      <c r="DS24" s="646"/>
      <c r="DT24" s="646"/>
      <c r="DU24" s="646"/>
      <c r="DV24" s="647"/>
      <c r="DW24" s="650">
        <v>49.3</v>
      </c>
      <c r="DX24" s="651"/>
      <c r="DY24" s="651"/>
      <c r="DZ24" s="651"/>
      <c r="EA24" s="651"/>
      <c r="EB24" s="651"/>
      <c r="EC24" s="652"/>
    </row>
    <row r="25" spans="2:133" ht="11.25" customHeight="1" x14ac:dyDescent="0.2">
      <c r="B25" s="653" t="s">
        <v>289</v>
      </c>
      <c r="C25" s="654"/>
      <c r="D25" s="654"/>
      <c r="E25" s="654"/>
      <c r="F25" s="654"/>
      <c r="G25" s="654"/>
      <c r="H25" s="654"/>
      <c r="I25" s="654"/>
      <c r="J25" s="654"/>
      <c r="K25" s="654"/>
      <c r="L25" s="654"/>
      <c r="M25" s="654"/>
      <c r="N25" s="654"/>
      <c r="O25" s="654"/>
      <c r="P25" s="654"/>
      <c r="Q25" s="655"/>
      <c r="R25" s="656">
        <v>184059</v>
      </c>
      <c r="S25" s="657"/>
      <c r="T25" s="657"/>
      <c r="U25" s="657"/>
      <c r="V25" s="657"/>
      <c r="W25" s="657"/>
      <c r="X25" s="657"/>
      <c r="Y25" s="658"/>
      <c r="Z25" s="659">
        <v>0.5</v>
      </c>
      <c r="AA25" s="659"/>
      <c r="AB25" s="659"/>
      <c r="AC25" s="659"/>
      <c r="AD25" s="660" t="s">
        <v>126</v>
      </c>
      <c r="AE25" s="660"/>
      <c r="AF25" s="660"/>
      <c r="AG25" s="660"/>
      <c r="AH25" s="660"/>
      <c r="AI25" s="660"/>
      <c r="AJ25" s="660"/>
      <c r="AK25" s="660"/>
      <c r="AL25" s="661" t="s">
        <v>126</v>
      </c>
      <c r="AM25" s="662"/>
      <c r="AN25" s="662"/>
      <c r="AO25" s="663"/>
      <c r="AP25" s="653" t="s">
        <v>290</v>
      </c>
      <c r="AQ25" s="669"/>
      <c r="AR25" s="669"/>
      <c r="AS25" s="669"/>
      <c r="AT25" s="669"/>
      <c r="AU25" s="669"/>
      <c r="AV25" s="669"/>
      <c r="AW25" s="669"/>
      <c r="AX25" s="669"/>
      <c r="AY25" s="669"/>
      <c r="AZ25" s="669"/>
      <c r="BA25" s="669"/>
      <c r="BB25" s="669"/>
      <c r="BC25" s="669"/>
      <c r="BD25" s="669"/>
      <c r="BE25" s="669"/>
      <c r="BF25" s="670"/>
      <c r="BG25" s="656" t="s">
        <v>126</v>
      </c>
      <c r="BH25" s="657"/>
      <c r="BI25" s="657"/>
      <c r="BJ25" s="657"/>
      <c r="BK25" s="657"/>
      <c r="BL25" s="657"/>
      <c r="BM25" s="657"/>
      <c r="BN25" s="658"/>
      <c r="BO25" s="659" t="s">
        <v>126</v>
      </c>
      <c r="BP25" s="659"/>
      <c r="BQ25" s="659"/>
      <c r="BR25" s="659"/>
      <c r="BS25" s="660" t="s">
        <v>126</v>
      </c>
      <c r="BT25" s="660"/>
      <c r="BU25" s="660"/>
      <c r="BV25" s="660"/>
      <c r="BW25" s="660"/>
      <c r="BX25" s="660"/>
      <c r="BY25" s="660"/>
      <c r="BZ25" s="660"/>
      <c r="CA25" s="660"/>
      <c r="CB25" s="664"/>
      <c r="CD25" s="653" t="s">
        <v>291</v>
      </c>
      <c r="CE25" s="654"/>
      <c r="CF25" s="654"/>
      <c r="CG25" s="654"/>
      <c r="CH25" s="654"/>
      <c r="CI25" s="654"/>
      <c r="CJ25" s="654"/>
      <c r="CK25" s="654"/>
      <c r="CL25" s="654"/>
      <c r="CM25" s="654"/>
      <c r="CN25" s="654"/>
      <c r="CO25" s="654"/>
      <c r="CP25" s="654"/>
      <c r="CQ25" s="655"/>
      <c r="CR25" s="656">
        <v>3802213</v>
      </c>
      <c r="CS25" s="689"/>
      <c r="CT25" s="689"/>
      <c r="CU25" s="689"/>
      <c r="CV25" s="689"/>
      <c r="CW25" s="689"/>
      <c r="CX25" s="689"/>
      <c r="CY25" s="690"/>
      <c r="CZ25" s="661">
        <v>11.8</v>
      </c>
      <c r="DA25" s="683"/>
      <c r="DB25" s="683"/>
      <c r="DC25" s="691"/>
      <c r="DD25" s="665">
        <v>3359867</v>
      </c>
      <c r="DE25" s="689"/>
      <c r="DF25" s="689"/>
      <c r="DG25" s="689"/>
      <c r="DH25" s="689"/>
      <c r="DI25" s="689"/>
      <c r="DJ25" s="689"/>
      <c r="DK25" s="690"/>
      <c r="DL25" s="665">
        <v>3254668</v>
      </c>
      <c r="DM25" s="689"/>
      <c r="DN25" s="689"/>
      <c r="DO25" s="689"/>
      <c r="DP25" s="689"/>
      <c r="DQ25" s="689"/>
      <c r="DR25" s="689"/>
      <c r="DS25" s="689"/>
      <c r="DT25" s="689"/>
      <c r="DU25" s="689"/>
      <c r="DV25" s="690"/>
      <c r="DW25" s="661">
        <v>20.6</v>
      </c>
      <c r="DX25" s="683"/>
      <c r="DY25" s="683"/>
      <c r="DZ25" s="683"/>
      <c r="EA25" s="683"/>
      <c r="EB25" s="683"/>
      <c r="EC25" s="684"/>
    </row>
    <row r="26" spans="2:133" ht="11.25" customHeight="1" x14ac:dyDescent="0.2">
      <c r="B26" s="653" t="s">
        <v>292</v>
      </c>
      <c r="C26" s="654"/>
      <c r="D26" s="654"/>
      <c r="E26" s="654"/>
      <c r="F26" s="654"/>
      <c r="G26" s="654"/>
      <c r="H26" s="654"/>
      <c r="I26" s="654"/>
      <c r="J26" s="654"/>
      <c r="K26" s="654"/>
      <c r="L26" s="654"/>
      <c r="M26" s="654"/>
      <c r="N26" s="654"/>
      <c r="O26" s="654"/>
      <c r="P26" s="654"/>
      <c r="Q26" s="655"/>
      <c r="R26" s="656">
        <v>68</v>
      </c>
      <c r="S26" s="657"/>
      <c r="T26" s="657"/>
      <c r="U26" s="657"/>
      <c r="V26" s="657"/>
      <c r="W26" s="657"/>
      <c r="X26" s="657"/>
      <c r="Y26" s="658"/>
      <c r="Z26" s="659">
        <v>0</v>
      </c>
      <c r="AA26" s="659"/>
      <c r="AB26" s="659"/>
      <c r="AC26" s="659"/>
      <c r="AD26" s="660" t="s">
        <v>126</v>
      </c>
      <c r="AE26" s="660"/>
      <c r="AF26" s="660"/>
      <c r="AG26" s="660"/>
      <c r="AH26" s="660"/>
      <c r="AI26" s="660"/>
      <c r="AJ26" s="660"/>
      <c r="AK26" s="660"/>
      <c r="AL26" s="661" t="s">
        <v>126</v>
      </c>
      <c r="AM26" s="662"/>
      <c r="AN26" s="662"/>
      <c r="AO26" s="663"/>
      <c r="AP26" s="653" t="s">
        <v>293</v>
      </c>
      <c r="AQ26" s="669"/>
      <c r="AR26" s="669"/>
      <c r="AS26" s="669"/>
      <c r="AT26" s="669"/>
      <c r="AU26" s="669"/>
      <c r="AV26" s="669"/>
      <c r="AW26" s="669"/>
      <c r="AX26" s="669"/>
      <c r="AY26" s="669"/>
      <c r="AZ26" s="669"/>
      <c r="BA26" s="669"/>
      <c r="BB26" s="669"/>
      <c r="BC26" s="669"/>
      <c r="BD26" s="669"/>
      <c r="BE26" s="669"/>
      <c r="BF26" s="670"/>
      <c r="BG26" s="656" t="s">
        <v>126</v>
      </c>
      <c r="BH26" s="657"/>
      <c r="BI26" s="657"/>
      <c r="BJ26" s="657"/>
      <c r="BK26" s="657"/>
      <c r="BL26" s="657"/>
      <c r="BM26" s="657"/>
      <c r="BN26" s="658"/>
      <c r="BO26" s="659" t="s">
        <v>126</v>
      </c>
      <c r="BP26" s="659"/>
      <c r="BQ26" s="659"/>
      <c r="BR26" s="659"/>
      <c r="BS26" s="660" t="s">
        <v>126</v>
      </c>
      <c r="BT26" s="660"/>
      <c r="BU26" s="660"/>
      <c r="BV26" s="660"/>
      <c r="BW26" s="660"/>
      <c r="BX26" s="660"/>
      <c r="BY26" s="660"/>
      <c r="BZ26" s="660"/>
      <c r="CA26" s="660"/>
      <c r="CB26" s="664"/>
      <c r="CD26" s="653" t="s">
        <v>294</v>
      </c>
      <c r="CE26" s="654"/>
      <c r="CF26" s="654"/>
      <c r="CG26" s="654"/>
      <c r="CH26" s="654"/>
      <c r="CI26" s="654"/>
      <c r="CJ26" s="654"/>
      <c r="CK26" s="654"/>
      <c r="CL26" s="654"/>
      <c r="CM26" s="654"/>
      <c r="CN26" s="654"/>
      <c r="CO26" s="654"/>
      <c r="CP26" s="654"/>
      <c r="CQ26" s="655"/>
      <c r="CR26" s="656">
        <v>2178191</v>
      </c>
      <c r="CS26" s="657"/>
      <c r="CT26" s="657"/>
      <c r="CU26" s="657"/>
      <c r="CV26" s="657"/>
      <c r="CW26" s="657"/>
      <c r="CX26" s="657"/>
      <c r="CY26" s="658"/>
      <c r="CZ26" s="661">
        <v>6.8</v>
      </c>
      <c r="DA26" s="683"/>
      <c r="DB26" s="683"/>
      <c r="DC26" s="691"/>
      <c r="DD26" s="665">
        <v>1959077</v>
      </c>
      <c r="DE26" s="657"/>
      <c r="DF26" s="657"/>
      <c r="DG26" s="657"/>
      <c r="DH26" s="657"/>
      <c r="DI26" s="657"/>
      <c r="DJ26" s="657"/>
      <c r="DK26" s="658"/>
      <c r="DL26" s="665" t="s">
        <v>126</v>
      </c>
      <c r="DM26" s="657"/>
      <c r="DN26" s="657"/>
      <c r="DO26" s="657"/>
      <c r="DP26" s="657"/>
      <c r="DQ26" s="657"/>
      <c r="DR26" s="657"/>
      <c r="DS26" s="657"/>
      <c r="DT26" s="657"/>
      <c r="DU26" s="657"/>
      <c r="DV26" s="658"/>
      <c r="DW26" s="661" t="s">
        <v>126</v>
      </c>
      <c r="DX26" s="683"/>
      <c r="DY26" s="683"/>
      <c r="DZ26" s="683"/>
      <c r="EA26" s="683"/>
      <c r="EB26" s="683"/>
      <c r="EC26" s="684"/>
    </row>
    <row r="27" spans="2:133" ht="11.25" customHeight="1" x14ac:dyDescent="0.2">
      <c r="B27" s="653" t="s">
        <v>295</v>
      </c>
      <c r="C27" s="654"/>
      <c r="D27" s="654"/>
      <c r="E27" s="654"/>
      <c r="F27" s="654"/>
      <c r="G27" s="654"/>
      <c r="H27" s="654"/>
      <c r="I27" s="654"/>
      <c r="J27" s="654"/>
      <c r="K27" s="654"/>
      <c r="L27" s="654"/>
      <c r="M27" s="654"/>
      <c r="N27" s="654"/>
      <c r="O27" s="654"/>
      <c r="P27" s="654"/>
      <c r="Q27" s="655"/>
      <c r="R27" s="656">
        <v>15197222</v>
      </c>
      <c r="S27" s="657"/>
      <c r="T27" s="657"/>
      <c r="U27" s="657"/>
      <c r="V27" s="657"/>
      <c r="W27" s="657"/>
      <c r="X27" s="657"/>
      <c r="Y27" s="658"/>
      <c r="Z27" s="659">
        <v>45.3</v>
      </c>
      <c r="AA27" s="659"/>
      <c r="AB27" s="659"/>
      <c r="AC27" s="659"/>
      <c r="AD27" s="660">
        <v>14148189</v>
      </c>
      <c r="AE27" s="660"/>
      <c r="AF27" s="660"/>
      <c r="AG27" s="660"/>
      <c r="AH27" s="660"/>
      <c r="AI27" s="660"/>
      <c r="AJ27" s="660"/>
      <c r="AK27" s="660"/>
      <c r="AL27" s="661">
        <v>96.199996948242188</v>
      </c>
      <c r="AM27" s="662"/>
      <c r="AN27" s="662"/>
      <c r="AO27" s="663"/>
      <c r="AP27" s="653" t="s">
        <v>296</v>
      </c>
      <c r="AQ27" s="654"/>
      <c r="AR27" s="654"/>
      <c r="AS27" s="654"/>
      <c r="AT27" s="654"/>
      <c r="AU27" s="654"/>
      <c r="AV27" s="654"/>
      <c r="AW27" s="654"/>
      <c r="AX27" s="654"/>
      <c r="AY27" s="654"/>
      <c r="AZ27" s="654"/>
      <c r="BA27" s="654"/>
      <c r="BB27" s="654"/>
      <c r="BC27" s="654"/>
      <c r="BD27" s="654"/>
      <c r="BE27" s="654"/>
      <c r="BF27" s="655"/>
      <c r="BG27" s="656">
        <v>10210704</v>
      </c>
      <c r="BH27" s="657"/>
      <c r="BI27" s="657"/>
      <c r="BJ27" s="657"/>
      <c r="BK27" s="657"/>
      <c r="BL27" s="657"/>
      <c r="BM27" s="657"/>
      <c r="BN27" s="658"/>
      <c r="BO27" s="659">
        <v>100</v>
      </c>
      <c r="BP27" s="659"/>
      <c r="BQ27" s="659"/>
      <c r="BR27" s="659"/>
      <c r="BS27" s="660">
        <v>24450</v>
      </c>
      <c r="BT27" s="660"/>
      <c r="BU27" s="660"/>
      <c r="BV27" s="660"/>
      <c r="BW27" s="660"/>
      <c r="BX27" s="660"/>
      <c r="BY27" s="660"/>
      <c r="BZ27" s="660"/>
      <c r="CA27" s="660"/>
      <c r="CB27" s="664"/>
      <c r="CD27" s="653" t="s">
        <v>297</v>
      </c>
      <c r="CE27" s="654"/>
      <c r="CF27" s="654"/>
      <c r="CG27" s="654"/>
      <c r="CH27" s="654"/>
      <c r="CI27" s="654"/>
      <c r="CJ27" s="654"/>
      <c r="CK27" s="654"/>
      <c r="CL27" s="654"/>
      <c r="CM27" s="654"/>
      <c r="CN27" s="654"/>
      <c r="CO27" s="654"/>
      <c r="CP27" s="654"/>
      <c r="CQ27" s="655"/>
      <c r="CR27" s="656">
        <v>12874405</v>
      </c>
      <c r="CS27" s="689"/>
      <c r="CT27" s="689"/>
      <c r="CU27" s="689"/>
      <c r="CV27" s="689"/>
      <c r="CW27" s="689"/>
      <c r="CX27" s="689"/>
      <c r="CY27" s="690"/>
      <c r="CZ27" s="661">
        <v>40</v>
      </c>
      <c r="DA27" s="683"/>
      <c r="DB27" s="683"/>
      <c r="DC27" s="691"/>
      <c r="DD27" s="665">
        <v>3283860</v>
      </c>
      <c r="DE27" s="689"/>
      <c r="DF27" s="689"/>
      <c r="DG27" s="689"/>
      <c r="DH27" s="689"/>
      <c r="DI27" s="689"/>
      <c r="DJ27" s="689"/>
      <c r="DK27" s="690"/>
      <c r="DL27" s="665">
        <v>3277204</v>
      </c>
      <c r="DM27" s="689"/>
      <c r="DN27" s="689"/>
      <c r="DO27" s="689"/>
      <c r="DP27" s="689"/>
      <c r="DQ27" s="689"/>
      <c r="DR27" s="689"/>
      <c r="DS27" s="689"/>
      <c r="DT27" s="689"/>
      <c r="DU27" s="689"/>
      <c r="DV27" s="690"/>
      <c r="DW27" s="661">
        <v>20.7</v>
      </c>
      <c r="DX27" s="683"/>
      <c r="DY27" s="683"/>
      <c r="DZ27" s="683"/>
      <c r="EA27" s="683"/>
      <c r="EB27" s="683"/>
      <c r="EC27" s="684"/>
    </row>
    <row r="28" spans="2:133" ht="11.25" customHeight="1" x14ac:dyDescent="0.2">
      <c r="B28" s="653" t="s">
        <v>298</v>
      </c>
      <c r="C28" s="654"/>
      <c r="D28" s="654"/>
      <c r="E28" s="654"/>
      <c r="F28" s="654"/>
      <c r="G28" s="654"/>
      <c r="H28" s="654"/>
      <c r="I28" s="654"/>
      <c r="J28" s="654"/>
      <c r="K28" s="654"/>
      <c r="L28" s="654"/>
      <c r="M28" s="654"/>
      <c r="N28" s="654"/>
      <c r="O28" s="654"/>
      <c r="P28" s="654"/>
      <c r="Q28" s="655"/>
      <c r="R28" s="656">
        <v>11685</v>
      </c>
      <c r="S28" s="657"/>
      <c r="T28" s="657"/>
      <c r="U28" s="657"/>
      <c r="V28" s="657"/>
      <c r="W28" s="657"/>
      <c r="X28" s="657"/>
      <c r="Y28" s="658"/>
      <c r="Z28" s="659">
        <v>0</v>
      </c>
      <c r="AA28" s="659"/>
      <c r="AB28" s="659"/>
      <c r="AC28" s="659"/>
      <c r="AD28" s="660">
        <v>11685</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299</v>
      </c>
      <c r="CE28" s="654"/>
      <c r="CF28" s="654"/>
      <c r="CG28" s="654"/>
      <c r="CH28" s="654"/>
      <c r="CI28" s="654"/>
      <c r="CJ28" s="654"/>
      <c r="CK28" s="654"/>
      <c r="CL28" s="654"/>
      <c r="CM28" s="654"/>
      <c r="CN28" s="654"/>
      <c r="CO28" s="654"/>
      <c r="CP28" s="654"/>
      <c r="CQ28" s="655"/>
      <c r="CR28" s="656">
        <v>1268437</v>
      </c>
      <c r="CS28" s="657"/>
      <c r="CT28" s="657"/>
      <c r="CU28" s="657"/>
      <c r="CV28" s="657"/>
      <c r="CW28" s="657"/>
      <c r="CX28" s="657"/>
      <c r="CY28" s="658"/>
      <c r="CZ28" s="661">
        <v>3.9</v>
      </c>
      <c r="DA28" s="683"/>
      <c r="DB28" s="683"/>
      <c r="DC28" s="691"/>
      <c r="DD28" s="665">
        <v>1268437</v>
      </c>
      <c r="DE28" s="657"/>
      <c r="DF28" s="657"/>
      <c r="DG28" s="657"/>
      <c r="DH28" s="657"/>
      <c r="DI28" s="657"/>
      <c r="DJ28" s="657"/>
      <c r="DK28" s="658"/>
      <c r="DL28" s="665">
        <v>1268437</v>
      </c>
      <c r="DM28" s="657"/>
      <c r="DN28" s="657"/>
      <c r="DO28" s="657"/>
      <c r="DP28" s="657"/>
      <c r="DQ28" s="657"/>
      <c r="DR28" s="657"/>
      <c r="DS28" s="657"/>
      <c r="DT28" s="657"/>
      <c r="DU28" s="657"/>
      <c r="DV28" s="658"/>
      <c r="DW28" s="661">
        <v>8</v>
      </c>
      <c r="DX28" s="683"/>
      <c r="DY28" s="683"/>
      <c r="DZ28" s="683"/>
      <c r="EA28" s="683"/>
      <c r="EB28" s="683"/>
      <c r="EC28" s="684"/>
    </row>
    <row r="29" spans="2:133" ht="11.25" customHeight="1" x14ac:dyDescent="0.2">
      <c r="B29" s="653" t="s">
        <v>300</v>
      </c>
      <c r="C29" s="654"/>
      <c r="D29" s="654"/>
      <c r="E29" s="654"/>
      <c r="F29" s="654"/>
      <c r="G29" s="654"/>
      <c r="H29" s="654"/>
      <c r="I29" s="654"/>
      <c r="J29" s="654"/>
      <c r="K29" s="654"/>
      <c r="L29" s="654"/>
      <c r="M29" s="654"/>
      <c r="N29" s="654"/>
      <c r="O29" s="654"/>
      <c r="P29" s="654"/>
      <c r="Q29" s="655"/>
      <c r="R29" s="656">
        <v>114338</v>
      </c>
      <c r="S29" s="657"/>
      <c r="T29" s="657"/>
      <c r="U29" s="657"/>
      <c r="V29" s="657"/>
      <c r="W29" s="657"/>
      <c r="X29" s="657"/>
      <c r="Y29" s="658"/>
      <c r="Z29" s="659">
        <v>0.3</v>
      </c>
      <c r="AA29" s="659"/>
      <c r="AB29" s="659"/>
      <c r="AC29" s="659"/>
      <c r="AD29" s="660" t="s">
        <v>126</v>
      </c>
      <c r="AE29" s="660"/>
      <c r="AF29" s="660"/>
      <c r="AG29" s="660"/>
      <c r="AH29" s="660"/>
      <c r="AI29" s="660"/>
      <c r="AJ29" s="660"/>
      <c r="AK29" s="660"/>
      <c r="AL29" s="661" t="s">
        <v>126</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301</v>
      </c>
      <c r="CE29" s="695"/>
      <c r="CF29" s="653" t="s">
        <v>69</v>
      </c>
      <c r="CG29" s="654"/>
      <c r="CH29" s="654"/>
      <c r="CI29" s="654"/>
      <c r="CJ29" s="654"/>
      <c r="CK29" s="654"/>
      <c r="CL29" s="654"/>
      <c r="CM29" s="654"/>
      <c r="CN29" s="654"/>
      <c r="CO29" s="654"/>
      <c r="CP29" s="654"/>
      <c r="CQ29" s="655"/>
      <c r="CR29" s="656">
        <v>1268437</v>
      </c>
      <c r="CS29" s="689"/>
      <c r="CT29" s="689"/>
      <c r="CU29" s="689"/>
      <c r="CV29" s="689"/>
      <c r="CW29" s="689"/>
      <c r="CX29" s="689"/>
      <c r="CY29" s="690"/>
      <c r="CZ29" s="661">
        <v>3.9</v>
      </c>
      <c r="DA29" s="683"/>
      <c r="DB29" s="683"/>
      <c r="DC29" s="691"/>
      <c r="DD29" s="665">
        <v>1268437</v>
      </c>
      <c r="DE29" s="689"/>
      <c r="DF29" s="689"/>
      <c r="DG29" s="689"/>
      <c r="DH29" s="689"/>
      <c r="DI29" s="689"/>
      <c r="DJ29" s="689"/>
      <c r="DK29" s="690"/>
      <c r="DL29" s="665">
        <v>1268437</v>
      </c>
      <c r="DM29" s="689"/>
      <c r="DN29" s="689"/>
      <c r="DO29" s="689"/>
      <c r="DP29" s="689"/>
      <c r="DQ29" s="689"/>
      <c r="DR29" s="689"/>
      <c r="DS29" s="689"/>
      <c r="DT29" s="689"/>
      <c r="DU29" s="689"/>
      <c r="DV29" s="690"/>
      <c r="DW29" s="661">
        <v>8</v>
      </c>
      <c r="DX29" s="683"/>
      <c r="DY29" s="683"/>
      <c r="DZ29" s="683"/>
      <c r="EA29" s="683"/>
      <c r="EB29" s="683"/>
      <c r="EC29" s="684"/>
    </row>
    <row r="30" spans="2:133" ht="11.25" customHeight="1" x14ac:dyDescent="0.2">
      <c r="B30" s="653" t="s">
        <v>302</v>
      </c>
      <c r="C30" s="654"/>
      <c r="D30" s="654"/>
      <c r="E30" s="654"/>
      <c r="F30" s="654"/>
      <c r="G30" s="654"/>
      <c r="H30" s="654"/>
      <c r="I30" s="654"/>
      <c r="J30" s="654"/>
      <c r="K30" s="654"/>
      <c r="L30" s="654"/>
      <c r="M30" s="654"/>
      <c r="N30" s="654"/>
      <c r="O30" s="654"/>
      <c r="P30" s="654"/>
      <c r="Q30" s="655"/>
      <c r="R30" s="656">
        <v>115776</v>
      </c>
      <c r="S30" s="657"/>
      <c r="T30" s="657"/>
      <c r="U30" s="657"/>
      <c r="V30" s="657"/>
      <c r="W30" s="657"/>
      <c r="X30" s="657"/>
      <c r="Y30" s="658"/>
      <c r="Z30" s="659">
        <v>0.3</v>
      </c>
      <c r="AA30" s="659"/>
      <c r="AB30" s="659"/>
      <c r="AC30" s="659"/>
      <c r="AD30" s="660">
        <v>49688</v>
      </c>
      <c r="AE30" s="660"/>
      <c r="AF30" s="660"/>
      <c r="AG30" s="660"/>
      <c r="AH30" s="660"/>
      <c r="AI30" s="660"/>
      <c r="AJ30" s="660"/>
      <c r="AK30" s="660"/>
      <c r="AL30" s="661">
        <v>0.3</v>
      </c>
      <c r="AM30" s="662"/>
      <c r="AN30" s="662"/>
      <c r="AO30" s="663"/>
      <c r="AP30" s="638" t="s">
        <v>220</v>
      </c>
      <c r="AQ30" s="639"/>
      <c r="AR30" s="639"/>
      <c r="AS30" s="639"/>
      <c r="AT30" s="639"/>
      <c r="AU30" s="639"/>
      <c r="AV30" s="639"/>
      <c r="AW30" s="639"/>
      <c r="AX30" s="639"/>
      <c r="AY30" s="639"/>
      <c r="AZ30" s="639"/>
      <c r="BA30" s="639"/>
      <c r="BB30" s="639"/>
      <c r="BC30" s="639"/>
      <c r="BD30" s="639"/>
      <c r="BE30" s="639"/>
      <c r="BF30" s="640"/>
      <c r="BG30" s="638" t="s">
        <v>303</v>
      </c>
      <c r="BH30" s="692"/>
      <c r="BI30" s="692"/>
      <c r="BJ30" s="692"/>
      <c r="BK30" s="692"/>
      <c r="BL30" s="692"/>
      <c r="BM30" s="692"/>
      <c r="BN30" s="692"/>
      <c r="BO30" s="692"/>
      <c r="BP30" s="692"/>
      <c r="BQ30" s="693"/>
      <c r="BR30" s="638" t="s">
        <v>304</v>
      </c>
      <c r="BS30" s="692"/>
      <c r="BT30" s="692"/>
      <c r="BU30" s="692"/>
      <c r="BV30" s="692"/>
      <c r="BW30" s="692"/>
      <c r="BX30" s="692"/>
      <c r="BY30" s="692"/>
      <c r="BZ30" s="692"/>
      <c r="CA30" s="692"/>
      <c r="CB30" s="693"/>
      <c r="CD30" s="696"/>
      <c r="CE30" s="697"/>
      <c r="CF30" s="653" t="s">
        <v>305</v>
      </c>
      <c r="CG30" s="654"/>
      <c r="CH30" s="654"/>
      <c r="CI30" s="654"/>
      <c r="CJ30" s="654"/>
      <c r="CK30" s="654"/>
      <c r="CL30" s="654"/>
      <c r="CM30" s="654"/>
      <c r="CN30" s="654"/>
      <c r="CO30" s="654"/>
      <c r="CP30" s="654"/>
      <c r="CQ30" s="655"/>
      <c r="CR30" s="656">
        <v>1223456</v>
      </c>
      <c r="CS30" s="657"/>
      <c r="CT30" s="657"/>
      <c r="CU30" s="657"/>
      <c r="CV30" s="657"/>
      <c r="CW30" s="657"/>
      <c r="CX30" s="657"/>
      <c r="CY30" s="658"/>
      <c r="CZ30" s="661">
        <v>3.8</v>
      </c>
      <c r="DA30" s="683"/>
      <c r="DB30" s="683"/>
      <c r="DC30" s="691"/>
      <c r="DD30" s="665">
        <v>1223456</v>
      </c>
      <c r="DE30" s="657"/>
      <c r="DF30" s="657"/>
      <c r="DG30" s="657"/>
      <c r="DH30" s="657"/>
      <c r="DI30" s="657"/>
      <c r="DJ30" s="657"/>
      <c r="DK30" s="658"/>
      <c r="DL30" s="665">
        <v>1223456</v>
      </c>
      <c r="DM30" s="657"/>
      <c r="DN30" s="657"/>
      <c r="DO30" s="657"/>
      <c r="DP30" s="657"/>
      <c r="DQ30" s="657"/>
      <c r="DR30" s="657"/>
      <c r="DS30" s="657"/>
      <c r="DT30" s="657"/>
      <c r="DU30" s="657"/>
      <c r="DV30" s="658"/>
      <c r="DW30" s="661">
        <v>7.7</v>
      </c>
      <c r="DX30" s="683"/>
      <c r="DY30" s="683"/>
      <c r="DZ30" s="683"/>
      <c r="EA30" s="683"/>
      <c r="EB30" s="683"/>
      <c r="EC30" s="684"/>
    </row>
    <row r="31" spans="2:133" ht="11.25" customHeight="1" x14ac:dyDescent="0.2">
      <c r="B31" s="653" t="s">
        <v>306</v>
      </c>
      <c r="C31" s="654"/>
      <c r="D31" s="654"/>
      <c r="E31" s="654"/>
      <c r="F31" s="654"/>
      <c r="G31" s="654"/>
      <c r="H31" s="654"/>
      <c r="I31" s="654"/>
      <c r="J31" s="654"/>
      <c r="K31" s="654"/>
      <c r="L31" s="654"/>
      <c r="M31" s="654"/>
      <c r="N31" s="654"/>
      <c r="O31" s="654"/>
      <c r="P31" s="654"/>
      <c r="Q31" s="655"/>
      <c r="R31" s="656">
        <v>156507</v>
      </c>
      <c r="S31" s="657"/>
      <c r="T31" s="657"/>
      <c r="U31" s="657"/>
      <c r="V31" s="657"/>
      <c r="W31" s="657"/>
      <c r="X31" s="657"/>
      <c r="Y31" s="658"/>
      <c r="Z31" s="659">
        <v>0.5</v>
      </c>
      <c r="AA31" s="659"/>
      <c r="AB31" s="659"/>
      <c r="AC31" s="659"/>
      <c r="AD31" s="660" t="s">
        <v>126</v>
      </c>
      <c r="AE31" s="660"/>
      <c r="AF31" s="660"/>
      <c r="AG31" s="660"/>
      <c r="AH31" s="660"/>
      <c r="AI31" s="660"/>
      <c r="AJ31" s="660"/>
      <c r="AK31" s="660"/>
      <c r="AL31" s="661" t="s">
        <v>126</v>
      </c>
      <c r="AM31" s="662"/>
      <c r="AN31" s="662"/>
      <c r="AO31" s="663"/>
      <c r="AP31" s="704" t="s">
        <v>307</v>
      </c>
      <c r="AQ31" s="705"/>
      <c r="AR31" s="705"/>
      <c r="AS31" s="705"/>
      <c r="AT31" s="710" t="s">
        <v>308</v>
      </c>
      <c r="AU31" s="355"/>
      <c r="AV31" s="355"/>
      <c r="AW31" s="355"/>
      <c r="AX31" s="642" t="s">
        <v>185</v>
      </c>
      <c r="AY31" s="643"/>
      <c r="AZ31" s="643"/>
      <c r="BA31" s="643"/>
      <c r="BB31" s="643"/>
      <c r="BC31" s="643"/>
      <c r="BD31" s="643"/>
      <c r="BE31" s="643"/>
      <c r="BF31" s="644"/>
      <c r="BG31" s="703">
        <v>99.5</v>
      </c>
      <c r="BH31" s="700"/>
      <c r="BI31" s="700"/>
      <c r="BJ31" s="700"/>
      <c r="BK31" s="700"/>
      <c r="BL31" s="700"/>
      <c r="BM31" s="651">
        <v>98.5</v>
      </c>
      <c r="BN31" s="700"/>
      <c r="BO31" s="700"/>
      <c r="BP31" s="700"/>
      <c r="BQ31" s="701"/>
      <c r="BR31" s="703">
        <v>99.4</v>
      </c>
      <c r="BS31" s="700"/>
      <c r="BT31" s="700"/>
      <c r="BU31" s="700"/>
      <c r="BV31" s="700"/>
      <c r="BW31" s="700"/>
      <c r="BX31" s="651">
        <v>98.3</v>
      </c>
      <c r="BY31" s="700"/>
      <c r="BZ31" s="700"/>
      <c r="CA31" s="700"/>
      <c r="CB31" s="701"/>
      <c r="CD31" s="696"/>
      <c r="CE31" s="697"/>
      <c r="CF31" s="653" t="s">
        <v>309</v>
      </c>
      <c r="CG31" s="654"/>
      <c r="CH31" s="654"/>
      <c r="CI31" s="654"/>
      <c r="CJ31" s="654"/>
      <c r="CK31" s="654"/>
      <c r="CL31" s="654"/>
      <c r="CM31" s="654"/>
      <c r="CN31" s="654"/>
      <c r="CO31" s="654"/>
      <c r="CP31" s="654"/>
      <c r="CQ31" s="655"/>
      <c r="CR31" s="656">
        <v>44981</v>
      </c>
      <c r="CS31" s="689"/>
      <c r="CT31" s="689"/>
      <c r="CU31" s="689"/>
      <c r="CV31" s="689"/>
      <c r="CW31" s="689"/>
      <c r="CX31" s="689"/>
      <c r="CY31" s="690"/>
      <c r="CZ31" s="661">
        <v>0.1</v>
      </c>
      <c r="DA31" s="683"/>
      <c r="DB31" s="683"/>
      <c r="DC31" s="691"/>
      <c r="DD31" s="665">
        <v>44981</v>
      </c>
      <c r="DE31" s="689"/>
      <c r="DF31" s="689"/>
      <c r="DG31" s="689"/>
      <c r="DH31" s="689"/>
      <c r="DI31" s="689"/>
      <c r="DJ31" s="689"/>
      <c r="DK31" s="690"/>
      <c r="DL31" s="665">
        <v>44981</v>
      </c>
      <c r="DM31" s="689"/>
      <c r="DN31" s="689"/>
      <c r="DO31" s="689"/>
      <c r="DP31" s="689"/>
      <c r="DQ31" s="689"/>
      <c r="DR31" s="689"/>
      <c r="DS31" s="689"/>
      <c r="DT31" s="689"/>
      <c r="DU31" s="689"/>
      <c r="DV31" s="690"/>
      <c r="DW31" s="661">
        <v>0.3</v>
      </c>
      <c r="DX31" s="683"/>
      <c r="DY31" s="683"/>
      <c r="DZ31" s="683"/>
      <c r="EA31" s="683"/>
      <c r="EB31" s="683"/>
      <c r="EC31" s="684"/>
    </row>
    <row r="32" spans="2:133" ht="11.25" customHeight="1" x14ac:dyDescent="0.2">
      <c r="B32" s="653" t="s">
        <v>310</v>
      </c>
      <c r="C32" s="654"/>
      <c r="D32" s="654"/>
      <c r="E32" s="654"/>
      <c r="F32" s="654"/>
      <c r="G32" s="654"/>
      <c r="H32" s="654"/>
      <c r="I32" s="654"/>
      <c r="J32" s="654"/>
      <c r="K32" s="654"/>
      <c r="L32" s="654"/>
      <c r="M32" s="654"/>
      <c r="N32" s="654"/>
      <c r="O32" s="654"/>
      <c r="P32" s="654"/>
      <c r="Q32" s="655"/>
      <c r="R32" s="656">
        <v>9736745</v>
      </c>
      <c r="S32" s="657"/>
      <c r="T32" s="657"/>
      <c r="U32" s="657"/>
      <c r="V32" s="657"/>
      <c r="W32" s="657"/>
      <c r="X32" s="657"/>
      <c r="Y32" s="658"/>
      <c r="Z32" s="659">
        <v>29</v>
      </c>
      <c r="AA32" s="659"/>
      <c r="AB32" s="659"/>
      <c r="AC32" s="659"/>
      <c r="AD32" s="660" t="s">
        <v>126</v>
      </c>
      <c r="AE32" s="660"/>
      <c r="AF32" s="660"/>
      <c r="AG32" s="660"/>
      <c r="AH32" s="660"/>
      <c r="AI32" s="660"/>
      <c r="AJ32" s="660"/>
      <c r="AK32" s="660"/>
      <c r="AL32" s="661" t="s">
        <v>126</v>
      </c>
      <c r="AM32" s="662"/>
      <c r="AN32" s="662"/>
      <c r="AO32" s="663"/>
      <c r="AP32" s="706"/>
      <c r="AQ32" s="707"/>
      <c r="AR32" s="707"/>
      <c r="AS32" s="707"/>
      <c r="AT32" s="711"/>
      <c r="AU32" s="209" t="s">
        <v>311</v>
      </c>
      <c r="AX32" s="653" t="s">
        <v>312</v>
      </c>
      <c r="AY32" s="654"/>
      <c r="AZ32" s="654"/>
      <c r="BA32" s="654"/>
      <c r="BB32" s="654"/>
      <c r="BC32" s="654"/>
      <c r="BD32" s="654"/>
      <c r="BE32" s="654"/>
      <c r="BF32" s="655"/>
      <c r="BG32" s="713">
        <v>99.3</v>
      </c>
      <c r="BH32" s="689"/>
      <c r="BI32" s="689"/>
      <c r="BJ32" s="689"/>
      <c r="BK32" s="689"/>
      <c r="BL32" s="689"/>
      <c r="BM32" s="662">
        <v>97.6</v>
      </c>
      <c r="BN32" s="689"/>
      <c r="BO32" s="689"/>
      <c r="BP32" s="689"/>
      <c r="BQ32" s="702"/>
      <c r="BR32" s="713">
        <v>99</v>
      </c>
      <c r="BS32" s="689"/>
      <c r="BT32" s="689"/>
      <c r="BU32" s="689"/>
      <c r="BV32" s="689"/>
      <c r="BW32" s="689"/>
      <c r="BX32" s="662">
        <v>97.1</v>
      </c>
      <c r="BY32" s="689"/>
      <c r="BZ32" s="689"/>
      <c r="CA32" s="689"/>
      <c r="CB32" s="702"/>
      <c r="CD32" s="698"/>
      <c r="CE32" s="699"/>
      <c r="CF32" s="653" t="s">
        <v>313</v>
      </c>
      <c r="CG32" s="654"/>
      <c r="CH32" s="654"/>
      <c r="CI32" s="654"/>
      <c r="CJ32" s="654"/>
      <c r="CK32" s="654"/>
      <c r="CL32" s="654"/>
      <c r="CM32" s="654"/>
      <c r="CN32" s="654"/>
      <c r="CO32" s="654"/>
      <c r="CP32" s="654"/>
      <c r="CQ32" s="655"/>
      <c r="CR32" s="656" t="s">
        <v>126</v>
      </c>
      <c r="CS32" s="657"/>
      <c r="CT32" s="657"/>
      <c r="CU32" s="657"/>
      <c r="CV32" s="657"/>
      <c r="CW32" s="657"/>
      <c r="CX32" s="657"/>
      <c r="CY32" s="658"/>
      <c r="CZ32" s="661" t="s">
        <v>126</v>
      </c>
      <c r="DA32" s="683"/>
      <c r="DB32" s="683"/>
      <c r="DC32" s="691"/>
      <c r="DD32" s="665" t="s">
        <v>126</v>
      </c>
      <c r="DE32" s="657"/>
      <c r="DF32" s="657"/>
      <c r="DG32" s="657"/>
      <c r="DH32" s="657"/>
      <c r="DI32" s="657"/>
      <c r="DJ32" s="657"/>
      <c r="DK32" s="658"/>
      <c r="DL32" s="665" t="s">
        <v>126</v>
      </c>
      <c r="DM32" s="657"/>
      <c r="DN32" s="657"/>
      <c r="DO32" s="657"/>
      <c r="DP32" s="657"/>
      <c r="DQ32" s="657"/>
      <c r="DR32" s="657"/>
      <c r="DS32" s="657"/>
      <c r="DT32" s="657"/>
      <c r="DU32" s="657"/>
      <c r="DV32" s="658"/>
      <c r="DW32" s="661" t="s">
        <v>126</v>
      </c>
      <c r="DX32" s="683"/>
      <c r="DY32" s="683"/>
      <c r="DZ32" s="683"/>
      <c r="EA32" s="683"/>
      <c r="EB32" s="683"/>
      <c r="EC32" s="684"/>
    </row>
    <row r="33" spans="2:133" ht="11.25" customHeight="1" x14ac:dyDescent="0.2">
      <c r="B33" s="685" t="s">
        <v>314</v>
      </c>
      <c r="C33" s="686"/>
      <c r="D33" s="686"/>
      <c r="E33" s="686"/>
      <c r="F33" s="686"/>
      <c r="G33" s="686"/>
      <c r="H33" s="686"/>
      <c r="I33" s="686"/>
      <c r="J33" s="686"/>
      <c r="K33" s="686"/>
      <c r="L33" s="686"/>
      <c r="M33" s="686"/>
      <c r="N33" s="686"/>
      <c r="O33" s="686"/>
      <c r="P33" s="686"/>
      <c r="Q33" s="687"/>
      <c r="R33" s="656">
        <v>461240</v>
      </c>
      <c r="S33" s="657"/>
      <c r="T33" s="657"/>
      <c r="U33" s="657"/>
      <c r="V33" s="657"/>
      <c r="W33" s="657"/>
      <c r="X33" s="657"/>
      <c r="Y33" s="658"/>
      <c r="Z33" s="659">
        <v>1.4</v>
      </c>
      <c r="AA33" s="659"/>
      <c r="AB33" s="659"/>
      <c r="AC33" s="659"/>
      <c r="AD33" s="660">
        <v>461240</v>
      </c>
      <c r="AE33" s="660"/>
      <c r="AF33" s="660"/>
      <c r="AG33" s="660"/>
      <c r="AH33" s="660"/>
      <c r="AI33" s="660"/>
      <c r="AJ33" s="660"/>
      <c r="AK33" s="660"/>
      <c r="AL33" s="661">
        <v>3.1</v>
      </c>
      <c r="AM33" s="662"/>
      <c r="AN33" s="662"/>
      <c r="AO33" s="663"/>
      <c r="AP33" s="708"/>
      <c r="AQ33" s="709"/>
      <c r="AR33" s="709"/>
      <c r="AS33" s="709"/>
      <c r="AT33" s="712"/>
      <c r="AU33" s="356"/>
      <c r="AV33" s="356"/>
      <c r="AW33" s="356"/>
      <c r="AX33" s="674" t="s">
        <v>315</v>
      </c>
      <c r="AY33" s="675"/>
      <c r="AZ33" s="675"/>
      <c r="BA33" s="675"/>
      <c r="BB33" s="675"/>
      <c r="BC33" s="675"/>
      <c r="BD33" s="675"/>
      <c r="BE33" s="675"/>
      <c r="BF33" s="676"/>
      <c r="BG33" s="714">
        <v>99.6</v>
      </c>
      <c r="BH33" s="715"/>
      <c r="BI33" s="715"/>
      <c r="BJ33" s="715"/>
      <c r="BK33" s="715"/>
      <c r="BL33" s="715"/>
      <c r="BM33" s="716">
        <v>99.1</v>
      </c>
      <c r="BN33" s="715"/>
      <c r="BO33" s="715"/>
      <c r="BP33" s="715"/>
      <c r="BQ33" s="717"/>
      <c r="BR33" s="714">
        <v>99.6</v>
      </c>
      <c r="BS33" s="715"/>
      <c r="BT33" s="715"/>
      <c r="BU33" s="715"/>
      <c r="BV33" s="715"/>
      <c r="BW33" s="715"/>
      <c r="BX33" s="716">
        <v>99.1</v>
      </c>
      <c r="BY33" s="715"/>
      <c r="BZ33" s="715"/>
      <c r="CA33" s="715"/>
      <c r="CB33" s="717"/>
      <c r="CD33" s="653" t="s">
        <v>316</v>
      </c>
      <c r="CE33" s="654"/>
      <c r="CF33" s="654"/>
      <c r="CG33" s="654"/>
      <c r="CH33" s="654"/>
      <c r="CI33" s="654"/>
      <c r="CJ33" s="654"/>
      <c r="CK33" s="654"/>
      <c r="CL33" s="654"/>
      <c r="CM33" s="654"/>
      <c r="CN33" s="654"/>
      <c r="CO33" s="654"/>
      <c r="CP33" s="654"/>
      <c r="CQ33" s="655"/>
      <c r="CR33" s="656">
        <v>12296131</v>
      </c>
      <c r="CS33" s="689"/>
      <c r="CT33" s="689"/>
      <c r="CU33" s="689"/>
      <c r="CV33" s="689"/>
      <c r="CW33" s="689"/>
      <c r="CX33" s="689"/>
      <c r="CY33" s="690"/>
      <c r="CZ33" s="661">
        <v>38.200000000000003</v>
      </c>
      <c r="DA33" s="683"/>
      <c r="DB33" s="683"/>
      <c r="DC33" s="691"/>
      <c r="DD33" s="665">
        <v>9366498</v>
      </c>
      <c r="DE33" s="689"/>
      <c r="DF33" s="689"/>
      <c r="DG33" s="689"/>
      <c r="DH33" s="689"/>
      <c r="DI33" s="689"/>
      <c r="DJ33" s="689"/>
      <c r="DK33" s="690"/>
      <c r="DL33" s="665">
        <v>6165855</v>
      </c>
      <c r="DM33" s="689"/>
      <c r="DN33" s="689"/>
      <c r="DO33" s="689"/>
      <c r="DP33" s="689"/>
      <c r="DQ33" s="689"/>
      <c r="DR33" s="689"/>
      <c r="DS33" s="689"/>
      <c r="DT33" s="689"/>
      <c r="DU33" s="689"/>
      <c r="DV33" s="690"/>
      <c r="DW33" s="661">
        <v>39</v>
      </c>
      <c r="DX33" s="683"/>
      <c r="DY33" s="683"/>
      <c r="DZ33" s="683"/>
      <c r="EA33" s="683"/>
      <c r="EB33" s="683"/>
      <c r="EC33" s="684"/>
    </row>
    <row r="34" spans="2:133" ht="11.25" customHeight="1" x14ac:dyDescent="0.2">
      <c r="B34" s="653" t="s">
        <v>317</v>
      </c>
      <c r="C34" s="654"/>
      <c r="D34" s="654"/>
      <c r="E34" s="654"/>
      <c r="F34" s="654"/>
      <c r="G34" s="654"/>
      <c r="H34" s="654"/>
      <c r="I34" s="654"/>
      <c r="J34" s="654"/>
      <c r="K34" s="654"/>
      <c r="L34" s="654"/>
      <c r="M34" s="654"/>
      <c r="N34" s="654"/>
      <c r="O34" s="654"/>
      <c r="P34" s="654"/>
      <c r="Q34" s="655"/>
      <c r="R34" s="656">
        <v>4870685</v>
      </c>
      <c r="S34" s="657"/>
      <c r="T34" s="657"/>
      <c r="U34" s="657"/>
      <c r="V34" s="657"/>
      <c r="W34" s="657"/>
      <c r="X34" s="657"/>
      <c r="Y34" s="658"/>
      <c r="Z34" s="659">
        <v>14.5</v>
      </c>
      <c r="AA34" s="659"/>
      <c r="AB34" s="659"/>
      <c r="AC34" s="659"/>
      <c r="AD34" s="660" t="s">
        <v>126</v>
      </c>
      <c r="AE34" s="660"/>
      <c r="AF34" s="660"/>
      <c r="AG34" s="660"/>
      <c r="AH34" s="660"/>
      <c r="AI34" s="660"/>
      <c r="AJ34" s="660"/>
      <c r="AK34" s="660"/>
      <c r="AL34" s="661" t="s">
        <v>126</v>
      </c>
      <c r="AM34" s="662"/>
      <c r="AN34" s="662"/>
      <c r="AO34" s="663"/>
      <c r="AP34" s="212"/>
      <c r="AQ34" s="213"/>
      <c r="AS34" s="355"/>
      <c r="AT34" s="355"/>
      <c r="AU34" s="355"/>
      <c r="AV34" s="355"/>
      <c r="AW34" s="355"/>
      <c r="AX34" s="355"/>
      <c r="AY34" s="355"/>
      <c r="AZ34" s="355"/>
      <c r="BA34" s="355"/>
      <c r="BB34" s="355"/>
      <c r="BC34" s="355"/>
      <c r="BD34" s="355"/>
      <c r="BE34" s="355"/>
      <c r="BF34" s="355"/>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53" t="s">
        <v>318</v>
      </c>
      <c r="CE34" s="654"/>
      <c r="CF34" s="654"/>
      <c r="CG34" s="654"/>
      <c r="CH34" s="654"/>
      <c r="CI34" s="654"/>
      <c r="CJ34" s="654"/>
      <c r="CK34" s="654"/>
      <c r="CL34" s="654"/>
      <c r="CM34" s="654"/>
      <c r="CN34" s="654"/>
      <c r="CO34" s="654"/>
      <c r="CP34" s="654"/>
      <c r="CQ34" s="655"/>
      <c r="CR34" s="656">
        <v>4411724</v>
      </c>
      <c r="CS34" s="657"/>
      <c r="CT34" s="657"/>
      <c r="CU34" s="657"/>
      <c r="CV34" s="657"/>
      <c r="CW34" s="657"/>
      <c r="CX34" s="657"/>
      <c r="CY34" s="658"/>
      <c r="CZ34" s="661">
        <v>13.7</v>
      </c>
      <c r="DA34" s="683"/>
      <c r="DB34" s="683"/>
      <c r="DC34" s="691"/>
      <c r="DD34" s="665">
        <v>2961773</v>
      </c>
      <c r="DE34" s="657"/>
      <c r="DF34" s="657"/>
      <c r="DG34" s="657"/>
      <c r="DH34" s="657"/>
      <c r="DI34" s="657"/>
      <c r="DJ34" s="657"/>
      <c r="DK34" s="658"/>
      <c r="DL34" s="665">
        <v>2676698</v>
      </c>
      <c r="DM34" s="657"/>
      <c r="DN34" s="657"/>
      <c r="DO34" s="657"/>
      <c r="DP34" s="657"/>
      <c r="DQ34" s="657"/>
      <c r="DR34" s="657"/>
      <c r="DS34" s="657"/>
      <c r="DT34" s="657"/>
      <c r="DU34" s="657"/>
      <c r="DV34" s="658"/>
      <c r="DW34" s="661">
        <v>16.899999999999999</v>
      </c>
      <c r="DX34" s="683"/>
      <c r="DY34" s="683"/>
      <c r="DZ34" s="683"/>
      <c r="EA34" s="683"/>
      <c r="EB34" s="683"/>
      <c r="EC34" s="684"/>
    </row>
    <row r="35" spans="2:133" ht="11.25" customHeight="1" x14ac:dyDescent="0.2">
      <c r="B35" s="653" t="s">
        <v>319</v>
      </c>
      <c r="C35" s="654"/>
      <c r="D35" s="654"/>
      <c r="E35" s="654"/>
      <c r="F35" s="654"/>
      <c r="G35" s="654"/>
      <c r="H35" s="654"/>
      <c r="I35" s="654"/>
      <c r="J35" s="654"/>
      <c r="K35" s="654"/>
      <c r="L35" s="654"/>
      <c r="M35" s="654"/>
      <c r="N35" s="654"/>
      <c r="O35" s="654"/>
      <c r="P35" s="654"/>
      <c r="Q35" s="655"/>
      <c r="R35" s="656">
        <v>30857</v>
      </c>
      <c r="S35" s="657"/>
      <c r="T35" s="657"/>
      <c r="U35" s="657"/>
      <c r="V35" s="657"/>
      <c r="W35" s="657"/>
      <c r="X35" s="657"/>
      <c r="Y35" s="658"/>
      <c r="Z35" s="659">
        <v>0.1</v>
      </c>
      <c r="AA35" s="659"/>
      <c r="AB35" s="659"/>
      <c r="AC35" s="659"/>
      <c r="AD35" s="660">
        <v>18568</v>
      </c>
      <c r="AE35" s="660"/>
      <c r="AF35" s="660"/>
      <c r="AG35" s="660"/>
      <c r="AH35" s="660"/>
      <c r="AI35" s="660"/>
      <c r="AJ35" s="660"/>
      <c r="AK35" s="660"/>
      <c r="AL35" s="661">
        <v>0.1</v>
      </c>
      <c r="AM35" s="662"/>
      <c r="AN35" s="662"/>
      <c r="AO35" s="663"/>
      <c r="AP35" s="214"/>
      <c r="AQ35" s="638" t="s">
        <v>320</v>
      </c>
      <c r="AR35" s="639"/>
      <c r="AS35" s="639"/>
      <c r="AT35" s="639"/>
      <c r="AU35" s="639"/>
      <c r="AV35" s="639"/>
      <c r="AW35" s="639"/>
      <c r="AX35" s="639"/>
      <c r="AY35" s="639"/>
      <c r="AZ35" s="639"/>
      <c r="BA35" s="639"/>
      <c r="BB35" s="639"/>
      <c r="BC35" s="639"/>
      <c r="BD35" s="639"/>
      <c r="BE35" s="639"/>
      <c r="BF35" s="640"/>
      <c r="BG35" s="638" t="s">
        <v>321</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322</v>
      </c>
      <c r="CE35" s="654"/>
      <c r="CF35" s="654"/>
      <c r="CG35" s="654"/>
      <c r="CH35" s="654"/>
      <c r="CI35" s="654"/>
      <c r="CJ35" s="654"/>
      <c r="CK35" s="654"/>
      <c r="CL35" s="654"/>
      <c r="CM35" s="654"/>
      <c r="CN35" s="654"/>
      <c r="CO35" s="654"/>
      <c r="CP35" s="654"/>
      <c r="CQ35" s="655"/>
      <c r="CR35" s="656">
        <v>129538</v>
      </c>
      <c r="CS35" s="689"/>
      <c r="CT35" s="689"/>
      <c r="CU35" s="689"/>
      <c r="CV35" s="689"/>
      <c r="CW35" s="689"/>
      <c r="CX35" s="689"/>
      <c r="CY35" s="690"/>
      <c r="CZ35" s="661">
        <v>0.4</v>
      </c>
      <c r="DA35" s="683"/>
      <c r="DB35" s="683"/>
      <c r="DC35" s="691"/>
      <c r="DD35" s="665">
        <v>117376</v>
      </c>
      <c r="DE35" s="689"/>
      <c r="DF35" s="689"/>
      <c r="DG35" s="689"/>
      <c r="DH35" s="689"/>
      <c r="DI35" s="689"/>
      <c r="DJ35" s="689"/>
      <c r="DK35" s="690"/>
      <c r="DL35" s="665">
        <v>117376</v>
      </c>
      <c r="DM35" s="689"/>
      <c r="DN35" s="689"/>
      <c r="DO35" s="689"/>
      <c r="DP35" s="689"/>
      <c r="DQ35" s="689"/>
      <c r="DR35" s="689"/>
      <c r="DS35" s="689"/>
      <c r="DT35" s="689"/>
      <c r="DU35" s="689"/>
      <c r="DV35" s="690"/>
      <c r="DW35" s="661">
        <v>0.7</v>
      </c>
      <c r="DX35" s="683"/>
      <c r="DY35" s="683"/>
      <c r="DZ35" s="683"/>
      <c r="EA35" s="683"/>
      <c r="EB35" s="683"/>
      <c r="EC35" s="684"/>
    </row>
    <row r="36" spans="2:133" ht="11.25" customHeight="1" x14ac:dyDescent="0.2">
      <c r="B36" s="653" t="s">
        <v>323</v>
      </c>
      <c r="C36" s="654"/>
      <c r="D36" s="654"/>
      <c r="E36" s="654"/>
      <c r="F36" s="654"/>
      <c r="G36" s="654"/>
      <c r="H36" s="654"/>
      <c r="I36" s="654"/>
      <c r="J36" s="654"/>
      <c r="K36" s="654"/>
      <c r="L36" s="654"/>
      <c r="M36" s="654"/>
      <c r="N36" s="654"/>
      <c r="O36" s="654"/>
      <c r="P36" s="654"/>
      <c r="Q36" s="655"/>
      <c r="R36" s="656">
        <v>20903</v>
      </c>
      <c r="S36" s="657"/>
      <c r="T36" s="657"/>
      <c r="U36" s="657"/>
      <c r="V36" s="657"/>
      <c r="W36" s="657"/>
      <c r="X36" s="657"/>
      <c r="Y36" s="658"/>
      <c r="Z36" s="659">
        <v>0.1</v>
      </c>
      <c r="AA36" s="659"/>
      <c r="AB36" s="659"/>
      <c r="AC36" s="659"/>
      <c r="AD36" s="660" t="s">
        <v>126</v>
      </c>
      <c r="AE36" s="660"/>
      <c r="AF36" s="660"/>
      <c r="AG36" s="660"/>
      <c r="AH36" s="660"/>
      <c r="AI36" s="660"/>
      <c r="AJ36" s="660"/>
      <c r="AK36" s="660"/>
      <c r="AL36" s="661" t="s">
        <v>126</v>
      </c>
      <c r="AM36" s="662"/>
      <c r="AN36" s="662"/>
      <c r="AO36" s="663"/>
      <c r="AP36" s="214"/>
      <c r="AQ36" s="718" t="s">
        <v>324</v>
      </c>
      <c r="AR36" s="719"/>
      <c r="AS36" s="719"/>
      <c r="AT36" s="719"/>
      <c r="AU36" s="719"/>
      <c r="AV36" s="719"/>
      <c r="AW36" s="719"/>
      <c r="AX36" s="719"/>
      <c r="AY36" s="720"/>
      <c r="AZ36" s="645">
        <v>3133111</v>
      </c>
      <c r="BA36" s="646"/>
      <c r="BB36" s="646"/>
      <c r="BC36" s="646"/>
      <c r="BD36" s="646"/>
      <c r="BE36" s="646"/>
      <c r="BF36" s="721"/>
      <c r="BG36" s="642" t="s">
        <v>325</v>
      </c>
      <c r="BH36" s="643"/>
      <c r="BI36" s="643"/>
      <c r="BJ36" s="643"/>
      <c r="BK36" s="643"/>
      <c r="BL36" s="643"/>
      <c r="BM36" s="643"/>
      <c r="BN36" s="643"/>
      <c r="BO36" s="643"/>
      <c r="BP36" s="643"/>
      <c r="BQ36" s="643"/>
      <c r="BR36" s="643"/>
      <c r="BS36" s="643"/>
      <c r="BT36" s="643"/>
      <c r="BU36" s="644"/>
      <c r="BV36" s="645">
        <v>242558</v>
      </c>
      <c r="BW36" s="646"/>
      <c r="BX36" s="646"/>
      <c r="BY36" s="646"/>
      <c r="BZ36" s="646"/>
      <c r="CA36" s="646"/>
      <c r="CB36" s="721"/>
      <c r="CD36" s="653" t="s">
        <v>326</v>
      </c>
      <c r="CE36" s="654"/>
      <c r="CF36" s="654"/>
      <c r="CG36" s="654"/>
      <c r="CH36" s="654"/>
      <c r="CI36" s="654"/>
      <c r="CJ36" s="654"/>
      <c r="CK36" s="654"/>
      <c r="CL36" s="654"/>
      <c r="CM36" s="654"/>
      <c r="CN36" s="654"/>
      <c r="CO36" s="654"/>
      <c r="CP36" s="654"/>
      <c r="CQ36" s="655"/>
      <c r="CR36" s="656">
        <v>3346036</v>
      </c>
      <c r="CS36" s="657"/>
      <c r="CT36" s="657"/>
      <c r="CU36" s="657"/>
      <c r="CV36" s="657"/>
      <c r="CW36" s="657"/>
      <c r="CX36" s="657"/>
      <c r="CY36" s="658"/>
      <c r="CZ36" s="661">
        <v>10.4</v>
      </c>
      <c r="DA36" s="683"/>
      <c r="DB36" s="683"/>
      <c r="DC36" s="691"/>
      <c r="DD36" s="665">
        <v>2350672</v>
      </c>
      <c r="DE36" s="657"/>
      <c r="DF36" s="657"/>
      <c r="DG36" s="657"/>
      <c r="DH36" s="657"/>
      <c r="DI36" s="657"/>
      <c r="DJ36" s="657"/>
      <c r="DK36" s="658"/>
      <c r="DL36" s="665">
        <v>1600566</v>
      </c>
      <c r="DM36" s="657"/>
      <c r="DN36" s="657"/>
      <c r="DO36" s="657"/>
      <c r="DP36" s="657"/>
      <c r="DQ36" s="657"/>
      <c r="DR36" s="657"/>
      <c r="DS36" s="657"/>
      <c r="DT36" s="657"/>
      <c r="DU36" s="657"/>
      <c r="DV36" s="658"/>
      <c r="DW36" s="661">
        <v>10.1</v>
      </c>
      <c r="DX36" s="683"/>
      <c r="DY36" s="683"/>
      <c r="DZ36" s="683"/>
      <c r="EA36" s="683"/>
      <c r="EB36" s="683"/>
      <c r="EC36" s="684"/>
    </row>
    <row r="37" spans="2:133" ht="11.25" customHeight="1" x14ac:dyDescent="0.2">
      <c r="B37" s="653" t="s">
        <v>327</v>
      </c>
      <c r="C37" s="654"/>
      <c r="D37" s="654"/>
      <c r="E37" s="654"/>
      <c r="F37" s="654"/>
      <c r="G37" s="654"/>
      <c r="H37" s="654"/>
      <c r="I37" s="654"/>
      <c r="J37" s="654"/>
      <c r="K37" s="654"/>
      <c r="L37" s="654"/>
      <c r="M37" s="654"/>
      <c r="N37" s="654"/>
      <c r="O37" s="654"/>
      <c r="P37" s="654"/>
      <c r="Q37" s="655"/>
      <c r="R37" s="656">
        <v>341878</v>
      </c>
      <c r="S37" s="657"/>
      <c r="T37" s="657"/>
      <c r="U37" s="657"/>
      <c r="V37" s="657"/>
      <c r="W37" s="657"/>
      <c r="X37" s="657"/>
      <c r="Y37" s="658"/>
      <c r="Z37" s="659">
        <v>1</v>
      </c>
      <c r="AA37" s="659"/>
      <c r="AB37" s="659"/>
      <c r="AC37" s="659"/>
      <c r="AD37" s="660" t="s">
        <v>126</v>
      </c>
      <c r="AE37" s="660"/>
      <c r="AF37" s="660"/>
      <c r="AG37" s="660"/>
      <c r="AH37" s="660"/>
      <c r="AI37" s="660"/>
      <c r="AJ37" s="660"/>
      <c r="AK37" s="660"/>
      <c r="AL37" s="661" t="s">
        <v>126</v>
      </c>
      <c r="AM37" s="662"/>
      <c r="AN37" s="662"/>
      <c r="AO37" s="663"/>
      <c r="AQ37" s="722" t="s">
        <v>328</v>
      </c>
      <c r="AR37" s="723"/>
      <c r="AS37" s="723"/>
      <c r="AT37" s="723"/>
      <c r="AU37" s="723"/>
      <c r="AV37" s="723"/>
      <c r="AW37" s="723"/>
      <c r="AX37" s="723"/>
      <c r="AY37" s="724"/>
      <c r="AZ37" s="656">
        <v>470380</v>
      </c>
      <c r="BA37" s="657"/>
      <c r="BB37" s="657"/>
      <c r="BC37" s="657"/>
      <c r="BD37" s="689"/>
      <c r="BE37" s="689"/>
      <c r="BF37" s="702"/>
      <c r="BG37" s="653" t="s">
        <v>329</v>
      </c>
      <c r="BH37" s="654"/>
      <c r="BI37" s="654"/>
      <c r="BJ37" s="654"/>
      <c r="BK37" s="654"/>
      <c r="BL37" s="654"/>
      <c r="BM37" s="654"/>
      <c r="BN37" s="654"/>
      <c r="BO37" s="654"/>
      <c r="BP37" s="654"/>
      <c r="BQ37" s="654"/>
      <c r="BR37" s="654"/>
      <c r="BS37" s="654"/>
      <c r="BT37" s="654"/>
      <c r="BU37" s="655"/>
      <c r="BV37" s="656">
        <v>-112168</v>
      </c>
      <c r="BW37" s="657"/>
      <c r="BX37" s="657"/>
      <c r="BY37" s="657"/>
      <c r="BZ37" s="657"/>
      <c r="CA37" s="657"/>
      <c r="CB37" s="666"/>
      <c r="CD37" s="653" t="s">
        <v>330</v>
      </c>
      <c r="CE37" s="654"/>
      <c r="CF37" s="654"/>
      <c r="CG37" s="654"/>
      <c r="CH37" s="654"/>
      <c r="CI37" s="654"/>
      <c r="CJ37" s="654"/>
      <c r="CK37" s="654"/>
      <c r="CL37" s="654"/>
      <c r="CM37" s="654"/>
      <c r="CN37" s="654"/>
      <c r="CO37" s="654"/>
      <c r="CP37" s="654"/>
      <c r="CQ37" s="655"/>
      <c r="CR37" s="656">
        <v>882315</v>
      </c>
      <c r="CS37" s="689"/>
      <c r="CT37" s="689"/>
      <c r="CU37" s="689"/>
      <c r="CV37" s="689"/>
      <c r="CW37" s="689"/>
      <c r="CX37" s="689"/>
      <c r="CY37" s="690"/>
      <c r="CZ37" s="661">
        <v>2.7</v>
      </c>
      <c r="DA37" s="683"/>
      <c r="DB37" s="683"/>
      <c r="DC37" s="691"/>
      <c r="DD37" s="665">
        <v>878848</v>
      </c>
      <c r="DE37" s="689"/>
      <c r="DF37" s="689"/>
      <c r="DG37" s="689"/>
      <c r="DH37" s="689"/>
      <c r="DI37" s="689"/>
      <c r="DJ37" s="689"/>
      <c r="DK37" s="690"/>
      <c r="DL37" s="665">
        <v>635528</v>
      </c>
      <c r="DM37" s="689"/>
      <c r="DN37" s="689"/>
      <c r="DO37" s="689"/>
      <c r="DP37" s="689"/>
      <c r="DQ37" s="689"/>
      <c r="DR37" s="689"/>
      <c r="DS37" s="689"/>
      <c r="DT37" s="689"/>
      <c r="DU37" s="689"/>
      <c r="DV37" s="690"/>
      <c r="DW37" s="661">
        <v>4</v>
      </c>
      <c r="DX37" s="683"/>
      <c r="DY37" s="683"/>
      <c r="DZ37" s="683"/>
      <c r="EA37" s="683"/>
      <c r="EB37" s="683"/>
      <c r="EC37" s="684"/>
    </row>
    <row r="38" spans="2:133" ht="11.25" customHeight="1" x14ac:dyDescent="0.2">
      <c r="B38" s="653" t="s">
        <v>331</v>
      </c>
      <c r="C38" s="654"/>
      <c r="D38" s="654"/>
      <c r="E38" s="654"/>
      <c r="F38" s="654"/>
      <c r="G38" s="654"/>
      <c r="H38" s="654"/>
      <c r="I38" s="654"/>
      <c r="J38" s="654"/>
      <c r="K38" s="654"/>
      <c r="L38" s="654"/>
      <c r="M38" s="654"/>
      <c r="N38" s="654"/>
      <c r="O38" s="654"/>
      <c r="P38" s="654"/>
      <c r="Q38" s="655"/>
      <c r="R38" s="656">
        <v>1080630</v>
      </c>
      <c r="S38" s="657"/>
      <c r="T38" s="657"/>
      <c r="U38" s="657"/>
      <c r="V38" s="657"/>
      <c r="W38" s="657"/>
      <c r="X38" s="657"/>
      <c r="Y38" s="658"/>
      <c r="Z38" s="659">
        <v>3.2</v>
      </c>
      <c r="AA38" s="659"/>
      <c r="AB38" s="659"/>
      <c r="AC38" s="659"/>
      <c r="AD38" s="660" t="s">
        <v>126</v>
      </c>
      <c r="AE38" s="660"/>
      <c r="AF38" s="660"/>
      <c r="AG38" s="660"/>
      <c r="AH38" s="660"/>
      <c r="AI38" s="660"/>
      <c r="AJ38" s="660"/>
      <c r="AK38" s="660"/>
      <c r="AL38" s="661" t="s">
        <v>126</v>
      </c>
      <c r="AM38" s="662"/>
      <c r="AN38" s="662"/>
      <c r="AO38" s="663"/>
      <c r="AQ38" s="722" t="s">
        <v>332</v>
      </c>
      <c r="AR38" s="723"/>
      <c r="AS38" s="723"/>
      <c r="AT38" s="723"/>
      <c r="AU38" s="723"/>
      <c r="AV38" s="723"/>
      <c r="AW38" s="723"/>
      <c r="AX38" s="723"/>
      <c r="AY38" s="724"/>
      <c r="AZ38" s="656">
        <v>51184</v>
      </c>
      <c r="BA38" s="657"/>
      <c r="BB38" s="657"/>
      <c r="BC38" s="657"/>
      <c r="BD38" s="689"/>
      <c r="BE38" s="689"/>
      <c r="BF38" s="702"/>
      <c r="BG38" s="653" t="s">
        <v>333</v>
      </c>
      <c r="BH38" s="654"/>
      <c r="BI38" s="654"/>
      <c r="BJ38" s="654"/>
      <c r="BK38" s="654"/>
      <c r="BL38" s="654"/>
      <c r="BM38" s="654"/>
      <c r="BN38" s="654"/>
      <c r="BO38" s="654"/>
      <c r="BP38" s="654"/>
      <c r="BQ38" s="654"/>
      <c r="BR38" s="654"/>
      <c r="BS38" s="654"/>
      <c r="BT38" s="654"/>
      <c r="BU38" s="655"/>
      <c r="BV38" s="656">
        <v>10113</v>
      </c>
      <c r="BW38" s="657"/>
      <c r="BX38" s="657"/>
      <c r="BY38" s="657"/>
      <c r="BZ38" s="657"/>
      <c r="CA38" s="657"/>
      <c r="CB38" s="666"/>
      <c r="CD38" s="653" t="s">
        <v>334</v>
      </c>
      <c r="CE38" s="654"/>
      <c r="CF38" s="654"/>
      <c r="CG38" s="654"/>
      <c r="CH38" s="654"/>
      <c r="CI38" s="654"/>
      <c r="CJ38" s="654"/>
      <c r="CK38" s="654"/>
      <c r="CL38" s="654"/>
      <c r="CM38" s="654"/>
      <c r="CN38" s="654"/>
      <c r="CO38" s="654"/>
      <c r="CP38" s="654"/>
      <c r="CQ38" s="655"/>
      <c r="CR38" s="656">
        <v>3081927</v>
      </c>
      <c r="CS38" s="657"/>
      <c r="CT38" s="657"/>
      <c r="CU38" s="657"/>
      <c r="CV38" s="657"/>
      <c r="CW38" s="657"/>
      <c r="CX38" s="657"/>
      <c r="CY38" s="658"/>
      <c r="CZ38" s="661">
        <v>9.6</v>
      </c>
      <c r="DA38" s="683"/>
      <c r="DB38" s="683"/>
      <c r="DC38" s="691"/>
      <c r="DD38" s="665">
        <v>2630773</v>
      </c>
      <c r="DE38" s="657"/>
      <c r="DF38" s="657"/>
      <c r="DG38" s="657"/>
      <c r="DH38" s="657"/>
      <c r="DI38" s="657"/>
      <c r="DJ38" s="657"/>
      <c r="DK38" s="658"/>
      <c r="DL38" s="665">
        <v>1771215</v>
      </c>
      <c r="DM38" s="657"/>
      <c r="DN38" s="657"/>
      <c r="DO38" s="657"/>
      <c r="DP38" s="657"/>
      <c r="DQ38" s="657"/>
      <c r="DR38" s="657"/>
      <c r="DS38" s="657"/>
      <c r="DT38" s="657"/>
      <c r="DU38" s="657"/>
      <c r="DV38" s="658"/>
      <c r="DW38" s="661">
        <v>11.2</v>
      </c>
      <c r="DX38" s="683"/>
      <c r="DY38" s="683"/>
      <c r="DZ38" s="683"/>
      <c r="EA38" s="683"/>
      <c r="EB38" s="683"/>
      <c r="EC38" s="684"/>
    </row>
    <row r="39" spans="2:133" ht="11.25" customHeight="1" x14ac:dyDescent="0.2">
      <c r="B39" s="653" t="s">
        <v>335</v>
      </c>
      <c r="C39" s="654"/>
      <c r="D39" s="654"/>
      <c r="E39" s="654"/>
      <c r="F39" s="654"/>
      <c r="G39" s="654"/>
      <c r="H39" s="654"/>
      <c r="I39" s="654"/>
      <c r="J39" s="654"/>
      <c r="K39" s="654"/>
      <c r="L39" s="654"/>
      <c r="M39" s="654"/>
      <c r="N39" s="654"/>
      <c r="O39" s="654"/>
      <c r="P39" s="654"/>
      <c r="Q39" s="655"/>
      <c r="R39" s="656">
        <v>227445</v>
      </c>
      <c r="S39" s="657"/>
      <c r="T39" s="657"/>
      <c r="U39" s="657"/>
      <c r="V39" s="657"/>
      <c r="W39" s="657"/>
      <c r="X39" s="657"/>
      <c r="Y39" s="658"/>
      <c r="Z39" s="659">
        <v>0.7</v>
      </c>
      <c r="AA39" s="659"/>
      <c r="AB39" s="659"/>
      <c r="AC39" s="659"/>
      <c r="AD39" s="660">
        <v>18011</v>
      </c>
      <c r="AE39" s="660"/>
      <c r="AF39" s="660"/>
      <c r="AG39" s="660"/>
      <c r="AH39" s="660"/>
      <c r="AI39" s="660"/>
      <c r="AJ39" s="660"/>
      <c r="AK39" s="660"/>
      <c r="AL39" s="661">
        <v>0.1</v>
      </c>
      <c r="AM39" s="662"/>
      <c r="AN39" s="662"/>
      <c r="AO39" s="663"/>
      <c r="AQ39" s="722" t="s">
        <v>336</v>
      </c>
      <c r="AR39" s="723"/>
      <c r="AS39" s="723"/>
      <c r="AT39" s="723"/>
      <c r="AU39" s="723"/>
      <c r="AV39" s="723"/>
      <c r="AW39" s="723"/>
      <c r="AX39" s="723"/>
      <c r="AY39" s="724"/>
      <c r="AZ39" s="656">
        <v>4020</v>
      </c>
      <c r="BA39" s="657"/>
      <c r="BB39" s="657"/>
      <c r="BC39" s="657"/>
      <c r="BD39" s="689"/>
      <c r="BE39" s="689"/>
      <c r="BF39" s="702"/>
      <c r="BG39" s="653" t="s">
        <v>337</v>
      </c>
      <c r="BH39" s="654"/>
      <c r="BI39" s="654"/>
      <c r="BJ39" s="654"/>
      <c r="BK39" s="654"/>
      <c r="BL39" s="654"/>
      <c r="BM39" s="654"/>
      <c r="BN39" s="654"/>
      <c r="BO39" s="654"/>
      <c r="BP39" s="654"/>
      <c r="BQ39" s="654"/>
      <c r="BR39" s="654"/>
      <c r="BS39" s="654"/>
      <c r="BT39" s="654"/>
      <c r="BU39" s="655"/>
      <c r="BV39" s="656">
        <v>16156</v>
      </c>
      <c r="BW39" s="657"/>
      <c r="BX39" s="657"/>
      <c r="BY39" s="657"/>
      <c r="BZ39" s="657"/>
      <c r="CA39" s="657"/>
      <c r="CB39" s="666"/>
      <c r="CD39" s="653" t="s">
        <v>338</v>
      </c>
      <c r="CE39" s="654"/>
      <c r="CF39" s="654"/>
      <c r="CG39" s="654"/>
      <c r="CH39" s="654"/>
      <c r="CI39" s="654"/>
      <c r="CJ39" s="654"/>
      <c r="CK39" s="654"/>
      <c r="CL39" s="654"/>
      <c r="CM39" s="654"/>
      <c r="CN39" s="654"/>
      <c r="CO39" s="654"/>
      <c r="CP39" s="654"/>
      <c r="CQ39" s="655"/>
      <c r="CR39" s="656">
        <v>1326826</v>
      </c>
      <c r="CS39" s="689"/>
      <c r="CT39" s="689"/>
      <c r="CU39" s="689"/>
      <c r="CV39" s="689"/>
      <c r="CW39" s="689"/>
      <c r="CX39" s="689"/>
      <c r="CY39" s="690"/>
      <c r="CZ39" s="661">
        <v>4.0999999999999996</v>
      </c>
      <c r="DA39" s="683"/>
      <c r="DB39" s="683"/>
      <c r="DC39" s="691"/>
      <c r="DD39" s="665">
        <v>1305856</v>
      </c>
      <c r="DE39" s="689"/>
      <c r="DF39" s="689"/>
      <c r="DG39" s="689"/>
      <c r="DH39" s="689"/>
      <c r="DI39" s="689"/>
      <c r="DJ39" s="689"/>
      <c r="DK39" s="690"/>
      <c r="DL39" s="665" t="s">
        <v>126</v>
      </c>
      <c r="DM39" s="689"/>
      <c r="DN39" s="689"/>
      <c r="DO39" s="689"/>
      <c r="DP39" s="689"/>
      <c r="DQ39" s="689"/>
      <c r="DR39" s="689"/>
      <c r="DS39" s="689"/>
      <c r="DT39" s="689"/>
      <c r="DU39" s="689"/>
      <c r="DV39" s="690"/>
      <c r="DW39" s="661" t="s">
        <v>126</v>
      </c>
      <c r="DX39" s="683"/>
      <c r="DY39" s="683"/>
      <c r="DZ39" s="683"/>
      <c r="EA39" s="683"/>
      <c r="EB39" s="683"/>
      <c r="EC39" s="684"/>
    </row>
    <row r="40" spans="2:133" ht="11.25" customHeight="1" x14ac:dyDescent="0.2">
      <c r="B40" s="653" t="s">
        <v>339</v>
      </c>
      <c r="C40" s="654"/>
      <c r="D40" s="654"/>
      <c r="E40" s="654"/>
      <c r="F40" s="654"/>
      <c r="G40" s="654"/>
      <c r="H40" s="654"/>
      <c r="I40" s="654"/>
      <c r="J40" s="654"/>
      <c r="K40" s="654"/>
      <c r="L40" s="654"/>
      <c r="M40" s="654"/>
      <c r="N40" s="654"/>
      <c r="O40" s="654"/>
      <c r="P40" s="654"/>
      <c r="Q40" s="655"/>
      <c r="R40" s="656">
        <v>1155900</v>
      </c>
      <c r="S40" s="657"/>
      <c r="T40" s="657"/>
      <c r="U40" s="657"/>
      <c r="V40" s="657"/>
      <c r="W40" s="657"/>
      <c r="X40" s="657"/>
      <c r="Y40" s="658"/>
      <c r="Z40" s="659">
        <v>3.4</v>
      </c>
      <c r="AA40" s="659"/>
      <c r="AB40" s="659"/>
      <c r="AC40" s="659"/>
      <c r="AD40" s="660" t="s">
        <v>126</v>
      </c>
      <c r="AE40" s="660"/>
      <c r="AF40" s="660"/>
      <c r="AG40" s="660"/>
      <c r="AH40" s="660"/>
      <c r="AI40" s="660"/>
      <c r="AJ40" s="660"/>
      <c r="AK40" s="660"/>
      <c r="AL40" s="661" t="s">
        <v>126</v>
      </c>
      <c r="AM40" s="662"/>
      <c r="AN40" s="662"/>
      <c r="AO40" s="663"/>
      <c r="AQ40" s="722" t="s">
        <v>340</v>
      </c>
      <c r="AR40" s="723"/>
      <c r="AS40" s="723"/>
      <c r="AT40" s="723"/>
      <c r="AU40" s="723"/>
      <c r="AV40" s="723"/>
      <c r="AW40" s="723"/>
      <c r="AX40" s="723"/>
      <c r="AY40" s="724"/>
      <c r="AZ40" s="656" t="s">
        <v>126</v>
      </c>
      <c r="BA40" s="657"/>
      <c r="BB40" s="657"/>
      <c r="BC40" s="657"/>
      <c r="BD40" s="689"/>
      <c r="BE40" s="689"/>
      <c r="BF40" s="702"/>
      <c r="BG40" s="706" t="s">
        <v>341</v>
      </c>
      <c r="BH40" s="707"/>
      <c r="BI40" s="707"/>
      <c r="BJ40" s="707"/>
      <c r="BK40" s="707"/>
      <c r="BL40" s="359"/>
      <c r="BM40" s="654" t="s">
        <v>342</v>
      </c>
      <c r="BN40" s="654"/>
      <c r="BO40" s="654"/>
      <c r="BP40" s="654"/>
      <c r="BQ40" s="654"/>
      <c r="BR40" s="654"/>
      <c r="BS40" s="654"/>
      <c r="BT40" s="654"/>
      <c r="BU40" s="655"/>
      <c r="BV40" s="656">
        <v>90</v>
      </c>
      <c r="BW40" s="657"/>
      <c r="BX40" s="657"/>
      <c r="BY40" s="657"/>
      <c r="BZ40" s="657"/>
      <c r="CA40" s="657"/>
      <c r="CB40" s="666"/>
      <c r="CD40" s="653" t="s">
        <v>343</v>
      </c>
      <c r="CE40" s="654"/>
      <c r="CF40" s="654"/>
      <c r="CG40" s="654"/>
      <c r="CH40" s="654"/>
      <c r="CI40" s="654"/>
      <c r="CJ40" s="654"/>
      <c r="CK40" s="654"/>
      <c r="CL40" s="654"/>
      <c r="CM40" s="654"/>
      <c r="CN40" s="654"/>
      <c r="CO40" s="654"/>
      <c r="CP40" s="654"/>
      <c r="CQ40" s="655"/>
      <c r="CR40" s="656">
        <v>80</v>
      </c>
      <c r="CS40" s="657"/>
      <c r="CT40" s="657"/>
      <c r="CU40" s="657"/>
      <c r="CV40" s="657"/>
      <c r="CW40" s="657"/>
      <c r="CX40" s="657"/>
      <c r="CY40" s="658"/>
      <c r="CZ40" s="661">
        <v>0</v>
      </c>
      <c r="DA40" s="683"/>
      <c r="DB40" s="683"/>
      <c r="DC40" s="691"/>
      <c r="DD40" s="665">
        <v>48</v>
      </c>
      <c r="DE40" s="657"/>
      <c r="DF40" s="657"/>
      <c r="DG40" s="657"/>
      <c r="DH40" s="657"/>
      <c r="DI40" s="657"/>
      <c r="DJ40" s="657"/>
      <c r="DK40" s="658"/>
      <c r="DL40" s="665" t="s">
        <v>126</v>
      </c>
      <c r="DM40" s="657"/>
      <c r="DN40" s="657"/>
      <c r="DO40" s="657"/>
      <c r="DP40" s="657"/>
      <c r="DQ40" s="657"/>
      <c r="DR40" s="657"/>
      <c r="DS40" s="657"/>
      <c r="DT40" s="657"/>
      <c r="DU40" s="657"/>
      <c r="DV40" s="658"/>
      <c r="DW40" s="661" t="s">
        <v>126</v>
      </c>
      <c r="DX40" s="683"/>
      <c r="DY40" s="683"/>
      <c r="DZ40" s="683"/>
      <c r="EA40" s="683"/>
      <c r="EB40" s="683"/>
      <c r="EC40" s="684"/>
    </row>
    <row r="41" spans="2:133" ht="11.25" customHeight="1" x14ac:dyDescent="0.2">
      <c r="B41" s="653" t="s">
        <v>344</v>
      </c>
      <c r="C41" s="654"/>
      <c r="D41" s="654"/>
      <c r="E41" s="654"/>
      <c r="F41" s="654"/>
      <c r="G41" s="654"/>
      <c r="H41" s="654"/>
      <c r="I41" s="654"/>
      <c r="J41" s="654"/>
      <c r="K41" s="654"/>
      <c r="L41" s="654"/>
      <c r="M41" s="654"/>
      <c r="N41" s="654"/>
      <c r="O41" s="654"/>
      <c r="P41" s="654"/>
      <c r="Q41" s="655"/>
      <c r="R41" s="656" t="s">
        <v>126</v>
      </c>
      <c r="S41" s="657"/>
      <c r="T41" s="657"/>
      <c r="U41" s="657"/>
      <c r="V41" s="657"/>
      <c r="W41" s="657"/>
      <c r="X41" s="657"/>
      <c r="Y41" s="658"/>
      <c r="Z41" s="659" t="s">
        <v>126</v>
      </c>
      <c r="AA41" s="659"/>
      <c r="AB41" s="659"/>
      <c r="AC41" s="659"/>
      <c r="AD41" s="660" t="s">
        <v>126</v>
      </c>
      <c r="AE41" s="660"/>
      <c r="AF41" s="660"/>
      <c r="AG41" s="660"/>
      <c r="AH41" s="660"/>
      <c r="AI41" s="660"/>
      <c r="AJ41" s="660"/>
      <c r="AK41" s="660"/>
      <c r="AL41" s="661" t="s">
        <v>126</v>
      </c>
      <c r="AM41" s="662"/>
      <c r="AN41" s="662"/>
      <c r="AO41" s="663"/>
      <c r="AQ41" s="722" t="s">
        <v>345</v>
      </c>
      <c r="AR41" s="723"/>
      <c r="AS41" s="723"/>
      <c r="AT41" s="723"/>
      <c r="AU41" s="723"/>
      <c r="AV41" s="723"/>
      <c r="AW41" s="723"/>
      <c r="AX41" s="723"/>
      <c r="AY41" s="724"/>
      <c r="AZ41" s="656">
        <v>866962</v>
      </c>
      <c r="BA41" s="657"/>
      <c r="BB41" s="657"/>
      <c r="BC41" s="657"/>
      <c r="BD41" s="689"/>
      <c r="BE41" s="689"/>
      <c r="BF41" s="702"/>
      <c r="BG41" s="706"/>
      <c r="BH41" s="707"/>
      <c r="BI41" s="707"/>
      <c r="BJ41" s="707"/>
      <c r="BK41" s="707"/>
      <c r="BL41" s="359"/>
      <c r="BM41" s="654" t="s">
        <v>346</v>
      </c>
      <c r="BN41" s="654"/>
      <c r="BO41" s="654"/>
      <c r="BP41" s="654"/>
      <c r="BQ41" s="654"/>
      <c r="BR41" s="654"/>
      <c r="BS41" s="654"/>
      <c r="BT41" s="654"/>
      <c r="BU41" s="655"/>
      <c r="BV41" s="656" t="s">
        <v>126</v>
      </c>
      <c r="BW41" s="657"/>
      <c r="BX41" s="657"/>
      <c r="BY41" s="657"/>
      <c r="BZ41" s="657"/>
      <c r="CA41" s="657"/>
      <c r="CB41" s="666"/>
      <c r="CD41" s="653" t="s">
        <v>347</v>
      </c>
      <c r="CE41" s="654"/>
      <c r="CF41" s="654"/>
      <c r="CG41" s="654"/>
      <c r="CH41" s="654"/>
      <c r="CI41" s="654"/>
      <c r="CJ41" s="654"/>
      <c r="CK41" s="654"/>
      <c r="CL41" s="654"/>
      <c r="CM41" s="654"/>
      <c r="CN41" s="654"/>
      <c r="CO41" s="654"/>
      <c r="CP41" s="654"/>
      <c r="CQ41" s="655"/>
      <c r="CR41" s="656" t="s">
        <v>126</v>
      </c>
      <c r="CS41" s="689"/>
      <c r="CT41" s="689"/>
      <c r="CU41" s="689"/>
      <c r="CV41" s="689"/>
      <c r="CW41" s="689"/>
      <c r="CX41" s="689"/>
      <c r="CY41" s="690"/>
      <c r="CZ41" s="661" t="s">
        <v>126</v>
      </c>
      <c r="DA41" s="683"/>
      <c r="DB41" s="683"/>
      <c r="DC41" s="691"/>
      <c r="DD41" s="665" t="s">
        <v>126</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2">
      <c r="B42" s="653" t="s">
        <v>348</v>
      </c>
      <c r="C42" s="654"/>
      <c r="D42" s="654"/>
      <c r="E42" s="654"/>
      <c r="F42" s="654"/>
      <c r="G42" s="654"/>
      <c r="H42" s="654"/>
      <c r="I42" s="654"/>
      <c r="J42" s="654"/>
      <c r="K42" s="654"/>
      <c r="L42" s="654"/>
      <c r="M42" s="654"/>
      <c r="N42" s="654"/>
      <c r="O42" s="654"/>
      <c r="P42" s="654"/>
      <c r="Q42" s="655"/>
      <c r="R42" s="656" t="s">
        <v>126</v>
      </c>
      <c r="S42" s="657"/>
      <c r="T42" s="657"/>
      <c r="U42" s="657"/>
      <c r="V42" s="657"/>
      <c r="W42" s="657"/>
      <c r="X42" s="657"/>
      <c r="Y42" s="658"/>
      <c r="Z42" s="659" t="s">
        <v>126</v>
      </c>
      <c r="AA42" s="659"/>
      <c r="AB42" s="659"/>
      <c r="AC42" s="659"/>
      <c r="AD42" s="660" t="s">
        <v>126</v>
      </c>
      <c r="AE42" s="660"/>
      <c r="AF42" s="660"/>
      <c r="AG42" s="660"/>
      <c r="AH42" s="660"/>
      <c r="AI42" s="660"/>
      <c r="AJ42" s="660"/>
      <c r="AK42" s="660"/>
      <c r="AL42" s="661" t="s">
        <v>126</v>
      </c>
      <c r="AM42" s="662"/>
      <c r="AN42" s="662"/>
      <c r="AO42" s="663"/>
      <c r="AQ42" s="725" t="s">
        <v>349</v>
      </c>
      <c r="AR42" s="726"/>
      <c r="AS42" s="726"/>
      <c r="AT42" s="726"/>
      <c r="AU42" s="726"/>
      <c r="AV42" s="726"/>
      <c r="AW42" s="726"/>
      <c r="AX42" s="726"/>
      <c r="AY42" s="727"/>
      <c r="AZ42" s="734">
        <v>1740565</v>
      </c>
      <c r="BA42" s="735"/>
      <c r="BB42" s="735"/>
      <c r="BC42" s="735"/>
      <c r="BD42" s="715"/>
      <c r="BE42" s="715"/>
      <c r="BF42" s="717"/>
      <c r="BG42" s="708"/>
      <c r="BH42" s="709"/>
      <c r="BI42" s="709"/>
      <c r="BJ42" s="709"/>
      <c r="BK42" s="709"/>
      <c r="BL42" s="357"/>
      <c r="BM42" s="675" t="s">
        <v>350</v>
      </c>
      <c r="BN42" s="675"/>
      <c r="BO42" s="675"/>
      <c r="BP42" s="675"/>
      <c r="BQ42" s="675"/>
      <c r="BR42" s="675"/>
      <c r="BS42" s="675"/>
      <c r="BT42" s="675"/>
      <c r="BU42" s="676"/>
      <c r="BV42" s="734">
        <v>323</v>
      </c>
      <c r="BW42" s="735"/>
      <c r="BX42" s="735"/>
      <c r="BY42" s="735"/>
      <c r="BZ42" s="735"/>
      <c r="CA42" s="735"/>
      <c r="CB42" s="741"/>
      <c r="CD42" s="653" t="s">
        <v>351</v>
      </c>
      <c r="CE42" s="654"/>
      <c r="CF42" s="654"/>
      <c r="CG42" s="654"/>
      <c r="CH42" s="654"/>
      <c r="CI42" s="654"/>
      <c r="CJ42" s="654"/>
      <c r="CK42" s="654"/>
      <c r="CL42" s="654"/>
      <c r="CM42" s="654"/>
      <c r="CN42" s="654"/>
      <c r="CO42" s="654"/>
      <c r="CP42" s="654"/>
      <c r="CQ42" s="655"/>
      <c r="CR42" s="656">
        <v>1964249</v>
      </c>
      <c r="CS42" s="689"/>
      <c r="CT42" s="689"/>
      <c r="CU42" s="689"/>
      <c r="CV42" s="689"/>
      <c r="CW42" s="689"/>
      <c r="CX42" s="689"/>
      <c r="CY42" s="690"/>
      <c r="CZ42" s="661">
        <v>6.1</v>
      </c>
      <c r="DA42" s="683"/>
      <c r="DB42" s="683"/>
      <c r="DC42" s="691"/>
      <c r="DD42" s="665">
        <v>517215</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2">
      <c r="B43" s="653" t="s">
        <v>352</v>
      </c>
      <c r="C43" s="654"/>
      <c r="D43" s="654"/>
      <c r="E43" s="654"/>
      <c r="F43" s="654"/>
      <c r="G43" s="654"/>
      <c r="H43" s="654"/>
      <c r="I43" s="654"/>
      <c r="J43" s="654"/>
      <c r="K43" s="654"/>
      <c r="L43" s="654"/>
      <c r="M43" s="654"/>
      <c r="N43" s="654"/>
      <c r="O43" s="654"/>
      <c r="P43" s="654"/>
      <c r="Q43" s="655"/>
      <c r="R43" s="656">
        <v>1115000</v>
      </c>
      <c r="S43" s="657"/>
      <c r="T43" s="657"/>
      <c r="U43" s="657"/>
      <c r="V43" s="657"/>
      <c r="W43" s="657"/>
      <c r="X43" s="657"/>
      <c r="Y43" s="658"/>
      <c r="Z43" s="659">
        <v>3.3</v>
      </c>
      <c r="AA43" s="659"/>
      <c r="AB43" s="659"/>
      <c r="AC43" s="659"/>
      <c r="AD43" s="660" t="s">
        <v>126</v>
      </c>
      <c r="AE43" s="660"/>
      <c r="AF43" s="660"/>
      <c r="AG43" s="660"/>
      <c r="AH43" s="660"/>
      <c r="AI43" s="660"/>
      <c r="AJ43" s="660"/>
      <c r="AK43" s="660"/>
      <c r="AL43" s="661" t="s">
        <v>126</v>
      </c>
      <c r="AM43" s="662"/>
      <c r="AN43" s="662"/>
      <c r="AO43" s="663"/>
      <c r="CD43" s="653" t="s">
        <v>353</v>
      </c>
      <c r="CE43" s="654"/>
      <c r="CF43" s="654"/>
      <c r="CG43" s="654"/>
      <c r="CH43" s="654"/>
      <c r="CI43" s="654"/>
      <c r="CJ43" s="654"/>
      <c r="CK43" s="654"/>
      <c r="CL43" s="654"/>
      <c r="CM43" s="654"/>
      <c r="CN43" s="654"/>
      <c r="CO43" s="654"/>
      <c r="CP43" s="654"/>
      <c r="CQ43" s="655"/>
      <c r="CR43" s="656">
        <v>50851</v>
      </c>
      <c r="CS43" s="689"/>
      <c r="CT43" s="689"/>
      <c r="CU43" s="689"/>
      <c r="CV43" s="689"/>
      <c r="CW43" s="689"/>
      <c r="CX43" s="689"/>
      <c r="CY43" s="690"/>
      <c r="CZ43" s="661">
        <v>0.2</v>
      </c>
      <c r="DA43" s="683"/>
      <c r="DB43" s="683"/>
      <c r="DC43" s="691"/>
      <c r="DD43" s="665">
        <v>50851</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2">
      <c r="B44" s="674" t="s">
        <v>354</v>
      </c>
      <c r="C44" s="675"/>
      <c r="D44" s="675"/>
      <c r="E44" s="675"/>
      <c r="F44" s="675"/>
      <c r="G44" s="675"/>
      <c r="H44" s="675"/>
      <c r="I44" s="675"/>
      <c r="J44" s="675"/>
      <c r="K44" s="675"/>
      <c r="L44" s="675"/>
      <c r="M44" s="675"/>
      <c r="N44" s="675"/>
      <c r="O44" s="675"/>
      <c r="P44" s="675"/>
      <c r="Q44" s="676"/>
      <c r="R44" s="734">
        <v>33521811</v>
      </c>
      <c r="S44" s="735"/>
      <c r="T44" s="735"/>
      <c r="U44" s="735"/>
      <c r="V44" s="735"/>
      <c r="W44" s="735"/>
      <c r="X44" s="735"/>
      <c r="Y44" s="736"/>
      <c r="Z44" s="737">
        <v>100</v>
      </c>
      <c r="AA44" s="737"/>
      <c r="AB44" s="737"/>
      <c r="AC44" s="737"/>
      <c r="AD44" s="738">
        <v>14707381</v>
      </c>
      <c r="AE44" s="738"/>
      <c r="AF44" s="738"/>
      <c r="AG44" s="738"/>
      <c r="AH44" s="738"/>
      <c r="AI44" s="738"/>
      <c r="AJ44" s="738"/>
      <c r="AK44" s="738"/>
      <c r="AL44" s="739">
        <v>100</v>
      </c>
      <c r="AM44" s="716"/>
      <c r="AN44" s="716"/>
      <c r="AO44" s="740"/>
      <c r="CD44" s="694" t="s">
        <v>301</v>
      </c>
      <c r="CE44" s="695"/>
      <c r="CF44" s="653" t="s">
        <v>355</v>
      </c>
      <c r="CG44" s="654"/>
      <c r="CH44" s="654"/>
      <c r="CI44" s="654"/>
      <c r="CJ44" s="654"/>
      <c r="CK44" s="654"/>
      <c r="CL44" s="654"/>
      <c r="CM44" s="654"/>
      <c r="CN44" s="654"/>
      <c r="CO44" s="654"/>
      <c r="CP44" s="654"/>
      <c r="CQ44" s="655"/>
      <c r="CR44" s="656">
        <v>1964249</v>
      </c>
      <c r="CS44" s="657"/>
      <c r="CT44" s="657"/>
      <c r="CU44" s="657"/>
      <c r="CV44" s="657"/>
      <c r="CW44" s="657"/>
      <c r="CX44" s="657"/>
      <c r="CY44" s="658"/>
      <c r="CZ44" s="661">
        <v>6.1</v>
      </c>
      <c r="DA44" s="662"/>
      <c r="DB44" s="662"/>
      <c r="DC44" s="668"/>
      <c r="DD44" s="665">
        <v>517215</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2">
      <c r="CD45" s="696"/>
      <c r="CE45" s="697"/>
      <c r="CF45" s="653" t="s">
        <v>356</v>
      </c>
      <c r="CG45" s="654"/>
      <c r="CH45" s="654"/>
      <c r="CI45" s="654"/>
      <c r="CJ45" s="654"/>
      <c r="CK45" s="654"/>
      <c r="CL45" s="654"/>
      <c r="CM45" s="654"/>
      <c r="CN45" s="654"/>
      <c r="CO45" s="654"/>
      <c r="CP45" s="654"/>
      <c r="CQ45" s="655"/>
      <c r="CR45" s="656">
        <v>1239739</v>
      </c>
      <c r="CS45" s="689"/>
      <c r="CT45" s="689"/>
      <c r="CU45" s="689"/>
      <c r="CV45" s="689"/>
      <c r="CW45" s="689"/>
      <c r="CX45" s="689"/>
      <c r="CY45" s="690"/>
      <c r="CZ45" s="661">
        <v>3.8</v>
      </c>
      <c r="DA45" s="683"/>
      <c r="DB45" s="683"/>
      <c r="DC45" s="691"/>
      <c r="DD45" s="665">
        <v>154541</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2">
      <c r="B46" s="209" t="s">
        <v>357</v>
      </c>
      <c r="CD46" s="696"/>
      <c r="CE46" s="697"/>
      <c r="CF46" s="653" t="s">
        <v>358</v>
      </c>
      <c r="CG46" s="654"/>
      <c r="CH46" s="654"/>
      <c r="CI46" s="654"/>
      <c r="CJ46" s="654"/>
      <c r="CK46" s="654"/>
      <c r="CL46" s="654"/>
      <c r="CM46" s="654"/>
      <c r="CN46" s="654"/>
      <c r="CO46" s="654"/>
      <c r="CP46" s="654"/>
      <c r="CQ46" s="655"/>
      <c r="CR46" s="656">
        <v>724510</v>
      </c>
      <c r="CS46" s="657"/>
      <c r="CT46" s="657"/>
      <c r="CU46" s="657"/>
      <c r="CV46" s="657"/>
      <c r="CW46" s="657"/>
      <c r="CX46" s="657"/>
      <c r="CY46" s="658"/>
      <c r="CZ46" s="661">
        <v>2.2000000000000002</v>
      </c>
      <c r="DA46" s="662"/>
      <c r="DB46" s="662"/>
      <c r="DC46" s="668"/>
      <c r="DD46" s="665">
        <v>362674</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2">
      <c r="B47" s="752" t="s">
        <v>359</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360</v>
      </c>
      <c r="CG47" s="654"/>
      <c r="CH47" s="654"/>
      <c r="CI47" s="654"/>
      <c r="CJ47" s="654"/>
      <c r="CK47" s="654"/>
      <c r="CL47" s="654"/>
      <c r="CM47" s="654"/>
      <c r="CN47" s="654"/>
      <c r="CO47" s="654"/>
      <c r="CP47" s="654"/>
      <c r="CQ47" s="655"/>
      <c r="CR47" s="656" t="s">
        <v>126</v>
      </c>
      <c r="CS47" s="689"/>
      <c r="CT47" s="689"/>
      <c r="CU47" s="689"/>
      <c r="CV47" s="689"/>
      <c r="CW47" s="689"/>
      <c r="CX47" s="689"/>
      <c r="CY47" s="690"/>
      <c r="CZ47" s="661" t="s">
        <v>126</v>
      </c>
      <c r="DA47" s="683"/>
      <c r="DB47" s="683"/>
      <c r="DC47" s="691"/>
      <c r="DD47" s="665" t="s">
        <v>126</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ht="10.8" x14ac:dyDescent="0.2">
      <c r="B48" s="752" t="s">
        <v>361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362</v>
      </c>
      <c r="CG48" s="654"/>
      <c r="CH48" s="654"/>
      <c r="CI48" s="654"/>
      <c r="CJ48" s="654"/>
      <c r="CK48" s="654"/>
      <c r="CL48" s="654"/>
      <c r="CM48" s="654"/>
      <c r="CN48" s="654"/>
      <c r="CO48" s="654"/>
      <c r="CP48" s="654"/>
      <c r="CQ48" s="655"/>
      <c r="CR48" s="656" t="s">
        <v>126</v>
      </c>
      <c r="CS48" s="657"/>
      <c r="CT48" s="657"/>
      <c r="CU48" s="657"/>
      <c r="CV48" s="657"/>
      <c r="CW48" s="657"/>
      <c r="CX48" s="657"/>
      <c r="CY48" s="658"/>
      <c r="CZ48" s="661" t="s">
        <v>126</v>
      </c>
      <c r="DA48" s="662"/>
      <c r="DB48" s="662"/>
      <c r="DC48" s="668"/>
      <c r="DD48" s="665" t="s">
        <v>126</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2">
      <c r="B49" s="360"/>
      <c r="CD49" s="674" t="s">
        <v>363</v>
      </c>
      <c r="CE49" s="675"/>
      <c r="CF49" s="675"/>
      <c r="CG49" s="675"/>
      <c r="CH49" s="675"/>
      <c r="CI49" s="675"/>
      <c r="CJ49" s="675"/>
      <c r="CK49" s="675"/>
      <c r="CL49" s="675"/>
      <c r="CM49" s="675"/>
      <c r="CN49" s="675"/>
      <c r="CO49" s="675"/>
      <c r="CP49" s="675"/>
      <c r="CQ49" s="676"/>
      <c r="CR49" s="734">
        <v>32205435</v>
      </c>
      <c r="CS49" s="715"/>
      <c r="CT49" s="715"/>
      <c r="CU49" s="715"/>
      <c r="CV49" s="715"/>
      <c r="CW49" s="715"/>
      <c r="CX49" s="715"/>
      <c r="CY49" s="742"/>
      <c r="CZ49" s="739">
        <v>100</v>
      </c>
      <c r="DA49" s="743"/>
      <c r="DB49" s="743"/>
      <c r="DC49" s="744"/>
      <c r="DD49" s="745">
        <v>17795877</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0.8" hidden="1" x14ac:dyDescent="0.2">
      <c r="B50" s="360"/>
    </row>
  </sheetData>
  <sheetProtection algorithmName="SHA-512" hashValue="tmIaLrht2POFQr/2d7JMPKSfgL2EYzHCxoyFDkvQd19nX6dZkaa219qEke8NKXItFaDLWwiknSfv4vWiJ2Tf8g==" saltValue="dYUFSruHweEVfUYchRHAz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0" customWidth="1"/>
    <col min="131" max="131" width="1.6640625" style="220" customWidth="1"/>
    <col min="132" max="16384" width="9" style="220" hidden="1"/>
  </cols>
  <sheetData>
    <row r="1" spans="1:131" ht="11.25" customHeight="1" thickBot="1" x14ac:dyDescent="0.25">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5">
      <c r="A2" s="1126" t="s">
        <v>364</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E2" s="1126"/>
      <c r="BF2" s="1126"/>
      <c r="BG2" s="1126"/>
      <c r="BH2" s="1126"/>
      <c r="BI2" s="1126"/>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1127" t="s">
        <v>365</v>
      </c>
      <c r="DK2" s="1128"/>
      <c r="DL2" s="1128"/>
      <c r="DM2" s="1128"/>
      <c r="DN2" s="1128"/>
      <c r="DO2" s="1129"/>
      <c r="DP2" s="217"/>
      <c r="DQ2" s="1127" t="s">
        <v>366</v>
      </c>
      <c r="DR2" s="1128"/>
      <c r="DS2" s="1128"/>
      <c r="DT2" s="1128"/>
      <c r="DU2" s="1128"/>
      <c r="DV2" s="1128"/>
      <c r="DW2" s="1128"/>
      <c r="DX2" s="1128"/>
      <c r="DY2" s="1128"/>
      <c r="DZ2" s="1129"/>
      <c r="EA2" s="219"/>
    </row>
    <row r="3" spans="1:131" ht="11.25" customHeight="1" x14ac:dyDescent="0.2">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5">
      <c r="A4" s="1095" t="s">
        <v>367</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21"/>
      <c r="BA4" s="221"/>
      <c r="BB4" s="221"/>
      <c r="BC4" s="221"/>
      <c r="BD4" s="221"/>
      <c r="BE4" s="222"/>
      <c r="BF4" s="222"/>
      <c r="BG4" s="222"/>
      <c r="BH4" s="222"/>
      <c r="BI4" s="222"/>
      <c r="BJ4" s="222"/>
      <c r="BK4" s="222"/>
      <c r="BL4" s="222"/>
      <c r="BM4" s="222"/>
      <c r="BN4" s="222"/>
      <c r="BO4" s="222"/>
      <c r="BP4" s="222"/>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3"/>
    </row>
    <row r="5" spans="1:131" s="224" customFormat="1" ht="26.25" customHeight="1" x14ac:dyDescent="0.2">
      <c r="A5" s="1031" t="s">
        <v>369</v>
      </c>
      <c r="B5" s="1032"/>
      <c r="C5" s="1032"/>
      <c r="D5" s="1032"/>
      <c r="E5" s="1032"/>
      <c r="F5" s="1032"/>
      <c r="G5" s="1032"/>
      <c r="H5" s="1032"/>
      <c r="I5" s="1032"/>
      <c r="J5" s="1032"/>
      <c r="K5" s="1032"/>
      <c r="L5" s="1032"/>
      <c r="M5" s="1032"/>
      <c r="N5" s="1032"/>
      <c r="O5" s="1032"/>
      <c r="P5" s="1033"/>
      <c r="Q5" s="1037" t="s">
        <v>370</v>
      </c>
      <c r="R5" s="1038"/>
      <c r="S5" s="1038"/>
      <c r="T5" s="1038"/>
      <c r="U5" s="1039"/>
      <c r="V5" s="1037" t="s">
        <v>371</v>
      </c>
      <c r="W5" s="1038"/>
      <c r="X5" s="1038"/>
      <c r="Y5" s="1038"/>
      <c r="Z5" s="1039"/>
      <c r="AA5" s="1037" t="s">
        <v>372</v>
      </c>
      <c r="AB5" s="1038"/>
      <c r="AC5" s="1038"/>
      <c r="AD5" s="1038"/>
      <c r="AE5" s="1038"/>
      <c r="AF5" s="1130" t="s">
        <v>373</v>
      </c>
      <c r="AG5" s="1038"/>
      <c r="AH5" s="1038"/>
      <c r="AI5" s="1038"/>
      <c r="AJ5" s="1051"/>
      <c r="AK5" s="1038" t="s">
        <v>374</v>
      </c>
      <c r="AL5" s="1038"/>
      <c r="AM5" s="1038"/>
      <c r="AN5" s="1038"/>
      <c r="AO5" s="1039"/>
      <c r="AP5" s="1037" t="s">
        <v>375</v>
      </c>
      <c r="AQ5" s="1038"/>
      <c r="AR5" s="1038"/>
      <c r="AS5" s="1038"/>
      <c r="AT5" s="1039"/>
      <c r="AU5" s="1037" t="s">
        <v>376</v>
      </c>
      <c r="AV5" s="1038"/>
      <c r="AW5" s="1038"/>
      <c r="AX5" s="1038"/>
      <c r="AY5" s="1051"/>
      <c r="AZ5" s="221"/>
      <c r="BA5" s="221"/>
      <c r="BB5" s="221"/>
      <c r="BC5" s="221"/>
      <c r="BD5" s="221"/>
      <c r="BE5" s="222"/>
      <c r="BF5" s="222"/>
      <c r="BG5" s="222"/>
      <c r="BH5" s="222"/>
      <c r="BI5" s="222"/>
      <c r="BJ5" s="222"/>
      <c r="BK5" s="222"/>
      <c r="BL5" s="222"/>
      <c r="BM5" s="222"/>
      <c r="BN5" s="222"/>
      <c r="BO5" s="222"/>
      <c r="BP5" s="222"/>
      <c r="BQ5" s="1031" t="s">
        <v>377</v>
      </c>
      <c r="BR5" s="1032"/>
      <c r="BS5" s="1032"/>
      <c r="BT5" s="1032"/>
      <c r="BU5" s="1032"/>
      <c r="BV5" s="1032"/>
      <c r="BW5" s="1032"/>
      <c r="BX5" s="1032"/>
      <c r="BY5" s="1032"/>
      <c r="BZ5" s="1032"/>
      <c r="CA5" s="1032"/>
      <c r="CB5" s="1032"/>
      <c r="CC5" s="1032"/>
      <c r="CD5" s="1032"/>
      <c r="CE5" s="1032"/>
      <c r="CF5" s="1032"/>
      <c r="CG5" s="1033"/>
      <c r="CH5" s="1037" t="s">
        <v>378</v>
      </c>
      <c r="CI5" s="1038"/>
      <c r="CJ5" s="1038"/>
      <c r="CK5" s="1038"/>
      <c r="CL5" s="1039"/>
      <c r="CM5" s="1037" t="s">
        <v>379</v>
      </c>
      <c r="CN5" s="1038"/>
      <c r="CO5" s="1038"/>
      <c r="CP5" s="1038"/>
      <c r="CQ5" s="1039"/>
      <c r="CR5" s="1037" t="s">
        <v>380</v>
      </c>
      <c r="CS5" s="1038"/>
      <c r="CT5" s="1038"/>
      <c r="CU5" s="1038"/>
      <c r="CV5" s="1039"/>
      <c r="CW5" s="1037" t="s">
        <v>381</v>
      </c>
      <c r="CX5" s="1038"/>
      <c r="CY5" s="1038"/>
      <c r="CZ5" s="1038"/>
      <c r="DA5" s="1039"/>
      <c r="DB5" s="1037" t="s">
        <v>382</v>
      </c>
      <c r="DC5" s="1038"/>
      <c r="DD5" s="1038"/>
      <c r="DE5" s="1038"/>
      <c r="DF5" s="1039"/>
      <c r="DG5" s="1120" t="s">
        <v>383</v>
      </c>
      <c r="DH5" s="1121"/>
      <c r="DI5" s="1121"/>
      <c r="DJ5" s="1121"/>
      <c r="DK5" s="1122"/>
      <c r="DL5" s="1120" t="s">
        <v>384</v>
      </c>
      <c r="DM5" s="1121"/>
      <c r="DN5" s="1121"/>
      <c r="DO5" s="1121"/>
      <c r="DP5" s="1122"/>
      <c r="DQ5" s="1037" t="s">
        <v>385</v>
      </c>
      <c r="DR5" s="1038"/>
      <c r="DS5" s="1038"/>
      <c r="DT5" s="1038"/>
      <c r="DU5" s="1039"/>
      <c r="DV5" s="1037" t="s">
        <v>376</v>
      </c>
      <c r="DW5" s="1038"/>
      <c r="DX5" s="1038"/>
      <c r="DY5" s="1038"/>
      <c r="DZ5" s="1051"/>
      <c r="EA5" s="223"/>
    </row>
    <row r="6" spans="1:131" s="224" customFormat="1" ht="26.25" customHeight="1" thickBot="1" x14ac:dyDescent="0.25">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31"/>
      <c r="AG6" s="1041"/>
      <c r="AH6" s="1041"/>
      <c r="AI6" s="1041"/>
      <c r="AJ6" s="1052"/>
      <c r="AK6" s="1041"/>
      <c r="AL6" s="1041"/>
      <c r="AM6" s="1041"/>
      <c r="AN6" s="1041"/>
      <c r="AO6" s="1042"/>
      <c r="AP6" s="1040"/>
      <c r="AQ6" s="1041"/>
      <c r="AR6" s="1041"/>
      <c r="AS6" s="1041"/>
      <c r="AT6" s="1042"/>
      <c r="AU6" s="1040"/>
      <c r="AV6" s="1041"/>
      <c r="AW6" s="1041"/>
      <c r="AX6" s="1041"/>
      <c r="AY6" s="1052"/>
      <c r="AZ6" s="221"/>
      <c r="BA6" s="221"/>
      <c r="BB6" s="221"/>
      <c r="BC6" s="221"/>
      <c r="BD6" s="221"/>
      <c r="BE6" s="222"/>
      <c r="BF6" s="222"/>
      <c r="BG6" s="222"/>
      <c r="BH6" s="222"/>
      <c r="BI6" s="222"/>
      <c r="BJ6" s="222"/>
      <c r="BK6" s="222"/>
      <c r="BL6" s="222"/>
      <c r="BM6" s="222"/>
      <c r="BN6" s="222"/>
      <c r="BO6" s="222"/>
      <c r="BP6" s="222"/>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23"/>
      <c r="DH6" s="1124"/>
      <c r="DI6" s="1124"/>
      <c r="DJ6" s="1124"/>
      <c r="DK6" s="1125"/>
      <c r="DL6" s="1123"/>
      <c r="DM6" s="1124"/>
      <c r="DN6" s="1124"/>
      <c r="DO6" s="1124"/>
      <c r="DP6" s="1125"/>
      <c r="DQ6" s="1040"/>
      <c r="DR6" s="1041"/>
      <c r="DS6" s="1041"/>
      <c r="DT6" s="1041"/>
      <c r="DU6" s="1042"/>
      <c r="DV6" s="1040"/>
      <c r="DW6" s="1041"/>
      <c r="DX6" s="1041"/>
      <c r="DY6" s="1041"/>
      <c r="DZ6" s="1052"/>
      <c r="EA6" s="223"/>
    </row>
    <row r="7" spans="1:131" s="224" customFormat="1" ht="26.25" customHeight="1" thickTop="1" x14ac:dyDescent="0.2">
      <c r="A7" s="225">
        <v>1</v>
      </c>
      <c r="B7" s="1083" t="s">
        <v>386</v>
      </c>
      <c r="C7" s="1084"/>
      <c r="D7" s="1084"/>
      <c r="E7" s="1084"/>
      <c r="F7" s="1084"/>
      <c r="G7" s="1084"/>
      <c r="H7" s="1084"/>
      <c r="I7" s="1084"/>
      <c r="J7" s="1084"/>
      <c r="K7" s="1084"/>
      <c r="L7" s="1084"/>
      <c r="M7" s="1084"/>
      <c r="N7" s="1084"/>
      <c r="O7" s="1084"/>
      <c r="P7" s="1085"/>
      <c r="Q7" s="1138">
        <v>33039</v>
      </c>
      <c r="R7" s="1139"/>
      <c r="S7" s="1139"/>
      <c r="T7" s="1139"/>
      <c r="U7" s="1139"/>
      <c r="V7" s="1139">
        <v>31723</v>
      </c>
      <c r="W7" s="1139"/>
      <c r="X7" s="1139"/>
      <c r="Y7" s="1139"/>
      <c r="Z7" s="1139"/>
      <c r="AA7" s="1139">
        <v>1316</v>
      </c>
      <c r="AB7" s="1139"/>
      <c r="AC7" s="1139"/>
      <c r="AD7" s="1139"/>
      <c r="AE7" s="1140"/>
      <c r="AF7" s="1141">
        <v>1300</v>
      </c>
      <c r="AG7" s="1142"/>
      <c r="AH7" s="1142"/>
      <c r="AI7" s="1142"/>
      <c r="AJ7" s="1143"/>
      <c r="AK7" s="1144">
        <v>174</v>
      </c>
      <c r="AL7" s="1145"/>
      <c r="AM7" s="1145"/>
      <c r="AN7" s="1145"/>
      <c r="AO7" s="1145"/>
      <c r="AP7" s="1145">
        <v>14712</v>
      </c>
      <c r="AQ7" s="1145"/>
      <c r="AR7" s="1145"/>
      <c r="AS7" s="1145"/>
      <c r="AT7" s="1145"/>
      <c r="AU7" s="1146"/>
      <c r="AV7" s="1146"/>
      <c r="AW7" s="1146"/>
      <c r="AX7" s="1146"/>
      <c r="AY7" s="1147"/>
      <c r="AZ7" s="221"/>
      <c r="BA7" s="221"/>
      <c r="BB7" s="221"/>
      <c r="BC7" s="221"/>
      <c r="BD7" s="221"/>
      <c r="BE7" s="222"/>
      <c r="BF7" s="222"/>
      <c r="BG7" s="222"/>
      <c r="BH7" s="222"/>
      <c r="BI7" s="222"/>
      <c r="BJ7" s="222"/>
      <c r="BK7" s="222"/>
      <c r="BL7" s="222"/>
      <c r="BM7" s="222"/>
      <c r="BN7" s="222"/>
      <c r="BO7" s="222"/>
      <c r="BP7" s="222"/>
      <c r="BQ7" s="225">
        <v>1</v>
      </c>
      <c r="BR7" s="226" t="s">
        <v>597</v>
      </c>
      <c r="BS7" s="1135" t="s">
        <v>598</v>
      </c>
      <c r="BT7" s="1136"/>
      <c r="BU7" s="1136"/>
      <c r="BV7" s="1136"/>
      <c r="BW7" s="1136"/>
      <c r="BX7" s="1136"/>
      <c r="BY7" s="1136"/>
      <c r="BZ7" s="1136"/>
      <c r="CA7" s="1136"/>
      <c r="CB7" s="1136"/>
      <c r="CC7" s="1136"/>
      <c r="CD7" s="1136"/>
      <c r="CE7" s="1136"/>
      <c r="CF7" s="1136"/>
      <c r="CG7" s="1148"/>
      <c r="CH7" s="1132">
        <v>1</v>
      </c>
      <c r="CI7" s="1133"/>
      <c r="CJ7" s="1133"/>
      <c r="CK7" s="1133"/>
      <c r="CL7" s="1134"/>
      <c r="CM7" s="1132">
        <v>28</v>
      </c>
      <c r="CN7" s="1133"/>
      <c r="CO7" s="1133"/>
      <c r="CP7" s="1133"/>
      <c r="CQ7" s="1134"/>
      <c r="CR7" s="1132">
        <v>5</v>
      </c>
      <c r="CS7" s="1133"/>
      <c r="CT7" s="1133"/>
      <c r="CU7" s="1133"/>
      <c r="CV7" s="1134"/>
      <c r="CW7" s="1132" t="s">
        <v>586</v>
      </c>
      <c r="CX7" s="1133"/>
      <c r="CY7" s="1133"/>
      <c r="CZ7" s="1133"/>
      <c r="DA7" s="1134"/>
      <c r="DB7" s="1132">
        <v>402</v>
      </c>
      <c r="DC7" s="1133"/>
      <c r="DD7" s="1133"/>
      <c r="DE7" s="1133"/>
      <c r="DF7" s="1134"/>
      <c r="DG7" s="1132" t="s">
        <v>586</v>
      </c>
      <c r="DH7" s="1133"/>
      <c r="DI7" s="1133"/>
      <c r="DJ7" s="1133"/>
      <c r="DK7" s="1134"/>
      <c r="DL7" s="1132" t="s">
        <v>586</v>
      </c>
      <c r="DM7" s="1133"/>
      <c r="DN7" s="1133"/>
      <c r="DO7" s="1133"/>
      <c r="DP7" s="1134"/>
      <c r="DQ7" s="1132" t="s">
        <v>586</v>
      </c>
      <c r="DR7" s="1133"/>
      <c r="DS7" s="1133"/>
      <c r="DT7" s="1133"/>
      <c r="DU7" s="1134"/>
      <c r="DV7" s="1135"/>
      <c r="DW7" s="1136"/>
      <c r="DX7" s="1136"/>
      <c r="DY7" s="1136"/>
      <c r="DZ7" s="1137"/>
      <c r="EA7" s="223"/>
    </row>
    <row r="8" spans="1:131" s="224" customFormat="1" ht="26.25" customHeight="1" x14ac:dyDescent="0.2">
      <c r="A8" s="227">
        <v>2</v>
      </c>
      <c r="B8" s="1066" t="s">
        <v>387</v>
      </c>
      <c r="C8" s="1067"/>
      <c r="D8" s="1067"/>
      <c r="E8" s="1067"/>
      <c r="F8" s="1067"/>
      <c r="G8" s="1067"/>
      <c r="H8" s="1067"/>
      <c r="I8" s="1067"/>
      <c r="J8" s="1067"/>
      <c r="K8" s="1067"/>
      <c r="L8" s="1067"/>
      <c r="M8" s="1067"/>
      <c r="N8" s="1067"/>
      <c r="O8" s="1067"/>
      <c r="P8" s="1068"/>
      <c r="Q8" s="1074">
        <v>483</v>
      </c>
      <c r="R8" s="1075"/>
      <c r="S8" s="1075"/>
      <c r="T8" s="1075"/>
      <c r="U8" s="1075"/>
      <c r="V8" s="1075">
        <v>483</v>
      </c>
      <c r="W8" s="1075"/>
      <c r="X8" s="1075"/>
      <c r="Y8" s="1075"/>
      <c r="Z8" s="1075"/>
      <c r="AA8" s="1075" t="s">
        <v>586</v>
      </c>
      <c r="AB8" s="1075"/>
      <c r="AC8" s="1075"/>
      <c r="AD8" s="1075"/>
      <c r="AE8" s="1076"/>
      <c r="AF8" s="1071" t="s">
        <v>126</v>
      </c>
      <c r="AG8" s="1072"/>
      <c r="AH8" s="1072"/>
      <c r="AI8" s="1072"/>
      <c r="AJ8" s="1073"/>
      <c r="AK8" s="1116" t="s">
        <v>586</v>
      </c>
      <c r="AL8" s="1117"/>
      <c r="AM8" s="1117"/>
      <c r="AN8" s="1117"/>
      <c r="AO8" s="1117"/>
      <c r="AP8" s="1117" t="s">
        <v>586</v>
      </c>
      <c r="AQ8" s="1117"/>
      <c r="AR8" s="1117"/>
      <c r="AS8" s="1117"/>
      <c r="AT8" s="1117"/>
      <c r="AU8" s="1118"/>
      <c r="AV8" s="1118"/>
      <c r="AW8" s="1118"/>
      <c r="AX8" s="1118"/>
      <c r="AY8" s="1119"/>
      <c r="AZ8" s="221"/>
      <c r="BA8" s="221"/>
      <c r="BB8" s="221"/>
      <c r="BC8" s="221"/>
      <c r="BD8" s="221"/>
      <c r="BE8" s="222"/>
      <c r="BF8" s="222"/>
      <c r="BG8" s="222"/>
      <c r="BH8" s="222"/>
      <c r="BI8" s="222"/>
      <c r="BJ8" s="222"/>
      <c r="BK8" s="222"/>
      <c r="BL8" s="222"/>
      <c r="BM8" s="222"/>
      <c r="BN8" s="222"/>
      <c r="BO8" s="222"/>
      <c r="BP8" s="222"/>
      <c r="BQ8" s="227">
        <v>2</v>
      </c>
      <c r="BR8" s="228"/>
      <c r="BS8" s="1028"/>
      <c r="BT8" s="1029"/>
      <c r="BU8" s="1029"/>
      <c r="BV8" s="1029"/>
      <c r="BW8" s="1029"/>
      <c r="BX8" s="1029"/>
      <c r="BY8" s="1029"/>
      <c r="BZ8" s="1029"/>
      <c r="CA8" s="1029"/>
      <c r="CB8" s="1029"/>
      <c r="CC8" s="1029"/>
      <c r="CD8" s="1029"/>
      <c r="CE8" s="1029"/>
      <c r="CF8" s="1029"/>
      <c r="CG8" s="1050"/>
      <c r="CH8" s="1025"/>
      <c r="CI8" s="1026"/>
      <c r="CJ8" s="1026"/>
      <c r="CK8" s="1026"/>
      <c r="CL8" s="1027"/>
      <c r="CM8" s="1025"/>
      <c r="CN8" s="1026"/>
      <c r="CO8" s="1026"/>
      <c r="CP8" s="1026"/>
      <c r="CQ8" s="1027"/>
      <c r="CR8" s="1025"/>
      <c r="CS8" s="1026"/>
      <c r="CT8" s="1026"/>
      <c r="CU8" s="1026"/>
      <c r="CV8" s="1027"/>
      <c r="CW8" s="1025"/>
      <c r="CX8" s="1026"/>
      <c r="CY8" s="1026"/>
      <c r="CZ8" s="1026"/>
      <c r="DA8" s="1027"/>
      <c r="DB8" s="1025"/>
      <c r="DC8" s="1026"/>
      <c r="DD8" s="1026"/>
      <c r="DE8" s="1026"/>
      <c r="DF8" s="1027"/>
      <c r="DG8" s="1025"/>
      <c r="DH8" s="1026"/>
      <c r="DI8" s="1026"/>
      <c r="DJ8" s="1026"/>
      <c r="DK8" s="1027"/>
      <c r="DL8" s="1025"/>
      <c r="DM8" s="1026"/>
      <c r="DN8" s="1026"/>
      <c r="DO8" s="1026"/>
      <c r="DP8" s="1027"/>
      <c r="DQ8" s="1025"/>
      <c r="DR8" s="1026"/>
      <c r="DS8" s="1026"/>
      <c r="DT8" s="1026"/>
      <c r="DU8" s="1027"/>
      <c r="DV8" s="1028"/>
      <c r="DW8" s="1029"/>
      <c r="DX8" s="1029"/>
      <c r="DY8" s="1029"/>
      <c r="DZ8" s="1030"/>
      <c r="EA8" s="223"/>
    </row>
    <row r="9" spans="1:131" s="224" customFormat="1" ht="26.25" hidden="1" customHeight="1" x14ac:dyDescent="0.2">
      <c r="A9" s="227">
        <v>3</v>
      </c>
      <c r="B9" s="1066"/>
      <c r="C9" s="1067"/>
      <c r="D9" s="1067"/>
      <c r="E9" s="1067"/>
      <c r="F9" s="1067"/>
      <c r="G9" s="1067"/>
      <c r="H9" s="1067"/>
      <c r="I9" s="1067"/>
      <c r="J9" s="1067"/>
      <c r="K9" s="1067"/>
      <c r="L9" s="1067"/>
      <c r="M9" s="1067"/>
      <c r="N9" s="1067"/>
      <c r="O9" s="1067"/>
      <c r="P9" s="1068"/>
      <c r="Q9" s="1074"/>
      <c r="R9" s="1075"/>
      <c r="S9" s="1075"/>
      <c r="T9" s="1075"/>
      <c r="U9" s="1075"/>
      <c r="V9" s="1075"/>
      <c r="W9" s="1075"/>
      <c r="X9" s="1075"/>
      <c r="Y9" s="1075"/>
      <c r="Z9" s="1075"/>
      <c r="AA9" s="1075"/>
      <c r="AB9" s="1075"/>
      <c r="AC9" s="1075"/>
      <c r="AD9" s="1075"/>
      <c r="AE9" s="1076"/>
      <c r="AF9" s="1071"/>
      <c r="AG9" s="1072"/>
      <c r="AH9" s="1072"/>
      <c r="AI9" s="1072"/>
      <c r="AJ9" s="1073"/>
      <c r="AK9" s="1116"/>
      <c r="AL9" s="1117"/>
      <c r="AM9" s="1117"/>
      <c r="AN9" s="1117"/>
      <c r="AO9" s="1117"/>
      <c r="AP9" s="1117"/>
      <c r="AQ9" s="1117"/>
      <c r="AR9" s="1117"/>
      <c r="AS9" s="1117"/>
      <c r="AT9" s="1117"/>
      <c r="AU9" s="1118"/>
      <c r="AV9" s="1118"/>
      <c r="AW9" s="1118"/>
      <c r="AX9" s="1118"/>
      <c r="AY9" s="1119"/>
      <c r="AZ9" s="221"/>
      <c r="BA9" s="221"/>
      <c r="BB9" s="221"/>
      <c r="BC9" s="221"/>
      <c r="BD9" s="221"/>
      <c r="BE9" s="222"/>
      <c r="BF9" s="222"/>
      <c r="BG9" s="222"/>
      <c r="BH9" s="222"/>
      <c r="BI9" s="222"/>
      <c r="BJ9" s="222"/>
      <c r="BK9" s="222"/>
      <c r="BL9" s="222"/>
      <c r="BM9" s="222"/>
      <c r="BN9" s="222"/>
      <c r="BO9" s="222"/>
      <c r="BP9" s="222"/>
      <c r="BQ9" s="227">
        <v>3</v>
      </c>
      <c r="BR9" s="228"/>
      <c r="BS9" s="1028"/>
      <c r="BT9" s="1029"/>
      <c r="BU9" s="1029"/>
      <c r="BV9" s="1029"/>
      <c r="BW9" s="1029"/>
      <c r="BX9" s="1029"/>
      <c r="BY9" s="1029"/>
      <c r="BZ9" s="1029"/>
      <c r="CA9" s="1029"/>
      <c r="CB9" s="1029"/>
      <c r="CC9" s="1029"/>
      <c r="CD9" s="1029"/>
      <c r="CE9" s="1029"/>
      <c r="CF9" s="1029"/>
      <c r="CG9" s="1050"/>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223"/>
    </row>
    <row r="10" spans="1:131" s="224" customFormat="1" ht="26.25" hidden="1" customHeight="1" x14ac:dyDescent="0.2">
      <c r="A10" s="227">
        <v>4</v>
      </c>
      <c r="B10" s="1066"/>
      <c r="C10" s="1067"/>
      <c r="D10" s="1067"/>
      <c r="E10" s="1067"/>
      <c r="F10" s="1067"/>
      <c r="G10" s="1067"/>
      <c r="H10" s="1067"/>
      <c r="I10" s="1067"/>
      <c r="J10" s="1067"/>
      <c r="K10" s="1067"/>
      <c r="L10" s="1067"/>
      <c r="M10" s="1067"/>
      <c r="N10" s="1067"/>
      <c r="O10" s="1067"/>
      <c r="P10" s="1068"/>
      <c r="Q10" s="1074"/>
      <c r="R10" s="1075"/>
      <c r="S10" s="1075"/>
      <c r="T10" s="1075"/>
      <c r="U10" s="1075"/>
      <c r="V10" s="1075"/>
      <c r="W10" s="1075"/>
      <c r="X10" s="1075"/>
      <c r="Y10" s="1075"/>
      <c r="Z10" s="1075"/>
      <c r="AA10" s="1075"/>
      <c r="AB10" s="1075"/>
      <c r="AC10" s="1075"/>
      <c r="AD10" s="1075"/>
      <c r="AE10" s="1076"/>
      <c r="AF10" s="1071"/>
      <c r="AG10" s="1072"/>
      <c r="AH10" s="1072"/>
      <c r="AI10" s="1072"/>
      <c r="AJ10" s="1073"/>
      <c r="AK10" s="1116"/>
      <c r="AL10" s="1117"/>
      <c r="AM10" s="1117"/>
      <c r="AN10" s="1117"/>
      <c r="AO10" s="1117"/>
      <c r="AP10" s="1117"/>
      <c r="AQ10" s="1117"/>
      <c r="AR10" s="1117"/>
      <c r="AS10" s="1117"/>
      <c r="AT10" s="1117"/>
      <c r="AU10" s="1118"/>
      <c r="AV10" s="1118"/>
      <c r="AW10" s="1118"/>
      <c r="AX10" s="1118"/>
      <c r="AY10" s="1119"/>
      <c r="AZ10" s="221"/>
      <c r="BA10" s="221"/>
      <c r="BB10" s="221"/>
      <c r="BC10" s="221"/>
      <c r="BD10" s="221"/>
      <c r="BE10" s="222"/>
      <c r="BF10" s="222"/>
      <c r="BG10" s="222"/>
      <c r="BH10" s="222"/>
      <c r="BI10" s="222"/>
      <c r="BJ10" s="222"/>
      <c r="BK10" s="222"/>
      <c r="BL10" s="222"/>
      <c r="BM10" s="222"/>
      <c r="BN10" s="222"/>
      <c r="BO10" s="222"/>
      <c r="BP10" s="222"/>
      <c r="BQ10" s="227">
        <v>4</v>
      </c>
      <c r="BR10" s="228"/>
      <c r="BS10" s="1028"/>
      <c r="BT10" s="1029"/>
      <c r="BU10" s="1029"/>
      <c r="BV10" s="1029"/>
      <c r="BW10" s="1029"/>
      <c r="BX10" s="1029"/>
      <c r="BY10" s="1029"/>
      <c r="BZ10" s="1029"/>
      <c r="CA10" s="1029"/>
      <c r="CB10" s="1029"/>
      <c r="CC10" s="1029"/>
      <c r="CD10" s="1029"/>
      <c r="CE10" s="1029"/>
      <c r="CF10" s="1029"/>
      <c r="CG10" s="1050"/>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223"/>
    </row>
    <row r="11" spans="1:131" s="224" customFormat="1" ht="26.25" hidden="1" customHeight="1" x14ac:dyDescent="0.2">
      <c r="A11" s="227">
        <v>5</v>
      </c>
      <c r="B11" s="1066"/>
      <c r="C11" s="1067"/>
      <c r="D11" s="1067"/>
      <c r="E11" s="1067"/>
      <c r="F11" s="1067"/>
      <c r="G11" s="1067"/>
      <c r="H11" s="1067"/>
      <c r="I11" s="1067"/>
      <c r="J11" s="1067"/>
      <c r="K11" s="1067"/>
      <c r="L11" s="1067"/>
      <c r="M11" s="1067"/>
      <c r="N11" s="1067"/>
      <c r="O11" s="1067"/>
      <c r="P11" s="1068"/>
      <c r="Q11" s="1074"/>
      <c r="R11" s="1075"/>
      <c r="S11" s="1075"/>
      <c r="T11" s="1075"/>
      <c r="U11" s="1075"/>
      <c r="V11" s="1075"/>
      <c r="W11" s="1075"/>
      <c r="X11" s="1075"/>
      <c r="Y11" s="1075"/>
      <c r="Z11" s="1075"/>
      <c r="AA11" s="1075"/>
      <c r="AB11" s="1075"/>
      <c r="AC11" s="1075"/>
      <c r="AD11" s="1075"/>
      <c r="AE11" s="1076"/>
      <c r="AF11" s="1071"/>
      <c r="AG11" s="1072"/>
      <c r="AH11" s="1072"/>
      <c r="AI11" s="1072"/>
      <c r="AJ11" s="1073"/>
      <c r="AK11" s="1116"/>
      <c r="AL11" s="1117"/>
      <c r="AM11" s="1117"/>
      <c r="AN11" s="1117"/>
      <c r="AO11" s="1117"/>
      <c r="AP11" s="1117"/>
      <c r="AQ11" s="1117"/>
      <c r="AR11" s="1117"/>
      <c r="AS11" s="1117"/>
      <c r="AT11" s="1117"/>
      <c r="AU11" s="1118"/>
      <c r="AV11" s="1118"/>
      <c r="AW11" s="1118"/>
      <c r="AX11" s="1118"/>
      <c r="AY11" s="1119"/>
      <c r="AZ11" s="221"/>
      <c r="BA11" s="221"/>
      <c r="BB11" s="221"/>
      <c r="BC11" s="221"/>
      <c r="BD11" s="221"/>
      <c r="BE11" s="222"/>
      <c r="BF11" s="222"/>
      <c r="BG11" s="222"/>
      <c r="BH11" s="222"/>
      <c r="BI11" s="222"/>
      <c r="BJ11" s="222"/>
      <c r="BK11" s="222"/>
      <c r="BL11" s="222"/>
      <c r="BM11" s="222"/>
      <c r="BN11" s="222"/>
      <c r="BO11" s="222"/>
      <c r="BP11" s="222"/>
      <c r="BQ11" s="227">
        <v>5</v>
      </c>
      <c r="BR11" s="228"/>
      <c r="BS11" s="1028"/>
      <c r="BT11" s="1029"/>
      <c r="BU11" s="1029"/>
      <c r="BV11" s="1029"/>
      <c r="BW11" s="1029"/>
      <c r="BX11" s="1029"/>
      <c r="BY11" s="1029"/>
      <c r="BZ11" s="1029"/>
      <c r="CA11" s="1029"/>
      <c r="CB11" s="1029"/>
      <c r="CC11" s="1029"/>
      <c r="CD11" s="1029"/>
      <c r="CE11" s="1029"/>
      <c r="CF11" s="1029"/>
      <c r="CG11" s="1050"/>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223"/>
    </row>
    <row r="12" spans="1:131" s="224" customFormat="1" ht="26.25" hidden="1" customHeight="1" x14ac:dyDescent="0.2">
      <c r="A12" s="227">
        <v>6</v>
      </c>
      <c r="B12" s="1066"/>
      <c r="C12" s="1067"/>
      <c r="D12" s="1067"/>
      <c r="E12" s="1067"/>
      <c r="F12" s="1067"/>
      <c r="G12" s="1067"/>
      <c r="H12" s="1067"/>
      <c r="I12" s="1067"/>
      <c r="J12" s="1067"/>
      <c r="K12" s="1067"/>
      <c r="L12" s="1067"/>
      <c r="M12" s="1067"/>
      <c r="N12" s="1067"/>
      <c r="O12" s="1067"/>
      <c r="P12" s="1068"/>
      <c r="Q12" s="1074"/>
      <c r="R12" s="1075"/>
      <c r="S12" s="1075"/>
      <c r="T12" s="1075"/>
      <c r="U12" s="1075"/>
      <c r="V12" s="1075"/>
      <c r="W12" s="1075"/>
      <c r="X12" s="1075"/>
      <c r="Y12" s="1075"/>
      <c r="Z12" s="1075"/>
      <c r="AA12" s="1075"/>
      <c r="AB12" s="1075"/>
      <c r="AC12" s="1075"/>
      <c r="AD12" s="1075"/>
      <c r="AE12" s="1076"/>
      <c r="AF12" s="1071"/>
      <c r="AG12" s="1072"/>
      <c r="AH12" s="1072"/>
      <c r="AI12" s="1072"/>
      <c r="AJ12" s="1073"/>
      <c r="AK12" s="1116"/>
      <c r="AL12" s="1117"/>
      <c r="AM12" s="1117"/>
      <c r="AN12" s="1117"/>
      <c r="AO12" s="1117"/>
      <c r="AP12" s="1117"/>
      <c r="AQ12" s="1117"/>
      <c r="AR12" s="1117"/>
      <c r="AS12" s="1117"/>
      <c r="AT12" s="1117"/>
      <c r="AU12" s="1118"/>
      <c r="AV12" s="1118"/>
      <c r="AW12" s="1118"/>
      <c r="AX12" s="1118"/>
      <c r="AY12" s="1119"/>
      <c r="AZ12" s="221"/>
      <c r="BA12" s="221"/>
      <c r="BB12" s="221"/>
      <c r="BC12" s="221"/>
      <c r="BD12" s="221"/>
      <c r="BE12" s="222"/>
      <c r="BF12" s="222"/>
      <c r="BG12" s="222"/>
      <c r="BH12" s="222"/>
      <c r="BI12" s="222"/>
      <c r="BJ12" s="222"/>
      <c r="BK12" s="222"/>
      <c r="BL12" s="222"/>
      <c r="BM12" s="222"/>
      <c r="BN12" s="222"/>
      <c r="BO12" s="222"/>
      <c r="BP12" s="222"/>
      <c r="BQ12" s="227">
        <v>6</v>
      </c>
      <c r="BR12" s="228"/>
      <c r="BS12" s="1028"/>
      <c r="BT12" s="1029"/>
      <c r="BU12" s="1029"/>
      <c r="BV12" s="1029"/>
      <c r="BW12" s="1029"/>
      <c r="BX12" s="1029"/>
      <c r="BY12" s="1029"/>
      <c r="BZ12" s="1029"/>
      <c r="CA12" s="1029"/>
      <c r="CB12" s="1029"/>
      <c r="CC12" s="1029"/>
      <c r="CD12" s="1029"/>
      <c r="CE12" s="1029"/>
      <c r="CF12" s="1029"/>
      <c r="CG12" s="1050"/>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223"/>
    </row>
    <row r="13" spans="1:131" s="224" customFormat="1" ht="26.25" hidden="1" customHeight="1" x14ac:dyDescent="0.2">
      <c r="A13" s="227">
        <v>7</v>
      </c>
      <c r="B13" s="1066"/>
      <c r="C13" s="1067"/>
      <c r="D13" s="1067"/>
      <c r="E13" s="1067"/>
      <c r="F13" s="1067"/>
      <c r="G13" s="1067"/>
      <c r="H13" s="1067"/>
      <c r="I13" s="1067"/>
      <c r="J13" s="1067"/>
      <c r="K13" s="1067"/>
      <c r="L13" s="1067"/>
      <c r="M13" s="1067"/>
      <c r="N13" s="1067"/>
      <c r="O13" s="1067"/>
      <c r="P13" s="1068"/>
      <c r="Q13" s="1074"/>
      <c r="R13" s="1075"/>
      <c r="S13" s="1075"/>
      <c r="T13" s="1075"/>
      <c r="U13" s="1075"/>
      <c r="V13" s="1075"/>
      <c r="W13" s="1075"/>
      <c r="X13" s="1075"/>
      <c r="Y13" s="1075"/>
      <c r="Z13" s="1075"/>
      <c r="AA13" s="1075"/>
      <c r="AB13" s="1075"/>
      <c r="AC13" s="1075"/>
      <c r="AD13" s="1075"/>
      <c r="AE13" s="1076"/>
      <c r="AF13" s="1071"/>
      <c r="AG13" s="1072"/>
      <c r="AH13" s="1072"/>
      <c r="AI13" s="1072"/>
      <c r="AJ13" s="1073"/>
      <c r="AK13" s="1116"/>
      <c r="AL13" s="1117"/>
      <c r="AM13" s="1117"/>
      <c r="AN13" s="1117"/>
      <c r="AO13" s="1117"/>
      <c r="AP13" s="1117"/>
      <c r="AQ13" s="1117"/>
      <c r="AR13" s="1117"/>
      <c r="AS13" s="1117"/>
      <c r="AT13" s="1117"/>
      <c r="AU13" s="1118"/>
      <c r="AV13" s="1118"/>
      <c r="AW13" s="1118"/>
      <c r="AX13" s="1118"/>
      <c r="AY13" s="1119"/>
      <c r="AZ13" s="221"/>
      <c r="BA13" s="221"/>
      <c r="BB13" s="221"/>
      <c r="BC13" s="221"/>
      <c r="BD13" s="221"/>
      <c r="BE13" s="222"/>
      <c r="BF13" s="222"/>
      <c r="BG13" s="222"/>
      <c r="BH13" s="222"/>
      <c r="BI13" s="222"/>
      <c r="BJ13" s="222"/>
      <c r="BK13" s="222"/>
      <c r="BL13" s="222"/>
      <c r="BM13" s="222"/>
      <c r="BN13" s="222"/>
      <c r="BO13" s="222"/>
      <c r="BP13" s="222"/>
      <c r="BQ13" s="227">
        <v>7</v>
      </c>
      <c r="BR13" s="228"/>
      <c r="BS13" s="1028"/>
      <c r="BT13" s="1029"/>
      <c r="BU13" s="1029"/>
      <c r="BV13" s="1029"/>
      <c r="BW13" s="1029"/>
      <c r="BX13" s="1029"/>
      <c r="BY13" s="1029"/>
      <c r="BZ13" s="1029"/>
      <c r="CA13" s="1029"/>
      <c r="CB13" s="1029"/>
      <c r="CC13" s="1029"/>
      <c r="CD13" s="1029"/>
      <c r="CE13" s="1029"/>
      <c r="CF13" s="1029"/>
      <c r="CG13" s="1050"/>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223"/>
    </row>
    <row r="14" spans="1:131" s="224" customFormat="1" ht="26.25" hidden="1" customHeight="1" x14ac:dyDescent="0.2">
      <c r="A14" s="227">
        <v>8</v>
      </c>
      <c r="B14" s="1066"/>
      <c r="C14" s="1067"/>
      <c r="D14" s="1067"/>
      <c r="E14" s="1067"/>
      <c r="F14" s="1067"/>
      <c r="G14" s="1067"/>
      <c r="H14" s="1067"/>
      <c r="I14" s="1067"/>
      <c r="J14" s="1067"/>
      <c r="K14" s="1067"/>
      <c r="L14" s="1067"/>
      <c r="M14" s="1067"/>
      <c r="N14" s="1067"/>
      <c r="O14" s="1067"/>
      <c r="P14" s="1068"/>
      <c r="Q14" s="1074"/>
      <c r="R14" s="1075"/>
      <c r="S14" s="1075"/>
      <c r="T14" s="1075"/>
      <c r="U14" s="1075"/>
      <c r="V14" s="1075"/>
      <c r="W14" s="1075"/>
      <c r="X14" s="1075"/>
      <c r="Y14" s="1075"/>
      <c r="Z14" s="1075"/>
      <c r="AA14" s="1075"/>
      <c r="AB14" s="1075"/>
      <c r="AC14" s="1075"/>
      <c r="AD14" s="1075"/>
      <c r="AE14" s="1076"/>
      <c r="AF14" s="1071"/>
      <c r="AG14" s="1072"/>
      <c r="AH14" s="1072"/>
      <c r="AI14" s="1072"/>
      <c r="AJ14" s="1073"/>
      <c r="AK14" s="1116"/>
      <c r="AL14" s="1117"/>
      <c r="AM14" s="1117"/>
      <c r="AN14" s="1117"/>
      <c r="AO14" s="1117"/>
      <c r="AP14" s="1117"/>
      <c r="AQ14" s="1117"/>
      <c r="AR14" s="1117"/>
      <c r="AS14" s="1117"/>
      <c r="AT14" s="1117"/>
      <c r="AU14" s="1118"/>
      <c r="AV14" s="1118"/>
      <c r="AW14" s="1118"/>
      <c r="AX14" s="1118"/>
      <c r="AY14" s="1119"/>
      <c r="AZ14" s="221"/>
      <c r="BA14" s="221"/>
      <c r="BB14" s="221"/>
      <c r="BC14" s="221"/>
      <c r="BD14" s="221"/>
      <c r="BE14" s="222"/>
      <c r="BF14" s="222"/>
      <c r="BG14" s="222"/>
      <c r="BH14" s="222"/>
      <c r="BI14" s="222"/>
      <c r="BJ14" s="222"/>
      <c r="BK14" s="222"/>
      <c r="BL14" s="222"/>
      <c r="BM14" s="222"/>
      <c r="BN14" s="222"/>
      <c r="BO14" s="222"/>
      <c r="BP14" s="222"/>
      <c r="BQ14" s="227">
        <v>8</v>
      </c>
      <c r="BR14" s="228"/>
      <c r="BS14" s="1028"/>
      <c r="BT14" s="1029"/>
      <c r="BU14" s="1029"/>
      <c r="BV14" s="1029"/>
      <c r="BW14" s="1029"/>
      <c r="BX14" s="1029"/>
      <c r="BY14" s="1029"/>
      <c r="BZ14" s="1029"/>
      <c r="CA14" s="1029"/>
      <c r="CB14" s="1029"/>
      <c r="CC14" s="1029"/>
      <c r="CD14" s="1029"/>
      <c r="CE14" s="1029"/>
      <c r="CF14" s="1029"/>
      <c r="CG14" s="1050"/>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223"/>
    </row>
    <row r="15" spans="1:131" s="224" customFormat="1" ht="26.25" hidden="1" customHeight="1" x14ac:dyDescent="0.2">
      <c r="A15" s="227">
        <v>9</v>
      </c>
      <c r="B15" s="1066"/>
      <c r="C15" s="1067"/>
      <c r="D15" s="1067"/>
      <c r="E15" s="1067"/>
      <c r="F15" s="1067"/>
      <c r="G15" s="1067"/>
      <c r="H15" s="1067"/>
      <c r="I15" s="1067"/>
      <c r="J15" s="1067"/>
      <c r="K15" s="1067"/>
      <c r="L15" s="1067"/>
      <c r="M15" s="1067"/>
      <c r="N15" s="1067"/>
      <c r="O15" s="1067"/>
      <c r="P15" s="1068"/>
      <c r="Q15" s="1074"/>
      <c r="R15" s="1075"/>
      <c r="S15" s="1075"/>
      <c r="T15" s="1075"/>
      <c r="U15" s="1075"/>
      <c r="V15" s="1075"/>
      <c r="W15" s="1075"/>
      <c r="X15" s="1075"/>
      <c r="Y15" s="1075"/>
      <c r="Z15" s="1075"/>
      <c r="AA15" s="1075"/>
      <c r="AB15" s="1075"/>
      <c r="AC15" s="1075"/>
      <c r="AD15" s="1075"/>
      <c r="AE15" s="1076"/>
      <c r="AF15" s="1071"/>
      <c r="AG15" s="1072"/>
      <c r="AH15" s="1072"/>
      <c r="AI15" s="1072"/>
      <c r="AJ15" s="1073"/>
      <c r="AK15" s="1116"/>
      <c r="AL15" s="1117"/>
      <c r="AM15" s="1117"/>
      <c r="AN15" s="1117"/>
      <c r="AO15" s="1117"/>
      <c r="AP15" s="1117"/>
      <c r="AQ15" s="1117"/>
      <c r="AR15" s="1117"/>
      <c r="AS15" s="1117"/>
      <c r="AT15" s="1117"/>
      <c r="AU15" s="1118"/>
      <c r="AV15" s="1118"/>
      <c r="AW15" s="1118"/>
      <c r="AX15" s="1118"/>
      <c r="AY15" s="1119"/>
      <c r="AZ15" s="221"/>
      <c r="BA15" s="221"/>
      <c r="BB15" s="221"/>
      <c r="BC15" s="221"/>
      <c r="BD15" s="221"/>
      <c r="BE15" s="222"/>
      <c r="BF15" s="222"/>
      <c r="BG15" s="222"/>
      <c r="BH15" s="222"/>
      <c r="BI15" s="222"/>
      <c r="BJ15" s="222"/>
      <c r="BK15" s="222"/>
      <c r="BL15" s="222"/>
      <c r="BM15" s="222"/>
      <c r="BN15" s="222"/>
      <c r="BO15" s="222"/>
      <c r="BP15" s="222"/>
      <c r="BQ15" s="227">
        <v>9</v>
      </c>
      <c r="BR15" s="228"/>
      <c r="BS15" s="1028"/>
      <c r="BT15" s="1029"/>
      <c r="BU15" s="1029"/>
      <c r="BV15" s="1029"/>
      <c r="BW15" s="1029"/>
      <c r="BX15" s="1029"/>
      <c r="BY15" s="1029"/>
      <c r="BZ15" s="1029"/>
      <c r="CA15" s="1029"/>
      <c r="CB15" s="1029"/>
      <c r="CC15" s="1029"/>
      <c r="CD15" s="1029"/>
      <c r="CE15" s="1029"/>
      <c r="CF15" s="1029"/>
      <c r="CG15" s="1050"/>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223"/>
    </row>
    <row r="16" spans="1:131" s="224" customFormat="1" ht="26.25" hidden="1" customHeight="1" x14ac:dyDescent="0.2">
      <c r="A16" s="227">
        <v>10</v>
      </c>
      <c r="B16" s="1066"/>
      <c r="C16" s="1067"/>
      <c r="D16" s="1067"/>
      <c r="E16" s="1067"/>
      <c r="F16" s="1067"/>
      <c r="G16" s="1067"/>
      <c r="H16" s="1067"/>
      <c r="I16" s="1067"/>
      <c r="J16" s="1067"/>
      <c r="K16" s="1067"/>
      <c r="L16" s="1067"/>
      <c r="M16" s="1067"/>
      <c r="N16" s="1067"/>
      <c r="O16" s="1067"/>
      <c r="P16" s="1068"/>
      <c r="Q16" s="1074"/>
      <c r="R16" s="1075"/>
      <c r="S16" s="1075"/>
      <c r="T16" s="1075"/>
      <c r="U16" s="1075"/>
      <c r="V16" s="1075"/>
      <c r="W16" s="1075"/>
      <c r="X16" s="1075"/>
      <c r="Y16" s="1075"/>
      <c r="Z16" s="1075"/>
      <c r="AA16" s="1075"/>
      <c r="AB16" s="1075"/>
      <c r="AC16" s="1075"/>
      <c r="AD16" s="1075"/>
      <c r="AE16" s="1076"/>
      <c r="AF16" s="1071"/>
      <c r="AG16" s="1072"/>
      <c r="AH16" s="1072"/>
      <c r="AI16" s="1072"/>
      <c r="AJ16" s="1073"/>
      <c r="AK16" s="1116"/>
      <c r="AL16" s="1117"/>
      <c r="AM16" s="1117"/>
      <c r="AN16" s="1117"/>
      <c r="AO16" s="1117"/>
      <c r="AP16" s="1117"/>
      <c r="AQ16" s="1117"/>
      <c r="AR16" s="1117"/>
      <c r="AS16" s="1117"/>
      <c r="AT16" s="1117"/>
      <c r="AU16" s="1118"/>
      <c r="AV16" s="1118"/>
      <c r="AW16" s="1118"/>
      <c r="AX16" s="1118"/>
      <c r="AY16" s="1119"/>
      <c r="AZ16" s="221"/>
      <c r="BA16" s="221"/>
      <c r="BB16" s="221"/>
      <c r="BC16" s="221"/>
      <c r="BD16" s="221"/>
      <c r="BE16" s="222"/>
      <c r="BF16" s="222"/>
      <c r="BG16" s="222"/>
      <c r="BH16" s="222"/>
      <c r="BI16" s="222"/>
      <c r="BJ16" s="222"/>
      <c r="BK16" s="222"/>
      <c r="BL16" s="222"/>
      <c r="BM16" s="222"/>
      <c r="BN16" s="222"/>
      <c r="BO16" s="222"/>
      <c r="BP16" s="222"/>
      <c r="BQ16" s="227">
        <v>10</v>
      </c>
      <c r="BR16" s="228"/>
      <c r="BS16" s="1028"/>
      <c r="BT16" s="1029"/>
      <c r="BU16" s="1029"/>
      <c r="BV16" s="1029"/>
      <c r="BW16" s="1029"/>
      <c r="BX16" s="1029"/>
      <c r="BY16" s="1029"/>
      <c r="BZ16" s="1029"/>
      <c r="CA16" s="1029"/>
      <c r="CB16" s="1029"/>
      <c r="CC16" s="1029"/>
      <c r="CD16" s="1029"/>
      <c r="CE16" s="1029"/>
      <c r="CF16" s="1029"/>
      <c r="CG16" s="1050"/>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223"/>
    </row>
    <row r="17" spans="1:131" s="224" customFormat="1" ht="26.25" hidden="1" customHeight="1" x14ac:dyDescent="0.2">
      <c r="A17" s="227">
        <v>11</v>
      </c>
      <c r="B17" s="1066"/>
      <c r="C17" s="1067"/>
      <c r="D17" s="1067"/>
      <c r="E17" s="1067"/>
      <c r="F17" s="1067"/>
      <c r="G17" s="1067"/>
      <c r="H17" s="1067"/>
      <c r="I17" s="1067"/>
      <c r="J17" s="1067"/>
      <c r="K17" s="1067"/>
      <c r="L17" s="1067"/>
      <c r="M17" s="1067"/>
      <c r="N17" s="1067"/>
      <c r="O17" s="1067"/>
      <c r="P17" s="1068"/>
      <c r="Q17" s="1074"/>
      <c r="R17" s="1075"/>
      <c r="S17" s="1075"/>
      <c r="T17" s="1075"/>
      <c r="U17" s="1075"/>
      <c r="V17" s="1075"/>
      <c r="W17" s="1075"/>
      <c r="X17" s="1075"/>
      <c r="Y17" s="1075"/>
      <c r="Z17" s="1075"/>
      <c r="AA17" s="1075"/>
      <c r="AB17" s="1075"/>
      <c r="AC17" s="1075"/>
      <c r="AD17" s="1075"/>
      <c r="AE17" s="1076"/>
      <c r="AF17" s="1071"/>
      <c r="AG17" s="1072"/>
      <c r="AH17" s="1072"/>
      <c r="AI17" s="1072"/>
      <c r="AJ17" s="1073"/>
      <c r="AK17" s="1116"/>
      <c r="AL17" s="1117"/>
      <c r="AM17" s="1117"/>
      <c r="AN17" s="1117"/>
      <c r="AO17" s="1117"/>
      <c r="AP17" s="1117"/>
      <c r="AQ17" s="1117"/>
      <c r="AR17" s="1117"/>
      <c r="AS17" s="1117"/>
      <c r="AT17" s="1117"/>
      <c r="AU17" s="1118"/>
      <c r="AV17" s="1118"/>
      <c r="AW17" s="1118"/>
      <c r="AX17" s="1118"/>
      <c r="AY17" s="1119"/>
      <c r="AZ17" s="221"/>
      <c r="BA17" s="221"/>
      <c r="BB17" s="221"/>
      <c r="BC17" s="221"/>
      <c r="BD17" s="221"/>
      <c r="BE17" s="222"/>
      <c r="BF17" s="222"/>
      <c r="BG17" s="222"/>
      <c r="BH17" s="222"/>
      <c r="BI17" s="222"/>
      <c r="BJ17" s="222"/>
      <c r="BK17" s="222"/>
      <c r="BL17" s="222"/>
      <c r="BM17" s="222"/>
      <c r="BN17" s="222"/>
      <c r="BO17" s="222"/>
      <c r="BP17" s="222"/>
      <c r="BQ17" s="227">
        <v>11</v>
      </c>
      <c r="BR17" s="228"/>
      <c r="BS17" s="1028"/>
      <c r="BT17" s="1029"/>
      <c r="BU17" s="1029"/>
      <c r="BV17" s="1029"/>
      <c r="BW17" s="1029"/>
      <c r="BX17" s="1029"/>
      <c r="BY17" s="1029"/>
      <c r="BZ17" s="1029"/>
      <c r="CA17" s="1029"/>
      <c r="CB17" s="1029"/>
      <c r="CC17" s="1029"/>
      <c r="CD17" s="1029"/>
      <c r="CE17" s="1029"/>
      <c r="CF17" s="1029"/>
      <c r="CG17" s="1050"/>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223"/>
    </row>
    <row r="18" spans="1:131" s="224" customFormat="1" ht="26.25" hidden="1" customHeight="1" x14ac:dyDescent="0.2">
      <c r="A18" s="227">
        <v>12</v>
      </c>
      <c r="B18" s="1066"/>
      <c r="C18" s="1067"/>
      <c r="D18" s="1067"/>
      <c r="E18" s="1067"/>
      <c r="F18" s="1067"/>
      <c r="G18" s="1067"/>
      <c r="H18" s="1067"/>
      <c r="I18" s="1067"/>
      <c r="J18" s="1067"/>
      <c r="K18" s="1067"/>
      <c r="L18" s="1067"/>
      <c r="M18" s="1067"/>
      <c r="N18" s="1067"/>
      <c r="O18" s="1067"/>
      <c r="P18" s="1068"/>
      <c r="Q18" s="1074"/>
      <c r="R18" s="1075"/>
      <c r="S18" s="1075"/>
      <c r="T18" s="1075"/>
      <c r="U18" s="1075"/>
      <c r="V18" s="1075"/>
      <c r="W18" s="1075"/>
      <c r="X18" s="1075"/>
      <c r="Y18" s="1075"/>
      <c r="Z18" s="1075"/>
      <c r="AA18" s="1075"/>
      <c r="AB18" s="1075"/>
      <c r="AC18" s="1075"/>
      <c r="AD18" s="1075"/>
      <c r="AE18" s="1076"/>
      <c r="AF18" s="1071"/>
      <c r="AG18" s="1072"/>
      <c r="AH18" s="1072"/>
      <c r="AI18" s="1072"/>
      <c r="AJ18" s="1073"/>
      <c r="AK18" s="1116"/>
      <c r="AL18" s="1117"/>
      <c r="AM18" s="1117"/>
      <c r="AN18" s="1117"/>
      <c r="AO18" s="1117"/>
      <c r="AP18" s="1117"/>
      <c r="AQ18" s="1117"/>
      <c r="AR18" s="1117"/>
      <c r="AS18" s="1117"/>
      <c r="AT18" s="1117"/>
      <c r="AU18" s="1118"/>
      <c r="AV18" s="1118"/>
      <c r="AW18" s="1118"/>
      <c r="AX18" s="1118"/>
      <c r="AY18" s="1119"/>
      <c r="AZ18" s="221"/>
      <c r="BA18" s="221"/>
      <c r="BB18" s="221"/>
      <c r="BC18" s="221"/>
      <c r="BD18" s="221"/>
      <c r="BE18" s="222"/>
      <c r="BF18" s="222"/>
      <c r="BG18" s="222"/>
      <c r="BH18" s="222"/>
      <c r="BI18" s="222"/>
      <c r="BJ18" s="222"/>
      <c r="BK18" s="222"/>
      <c r="BL18" s="222"/>
      <c r="BM18" s="222"/>
      <c r="BN18" s="222"/>
      <c r="BO18" s="222"/>
      <c r="BP18" s="222"/>
      <c r="BQ18" s="227">
        <v>12</v>
      </c>
      <c r="BR18" s="228"/>
      <c r="BS18" s="1028"/>
      <c r="BT18" s="1029"/>
      <c r="BU18" s="1029"/>
      <c r="BV18" s="1029"/>
      <c r="BW18" s="1029"/>
      <c r="BX18" s="1029"/>
      <c r="BY18" s="1029"/>
      <c r="BZ18" s="1029"/>
      <c r="CA18" s="1029"/>
      <c r="CB18" s="1029"/>
      <c r="CC18" s="1029"/>
      <c r="CD18" s="1029"/>
      <c r="CE18" s="1029"/>
      <c r="CF18" s="1029"/>
      <c r="CG18" s="1050"/>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223"/>
    </row>
    <row r="19" spans="1:131" s="224" customFormat="1" ht="26.25" hidden="1" customHeight="1" x14ac:dyDescent="0.2">
      <c r="A19" s="227">
        <v>13</v>
      </c>
      <c r="B19" s="1066"/>
      <c r="C19" s="1067"/>
      <c r="D19" s="1067"/>
      <c r="E19" s="1067"/>
      <c r="F19" s="1067"/>
      <c r="G19" s="1067"/>
      <c r="H19" s="1067"/>
      <c r="I19" s="1067"/>
      <c r="J19" s="1067"/>
      <c r="K19" s="1067"/>
      <c r="L19" s="1067"/>
      <c r="M19" s="1067"/>
      <c r="N19" s="1067"/>
      <c r="O19" s="1067"/>
      <c r="P19" s="1068"/>
      <c r="Q19" s="1074"/>
      <c r="R19" s="1075"/>
      <c r="S19" s="1075"/>
      <c r="T19" s="1075"/>
      <c r="U19" s="1075"/>
      <c r="V19" s="1075"/>
      <c r="W19" s="1075"/>
      <c r="X19" s="1075"/>
      <c r="Y19" s="1075"/>
      <c r="Z19" s="1075"/>
      <c r="AA19" s="1075"/>
      <c r="AB19" s="1075"/>
      <c r="AC19" s="1075"/>
      <c r="AD19" s="1075"/>
      <c r="AE19" s="1076"/>
      <c r="AF19" s="1071"/>
      <c r="AG19" s="1072"/>
      <c r="AH19" s="1072"/>
      <c r="AI19" s="1072"/>
      <c r="AJ19" s="1073"/>
      <c r="AK19" s="1116"/>
      <c r="AL19" s="1117"/>
      <c r="AM19" s="1117"/>
      <c r="AN19" s="1117"/>
      <c r="AO19" s="1117"/>
      <c r="AP19" s="1117"/>
      <c r="AQ19" s="1117"/>
      <c r="AR19" s="1117"/>
      <c r="AS19" s="1117"/>
      <c r="AT19" s="1117"/>
      <c r="AU19" s="1118"/>
      <c r="AV19" s="1118"/>
      <c r="AW19" s="1118"/>
      <c r="AX19" s="1118"/>
      <c r="AY19" s="1119"/>
      <c r="AZ19" s="221"/>
      <c r="BA19" s="221"/>
      <c r="BB19" s="221"/>
      <c r="BC19" s="221"/>
      <c r="BD19" s="221"/>
      <c r="BE19" s="222"/>
      <c r="BF19" s="222"/>
      <c r="BG19" s="222"/>
      <c r="BH19" s="222"/>
      <c r="BI19" s="222"/>
      <c r="BJ19" s="222"/>
      <c r="BK19" s="222"/>
      <c r="BL19" s="222"/>
      <c r="BM19" s="222"/>
      <c r="BN19" s="222"/>
      <c r="BO19" s="222"/>
      <c r="BP19" s="222"/>
      <c r="BQ19" s="227">
        <v>13</v>
      </c>
      <c r="BR19" s="228"/>
      <c r="BS19" s="1028"/>
      <c r="BT19" s="1029"/>
      <c r="BU19" s="1029"/>
      <c r="BV19" s="1029"/>
      <c r="BW19" s="1029"/>
      <c r="BX19" s="1029"/>
      <c r="BY19" s="1029"/>
      <c r="BZ19" s="1029"/>
      <c r="CA19" s="1029"/>
      <c r="CB19" s="1029"/>
      <c r="CC19" s="1029"/>
      <c r="CD19" s="1029"/>
      <c r="CE19" s="1029"/>
      <c r="CF19" s="1029"/>
      <c r="CG19" s="1050"/>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223"/>
    </row>
    <row r="20" spans="1:131" s="224" customFormat="1" ht="26.25" hidden="1" customHeight="1" x14ac:dyDescent="0.2">
      <c r="A20" s="227">
        <v>14</v>
      </c>
      <c r="B20" s="1066"/>
      <c r="C20" s="1067"/>
      <c r="D20" s="1067"/>
      <c r="E20" s="1067"/>
      <c r="F20" s="1067"/>
      <c r="G20" s="1067"/>
      <c r="H20" s="1067"/>
      <c r="I20" s="1067"/>
      <c r="J20" s="1067"/>
      <c r="K20" s="1067"/>
      <c r="L20" s="1067"/>
      <c r="M20" s="1067"/>
      <c r="N20" s="1067"/>
      <c r="O20" s="1067"/>
      <c r="P20" s="1068"/>
      <c r="Q20" s="1074"/>
      <c r="R20" s="1075"/>
      <c r="S20" s="1075"/>
      <c r="T20" s="1075"/>
      <c r="U20" s="1075"/>
      <c r="V20" s="1075"/>
      <c r="W20" s="1075"/>
      <c r="X20" s="1075"/>
      <c r="Y20" s="1075"/>
      <c r="Z20" s="1075"/>
      <c r="AA20" s="1075"/>
      <c r="AB20" s="1075"/>
      <c r="AC20" s="1075"/>
      <c r="AD20" s="1075"/>
      <c r="AE20" s="1076"/>
      <c r="AF20" s="1071"/>
      <c r="AG20" s="1072"/>
      <c r="AH20" s="1072"/>
      <c r="AI20" s="1072"/>
      <c r="AJ20" s="1073"/>
      <c r="AK20" s="1116"/>
      <c r="AL20" s="1117"/>
      <c r="AM20" s="1117"/>
      <c r="AN20" s="1117"/>
      <c r="AO20" s="1117"/>
      <c r="AP20" s="1117"/>
      <c r="AQ20" s="1117"/>
      <c r="AR20" s="1117"/>
      <c r="AS20" s="1117"/>
      <c r="AT20" s="1117"/>
      <c r="AU20" s="1118"/>
      <c r="AV20" s="1118"/>
      <c r="AW20" s="1118"/>
      <c r="AX20" s="1118"/>
      <c r="AY20" s="1119"/>
      <c r="AZ20" s="221"/>
      <c r="BA20" s="221"/>
      <c r="BB20" s="221"/>
      <c r="BC20" s="221"/>
      <c r="BD20" s="221"/>
      <c r="BE20" s="222"/>
      <c r="BF20" s="222"/>
      <c r="BG20" s="222"/>
      <c r="BH20" s="222"/>
      <c r="BI20" s="222"/>
      <c r="BJ20" s="222"/>
      <c r="BK20" s="222"/>
      <c r="BL20" s="222"/>
      <c r="BM20" s="222"/>
      <c r="BN20" s="222"/>
      <c r="BO20" s="222"/>
      <c r="BP20" s="222"/>
      <c r="BQ20" s="227">
        <v>14</v>
      </c>
      <c r="BR20" s="228"/>
      <c r="BS20" s="1028"/>
      <c r="BT20" s="1029"/>
      <c r="BU20" s="1029"/>
      <c r="BV20" s="1029"/>
      <c r="BW20" s="1029"/>
      <c r="BX20" s="1029"/>
      <c r="BY20" s="1029"/>
      <c r="BZ20" s="1029"/>
      <c r="CA20" s="1029"/>
      <c r="CB20" s="1029"/>
      <c r="CC20" s="1029"/>
      <c r="CD20" s="1029"/>
      <c r="CE20" s="1029"/>
      <c r="CF20" s="1029"/>
      <c r="CG20" s="1050"/>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223"/>
    </row>
    <row r="21" spans="1:131" s="224" customFormat="1" ht="26.25" customHeight="1" thickBot="1" x14ac:dyDescent="0.25">
      <c r="A21" s="227">
        <v>15</v>
      </c>
      <c r="B21" s="1066"/>
      <c r="C21" s="1067"/>
      <c r="D21" s="1067"/>
      <c r="E21" s="1067"/>
      <c r="F21" s="1067"/>
      <c r="G21" s="1067"/>
      <c r="H21" s="1067"/>
      <c r="I21" s="1067"/>
      <c r="J21" s="1067"/>
      <c r="K21" s="1067"/>
      <c r="L21" s="1067"/>
      <c r="M21" s="1067"/>
      <c r="N21" s="1067"/>
      <c r="O21" s="1067"/>
      <c r="P21" s="1068"/>
      <c r="Q21" s="1074"/>
      <c r="R21" s="1075"/>
      <c r="S21" s="1075"/>
      <c r="T21" s="1075"/>
      <c r="U21" s="1075"/>
      <c r="V21" s="1075"/>
      <c r="W21" s="1075"/>
      <c r="X21" s="1075"/>
      <c r="Y21" s="1075"/>
      <c r="Z21" s="1075"/>
      <c r="AA21" s="1075"/>
      <c r="AB21" s="1075"/>
      <c r="AC21" s="1075"/>
      <c r="AD21" s="1075"/>
      <c r="AE21" s="1076"/>
      <c r="AF21" s="1071"/>
      <c r="AG21" s="1072"/>
      <c r="AH21" s="1072"/>
      <c r="AI21" s="1072"/>
      <c r="AJ21" s="1073"/>
      <c r="AK21" s="1116"/>
      <c r="AL21" s="1117"/>
      <c r="AM21" s="1117"/>
      <c r="AN21" s="1117"/>
      <c r="AO21" s="1117"/>
      <c r="AP21" s="1117"/>
      <c r="AQ21" s="1117"/>
      <c r="AR21" s="1117"/>
      <c r="AS21" s="1117"/>
      <c r="AT21" s="1117"/>
      <c r="AU21" s="1118"/>
      <c r="AV21" s="1118"/>
      <c r="AW21" s="1118"/>
      <c r="AX21" s="1118"/>
      <c r="AY21" s="1119"/>
      <c r="AZ21" s="221"/>
      <c r="BA21" s="221"/>
      <c r="BB21" s="221"/>
      <c r="BC21" s="221"/>
      <c r="BD21" s="221"/>
      <c r="BE21" s="222"/>
      <c r="BF21" s="222"/>
      <c r="BG21" s="222"/>
      <c r="BH21" s="222"/>
      <c r="BI21" s="222"/>
      <c r="BJ21" s="222"/>
      <c r="BK21" s="222"/>
      <c r="BL21" s="222"/>
      <c r="BM21" s="222"/>
      <c r="BN21" s="222"/>
      <c r="BO21" s="222"/>
      <c r="BP21" s="222"/>
      <c r="BQ21" s="227">
        <v>15</v>
      </c>
      <c r="BR21" s="228"/>
      <c r="BS21" s="1028"/>
      <c r="BT21" s="1029"/>
      <c r="BU21" s="1029"/>
      <c r="BV21" s="1029"/>
      <c r="BW21" s="1029"/>
      <c r="BX21" s="1029"/>
      <c r="BY21" s="1029"/>
      <c r="BZ21" s="1029"/>
      <c r="CA21" s="1029"/>
      <c r="CB21" s="1029"/>
      <c r="CC21" s="1029"/>
      <c r="CD21" s="1029"/>
      <c r="CE21" s="1029"/>
      <c r="CF21" s="1029"/>
      <c r="CG21" s="1050"/>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223"/>
    </row>
    <row r="22" spans="1:131" s="224" customFormat="1" ht="26.25" customHeight="1" x14ac:dyDescent="0.2">
      <c r="A22" s="227">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71"/>
      <c r="AG22" s="1072"/>
      <c r="AH22" s="1072"/>
      <c r="AI22" s="1072"/>
      <c r="AJ22" s="1073"/>
      <c r="AK22" s="1112"/>
      <c r="AL22" s="1113"/>
      <c r="AM22" s="1113"/>
      <c r="AN22" s="1113"/>
      <c r="AO22" s="1113"/>
      <c r="AP22" s="1113"/>
      <c r="AQ22" s="1113"/>
      <c r="AR22" s="1113"/>
      <c r="AS22" s="1113"/>
      <c r="AT22" s="1113"/>
      <c r="AU22" s="1114"/>
      <c r="AV22" s="1114"/>
      <c r="AW22" s="1114"/>
      <c r="AX22" s="1114"/>
      <c r="AY22" s="1115"/>
      <c r="AZ22" s="1064" t="s">
        <v>389</v>
      </c>
      <c r="BA22" s="1064"/>
      <c r="BB22" s="1064"/>
      <c r="BC22" s="1064"/>
      <c r="BD22" s="1065"/>
      <c r="BE22" s="222"/>
      <c r="BF22" s="222"/>
      <c r="BG22" s="222"/>
      <c r="BH22" s="222"/>
      <c r="BI22" s="222"/>
      <c r="BJ22" s="222"/>
      <c r="BK22" s="222"/>
      <c r="BL22" s="222"/>
      <c r="BM22" s="222"/>
      <c r="BN22" s="222"/>
      <c r="BO22" s="222"/>
      <c r="BP22" s="222"/>
      <c r="BQ22" s="227">
        <v>16</v>
      </c>
      <c r="BR22" s="228"/>
      <c r="BS22" s="1028"/>
      <c r="BT22" s="1029"/>
      <c r="BU22" s="1029"/>
      <c r="BV22" s="1029"/>
      <c r="BW22" s="1029"/>
      <c r="BX22" s="1029"/>
      <c r="BY22" s="1029"/>
      <c r="BZ22" s="1029"/>
      <c r="CA22" s="1029"/>
      <c r="CB22" s="1029"/>
      <c r="CC22" s="1029"/>
      <c r="CD22" s="1029"/>
      <c r="CE22" s="1029"/>
      <c r="CF22" s="1029"/>
      <c r="CG22" s="1050"/>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223"/>
    </row>
    <row r="23" spans="1:131" s="224" customFormat="1" ht="26.25" customHeight="1" thickBot="1" x14ac:dyDescent="0.25">
      <c r="A23" s="229" t="s">
        <v>390</v>
      </c>
      <c r="B23" s="969" t="s">
        <v>391</v>
      </c>
      <c r="C23" s="970"/>
      <c r="D23" s="970"/>
      <c r="E23" s="970"/>
      <c r="F23" s="970"/>
      <c r="G23" s="970"/>
      <c r="H23" s="970"/>
      <c r="I23" s="970"/>
      <c r="J23" s="970"/>
      <c r="K23" s="970"/>
      <c r="L23" s="970"/>
      <c r="M23" s="970"/>
      <c r="N23" s="970"/>
      <c r="O23" s="970"/>
      <c r="P23" s="980"/>
      <c r="Q23" s="1103">
        <v>33522</v>
      </c>
      <c r="R23" s="1097"/>
      <c r="S23" s="1097"/>
      <c r="T23" s="1097"/>
      <c r="U23" s="1097"/>
      <c r="V23" s="1097">
        <v>32206</v>
      </c>
      <c r="W23" s="1097"/>
      <c r="X23" s="1097"/>
      <c r="Y23" s="1097"/>
      <c r="Z23" s="1097"/>
      <c r="AA23" s="1097">
        <v>1316</v>
      </c>
      <c r="AB23" s="1097"/>
      <c r="AC23" s="1097"/>
      <c r="AD23" s="1097"/>
      <c r="AE23" s="1104"/>
      <c r="AF23" s="1105">
        <v>1300</v>
      </c>
      <c r="AG23" s="1097"/>
      <c r="AH23" s="1097"/>
      <c r="AI23" s="1097"/>
      <c r="AJ23" s="1106"/>
      <c r="AK23" s="1107"/>
      <c r="AL23" s="1108"/>
      <c r="AM23" s="1108"/>
      <c r="AN23" s="1108"/>
      <c r="AO23" s="1108"/>
      <c r="AP23" s="1097">
        <v>14712</v>
      </c>
      <c r="AQ23" s="1097"/>
      <c r="AR23" s="1097"/>
      <c r="AS23" s="1097"/>
      <c r="AT23" s="1097"/>
      <c r="AU23" s="1098"/>
      <c r="AV23" s="1098"/>
      <c r="AW23" s="1098"/>
      <c r="AX23" s="1098"/>
      <c r="AY23" s="1099"/>
      <c r="AZ23" s="1100" t="s">
        <v>392</v>
      </c>
      <c r="BA23" s="1101"/>
      <c r="BB23" s="1101"/>
      <c r="BC23" s="1101"/>
      <c r="BD23" s="1102"/>
      <c r="BE23" s="222"/>
      <c r="BF23" s="222"/>
      <c r="BG23" s="222"/>
      <c r="BH23" s="222"/>
      <c r="BI23" s="222"/>
      <c r="BJ23" s="222"/>
      <c r="BK23" s="222"/>
      <c r="BL23" s="222"/>
      <c r="BM23" s="222"/>
      <c r="BN23" s="222"/>
      <c r="BO23" s="222"/>
      <c r="BP23" s="222"/>
      <c r="BQ23" s="227">
        <v>17</v>
      </c>
      <c r="BR23" s="228"/>
      <c r="BS23" s="1028"/>
      <c r="BT23" s="1029"/>
      <c r="BU23" s="1029"/>
      <c r="BV23" s="1029"/>
      <c r="BW23" s="1029"/>
      <c r="BX23" s="1029"/>
      <c r="BY23" s="1029"/>
      <c r="BZ23" s="1029"/>
      <c r="CA23" s="1029"/>
      <c r="CB23" s="1029"/>
      <c r="CC23" s="1029"/>
      <c r="CD23" s="1029"/>
      <c r="CE23" s="1029"/>
      <c r="CF23" s="1029"/>
      <c r="CG23" s="1050"/>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223"/>
    </row>
    <row r="24" spans="1:131" s="224" customFormat="1" ht="26.25" customHeight="1" x14ac:dyDescent="0.2">
      <c r="A24" s="1096" t="s">
        <v>393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21"/>
      <c r="BA24" s="221"/>
      <c r="BB24" s="221"/>
      <c r="BC24" s="221"/>
      <c r="BD24" s="221"/>
      <c r="BE24" s="222"/>
      <c r="BF24" s="222"/>
      <c r="BG24" s="222"/>
      <c r="BH24" s="222"/>
      <c r="BI24" s="222"/>
      <c r="BJ24" s="222"/>
      <c r="BK24" s="222"/>
      <c r="BL24" s="222"/>
      <c r="BM24" s="222"/>
      <c r="BN24" s="222"/>
      <c r="BO24" s="222"/>
      <c r="BP24" s="222"/>
      <c r="BQ24" s="227">
        <v>18</v>
      </c>
      <c r="BR24" s="228"/>
      <c r="BS24" s="1028"/>
      <c r="BT24" s="1029"/>
      <c r="BU24" s="1029"/>
      <c r="BV24" s="1029"/>
      <c r="BW24" s="1029"/>
      <c r="BX24" s="1029"/>
      <c r="BY24" s="1029"/>
      <c r="BZ24" s="1029"/>
      <c r="CA24" s="1029"/>
      <c r="CB24" s="1029"/>
      <c r="CC24" s="1029"/>
      <c r="CD24" s="1029"/>
      <c r="CE24" s="1029"/>
      <c r="CF24" s="1029"/>
      <c r="CG24" s="1050"/>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223"/>
    </row>
    <row r="25" spans="1:131" ht="26.25" customHeight="1" thickBot="1" x14ac:dyDescent="0.25">
      <c r="A25" s="1095" t="s">
        <v>394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21"/>
      <c r="BK25" s="221"/>
      <c r="BL25" s="221"/>
      <c r="BM25" s="221"/>
      <c r="BN25" s="221"/>
      <c r="BO25" s="230"/>
      <c r="BP25" s="230"/>
      <c r="BQ25" s="227">
        <v>19</v>
      </c>
      <c r="BR25" s="228"/>
      <c r="BS25" s="1028"/>
      <c r="BT25" s="1029"/>
      <c r="BU25" s="1029"/>
      <c r="BV25" s="1029"/>
      <c r="BW25" s="1029"/>
      <c r="BX25" s="1029"/>
      <c r="BY25" s="1029"/>
      <c r="BZ25" s="1029"/>
      <c r="CA25" s="1029"/>
      <c r="CB25" s="1029"/>
      <c r="CC25" s="1029"/>
      <c r="CD25" s="1029"/>
      <c r="CE25" s="1029"/>
      <c r="CF25" s="1029"/>
      <c r="CG25" s="1050"/>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219"/>
    </row>
    <row r="26" spans="1:131" ht="26.25" customHeight="1" x14ac:dyDescent="0.2">
      <c r="A26" s="1031" t="s">
        <v>369</v>
      </c>
      <c r="B26" s="1032"/>
      <c r="C26" s="1032"/>
      <c r="D26" s="1032"/>
      <c r="E26" s="1032"/>
      <c r="F26" s="1032"/>
      <c r="G26" s="1032"/>
      <c r="H26" s="1032"/>
      <c r="I26" s="1032"/>
      <c r="J26" s="1032"/>
      <c r="K26" s="1032"/>
      <c r="L26" s="1032"/>
      <c r="M26" s="1032"/>
      <c r="N26" s="1032"/>
      <c r="O26" s="1032"/>
      <c r="P26" s="1033"/>
      <c r="Q26" s="1037" t="s">
        <v>395</v>
      </c>
      <c r="R26" s="1038"/>
      <c r="S26" s="1038"/>
      <c r="T26" s="1038"/>
      <c r="U26" s="1039"/>
      <c r="V26" s="1037" t="s">
        <v>396</v>
      </c>
      <c r="W26" s="1038"/>
      <c r="X26" s="1038"/>
      <c r="Y26" s="1038"/>
      <c r="Z26" s="1039"/>
      <c r="AA26" s="1037" t="s">
        <v>397</v>
      </c>
      <c r="AB26" s="1038"/>
      <c r="AC26" s="1038"/>
      <c r="AD26" s="1038"/>
      <c r="AE26" s="1038"/>
      <c r="AF26" s="1091" t="s">
        <v>398</v>
      </c>
      <c r="AG26" s="1044"/>
      <c r="AH26" s="1044"/>
      <c r="AI26" s="1044"/>
      <c r="AJ26" s="1092"/>
      <c r="AK26" s="1038" t="s">
        <v>399</v>
      </c>
      <c r="AL26" s="1038"/>
      <c r="AM26" s="1038"/>
      <c r="AN26" s="1038"/>
      <c r="AO26" s="1039"/>
      <c r="AP26" s="1037" t="s">
        <v>400</v>
      </c>
      <c r="AQ26" s="1038"/>
      <c r="AR26" s="1038"/>
      <c r="AS26" s="1038"/>
      <c r="AT26" s="1039"/>
      <c r="AU26" s="1037" t="s">
        <v>401</v>
      </c>
      <c r="AV26" s="1038"/>
      <c r="AW26" s="1038"/>
      <c r="AX26" s="1038"/>
      <c r="AY26" s="1039"/>
      <c r="AZ26" s="1037" t="s">
        <v>402</v>
      </c>
      <c r="BA26" s="1038"/>
      <c r="BB26" s="1038"/>
      <c r="BC26" s="1038"/>
      <c r="BD26" s="1039"/>
      <c r="BE26" s="1037" t="s">
        <v>376</v>
      </c>
      <c r="BF26" s="1038"/>
      <c r="BG26" s="1038"/>
      <c r="BH26" s="1038"/>
      <c r="BI26" s="1051"/>
      <c r="BJ26" s="221"/>
      <c r="BK26" s="221"/>
      <c r="BL26" s="221"/>
      <c r="BM26" s="221"/>
      <c r="BN26" s="221"/>
      <c r="BO26" s="230"/>
      <c r="BP26" s="230"/>
      <c r="BQ26" s="227">
        <v>20</v>
      </c>
      <c r="BR26" s="228"/>
      <c r="BS26" s="1028"/>
      <c r="BT26" s="1029"/>
      <c r="BU26" s="1029"/>
      <c r="BV26" s="1029"/>
      <c r="BW26" s="1029"/>
      <c r="BX26" s="1029"/>
      <c r="BY26" s="1029"/>
      <c r="BZ26" s="1029"/>
      <c r="CA26" s="1029"/>
      <c r="CB26" s="1029"/>
      <c r="CC26" s="1029"/>
      <c r="CD26" s="1029"/>
      <c r="CE26" s="1029"/>
      <c r="CF26" s="1029"/>
      <c r="CG26" s="1050"/>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219"/>
    </row>
    <row r="27" spans="1:131" ht="26.25" customHeight="1" thickBot="1" x14ac:dyDescent="0.25">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093"/>
      <c r="AG27" s="1047"/>
      <c r="AH27" s="1047"/>
      <c r="AI27" s="1047"/>
      <c r="AJ27" s="1094"/>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2"/>
      <c r="BJ27" s="221"/>
      <c r="BK27" s="221"/>
      <c r="BL27" s="221"/>
      <c r="BM27" s="221"/>
      <c r="BN27" s="221"/>
      <c r="BO27" s="230"/>
      <c r="BP27" s="230"/>
      <c r="BQ27" s="227">
        <v>21</v>
      </c>
      <c r="BR27" s="228"/>
      <c r="BS27" s="1028"/>
      <c r="BT27" s="1029"/>
      <c r="BU27" s="1029"/>
      <c r="BV27" s="1029"/>
      <c r="BW27" s="1029"/>
      <c r="BX27" s="1029"/>
      <c r="BY27" s="1029"/>
      <c r="BZ27" s="1029"/>
      <c r="CA27" s="1029"/>
      <c r="CB27" s="1029"/>
      <c r="CC27" s="1029"/>
      <c r="CD27" s="1029"/>
      <c r="CE27" s="1029"/>
      <c r="CF27" s="1029"/>
      <c r="CG27" s="1050"/>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219"/>
    </row>
    <row r="28" spans="1:131" ht="26.25" customHeight="1" thickTop="1" x14ac:dyDescent="0.2">
      <c r="A28" s="231">
        <v>1</v>
      </c>
      <c r="B28" s="1083" t="s">
        <v>403</v>
      </c>
      <c r="C28" s="1084"/>
      <c r="D28" s="1084"/>
      <c r="E28" s="1084"/>
      <c r="F28" s="1084"/>
      <c r="G28" s="1084"/>
      <c r="H28" s="1084"/>
      <c r="I28" s="1084"/>
      <c r="J28" s="1084"/>
      <c r="K28" s="1084"/>
      <c r="L28" s="1084"/>
      <c r="M28" s="1084"/>
      <c r="N28" s="1084"/>
      <c r="O28" s="1084"/>
      <c r="P28" s="1085"/>
      <c r="Q28" s="1086">
        <v>8055</v>
      </c>
      <c r="R28" s="1087"/>
      <c r="S28" s="1087"/>
      <c r="T28" s="1087"/>
      <c r="U28" s="1087"/>
      <c r="V28" s="1087">
        <v>7812</v>
      </c>
      <c r="W28" s="1087"/>
      <c r="X28" s="1087"/>
      <c r="Y28" s="1087"/>
      <c r="Z28" s="1087"/>
      <c r="AA28" s="1087">
        <v>243</v>
      </c>
      <c r="AB28" s="1087"/>
      <c r="AC28" s="1087"/>
      <c r="AD28" s="1087"/>
      <c r="AE28" s="1088"/>
      <c r="AF28" s="1089">
        <v>243</v>
      </c>
      <c r="AG28" s="1087"/>
      <c r="AH28" s="1087"/>
      <c r="AI28" s="1087"/>
      <c r="AJ28" s="1090"/>
      <c r="AK28" s="1078">
        <v>867</v>
      </c>
      <c r="AL28" s="1079"/>
      <c r="AM28" s="1079"/>
      <c r="AN28" s="1079"/>
      <c r="AO28" s="1079"/>
      <c r="AP28" s="1079" t="s">
        <v>586</v>
      </c>
      <c r="AQ28" s="1079"/>
      <c r="AR28" s="1079"/>
      <c r="AS28" s="1079"/>
      <c r="AT28" s="1079"/>
      <c r="AU28" s="1079" t="s">
        <v>586</v>
      </c>
      <c r="AV28" s="1079"/>
      <c r="AW28" s="1079"/>
      <c r="AX28" s="1079"/>
      <c r="AY28" s="1079"/>
      <c r="AZ28" s="1080" t="s">
        <v>586</v>
      </c>
      <c r="BA28" s="1080"/>
      <c r="BB28" s="1080"/>
      <c r="BC28" s="1080"/>
      <c r="BD28" s="1080"/>
      <c r="BE28" s="1081"/>
      <c r="BF28" s="1081"/>
      <c r="BG28" s="1081"/>
      <c r="BH28" s="1081"/>
      <c r="BI28" s="1082"/>
      <c r="BJ28" s="221"/>
      <c r="BK28" s="221"/>
      <c r="BL28" s="221"/>
      <c r="BM28" s="221"/>
      <c r="BN28" s="221"/>
      <c r="BO28" s="230"/>
      <c r="BP28" s="230"/>
      <c r="BQ28" s="227">
        <v>22</v>
      </c>
      <c r="BR28" s="228"/>
      <c r="BS28" s="1028"/>
      <c r="BT28" s="1029"/>
      <c r="BU28" s="1029"/>
      <c r="BV28" s="1029"/>
      <c r="BW28" s="1029"/>
      <c r="BX28" s="1029"/>
      <c r="BY28" s="1029"/>
      <c r="BZ28" s="1029"/>
      <c r="CA28" s="1029"/>
      <c r="CB28" s="1029"/>
      <c r="CC28" s="1029"/>
      <c r="CD28" s="1029"/>
      <c r="CE28" s="1029"/>
      <c r="CF28" s="1029"/>
      <c r="CG28" s="1050"/>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219"/>
    </row>
    <row r="29" spans="1:131" ht="26.25" customHeight="1" x14ac:dyDescent="0.2">
      <c r="A29" s="231">
        <v>2</v>
      </c>
      <c r="B29" s="1066" t="s">
        <v>404</v>
      </c>
      <c r="C29" s="1067"/>
      <c r="D29" s="1067"/>
      <c r="E29" s="1067"/>
      <c r="F29" s="1067"/>
      <c r="G29" s="1067"/>
      <c r="H29" s="1067"/>
      <c r="I29" s="1067"/>
      <c r="J29" s="1067"/>
      <c r="K29" s="1067"/>
      <c r="L29" s="1067"/>
      <c r="M29" s="1067"/>
      <c r="N29" s="1067"/>
      <c r="O29" s="1067"/>
      <c r="P29" s="1068"/>
      <c r="Q29" s="1074">
        <v>5366</v>
      </c>
      <c r="R29" s="1075"/>
      <c r="S29" s="1075"/>
      <c r="T29" s="1075"/>
      <c r="U29" s="1075"/>
      <c r="V29" s="1075">
        <v>5308</v>
      </c>
      <c r="W29" s="1075"/>
      <c r="X29" s="1075"/>
      <c r="Y29" s="1075"/>
      <c r="Z29" s="1075"/>
      <c r="AA29" s="1075">
        <v>58</v>
      </c>
      <c r="AB29" s="1075"/>
      <c r="AC29" s="1075"/>
      <c r="AD29" s="1075"/>
      <c r="AE29" s="1076"/>
      <c r="AF29" s="1071">
        <v>58</v>
      </c>
      <c r="AG29" s="1072"/>
      <c r="AH29" s="1072"/>
      <c r="AI29" s="1072"/>
      <c r="AJ29" s="1073"/>
      <c r="AK29" s="1012">
        <v>1077</v>
      </c>
      <c r="AL29" s="1003"/>
      <c r="AM29" s="1003"/>
      <c r="AN29" s="1003"/>
      <c r="AO29" s="1003"/>
      <c r="AP29" s="1003" t="s">
        <v>586</v>
      </c>
      <c r="AQ29" s="1003"/>
      <c r="AR29" s="1003"/>
      <c r="AS29" s="1003"/>
      <c r="AT29" s="1003"/>
      <c r="AU29" s="1003" t="s">
        <v>586</v>
      </c>
      <c r="AV29" s="1003"/>
      <c r="AW29" s="1003"/>
      <c r="AX29" s="1003"/>
      <c r="AY29" s="1003"/>
      <c r="AZ29" s="1077" t="s">
        <v>586</v>
      </c>
      <c r="BA29" s="1077"/>
      <c r="BB29" s="1077"/>
      <c r="BC29" s="1077"/>
      <c r="BD29" s="1077"/>
      <c r="BE29" s="1004"/>
      <c r="BF29" s="1004"/>
      <c r="BG29" s="1004"/>
      <c r="BH29" s="1004"/>
      <c r="BI29" s="1005"/>
      <c r="BJ29" s="221"/>
      <c r="BK29" s="221"/>
      <c r="BL29" s="221"/>
      <c r="BM29" s="221"/>
      <c r="BN29" s="221"/>
      <c r="BO29" s="230"/>
      <c r="BP29" s="230"/>
      <c r="BQ29" s="227">
        <v>23</v>
      </c>
      <c r="BR29" s="228"/>
      <c r="BS29" s="1028"/>
      <c r="BT29" s="1029"/>
      <c r="BU29" s="1029"/>
      <c r="BV29" s="1029"/>
      <c r="BW29" s="1029"/>
      <c r="BX29" s="1029"/>
      <c r="BY29" s="1029"/>
      <c r="BZ29" s="1029"/>
      <c r="CA29" s="1029"/>
      <c r="CB29" s="1029"/>
      <c r="CC29" s="1029"/>
      <c r="CD29" s="1029"/>
      <c r="CE29" s="1029"/>
      <c r="CF29" s="1029"/>
      <c r="CG29" s="1050"/>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219"/>
    </row>
    <row r="30" spans="1:131" ht="26.25" customHeight="1" x14ac:dyDescent="0.2">
      <c r="A30" s="231">
        <v>3</v>
      </c>
      <c r="B30" s="1066" t="s">
        <v>405</v>
      </c>
      <c r="C30" s="1067"/>
      <c r="D30" s="1067"/>
      <c r="E30" s="1067"/>
      <c r="F30" s="1067"/>
      <c r="G30" s="1067"/>
      <c r="H30" s="1067"/>
      <c r="I30" s="1067"/>
      <c r="J30" s="1067"/>
      <c r="K30" s="1067"/>
      <c r="L30" s="1067"/>
      <c r="M30" s="1067"/>
      <c r="N30" s="1067"/>
      <c r="O30" s="1067"/>
      <c r="P30" s="1068"/>
      <c r="Q30" s="1074">
        <v>1658</v>
      </c>
      <c r="R30" s="1075"/>
      <c r="S30" s="1075"/>
      <c r="T30" s="1075"/>
      <c r="U30" s="1075"/>
      <c r="V30" s="1075">
        <v>1615</v>
      </c>
      <c r="W30" s="1075"/>
      <c r="X30" s="1075"/>
      <c r="Y30" s="1075"/>
      <c r="Z30" s="1075"/>
      <c r="AA30" s="1075">
        <v>43</v>
      </c>
      <c r="AB30" s="1075"/>
      <c r="AC30" s="1075"/>
      <c r="AD30" s="1075"/>
      <c r="AE30" s="1076"/>
      <c r="AF30" s="1071">
        <v>43</v>
      </c>
      <c r="AG30" s="1072"/>
      <c r="AH30" s="1072"/>
      <c r="AI30" s="1072"/>
      <c r="AJ30" s="1073"/>
      <c r="AK30" s="1012">
        <v>822</v>
      </c>
      <c r="AL30" s="1003"/>
      <c r="AM30" s="1003"/>
      <c r="AN30" s="1003"/>
      <c r="AO30" s="1003"/>
      <c r="AP30" s="1003" t="s">
        <v>586</v>
      </c>
      <c r="AQ30" s="1003"/>
      <c r="AR30" s="1003"/>
      <c r="AS30" s="1003"/>
      <c r="AT30" s="1003"/>
      <c r="AU30" s="1003" t="s">
        <v>586</v>
      </c>
      <c r="AV30" s="1003"/>
      <c r="AW30" s="1003"/>
      <c r="AX30" s="1003"/>
      <c r="AY30" s="1003"/>
      <c r="AZ30" s="1077" t="s">
        <v>586</v>
      </c>
      <c r="BA30" s="1077"/>
      <c r="BB30" s="1077"/>
      <c r="BC30" s="1077"/>
      <c r="BD30" s="1077"/>
      <c r="BE30" s="1004"/>
      <c r="BF30" s="1004"/>
      <c r="BG30" s="1004"/>
      <c r="BH30" s="1004"/>
      <c r="BI30" s="1005"/>
      <c r="BJ30" s="221"/>
      <c r="BK30" s="221"/>
      <c r="BL30" s="221"/>
      <c r="BM30" s="221"/>
      <c r="BN30" s="221"/>
      <c r="BO30" s="230"/>
      <c r="BP30" s="230"/>
      <c r="BQ30" s="227">
        <v>24</v>
      </c>
      <c r="BR30" s="228"/>
      <c r="BS30" s="1028"/>
      <c r="BT30" s="1029"/>
      <c r="BU30" s="1029"/>
      <c r="BV30" s="1029"/>
      <c r="BW30" s="1029"/>
      <c r="BX30" s="1029"/>
      <c r="BY30" s="1029"/>
      <c r="BZ30" s="1029"/>
      <c r="CA30" s="1029"/>
      <c r="CB30" s="1029"/>
      <c r="CC30" s="1029"/>
      <c r="CD30" s="1029"/>
      <c r="CE30" s="1029"/>
      <c r="CF30" s="1029"/>
      <c r="CG30" s="1050"/>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219"/>
    </row>
    <row r="31" spans="1:131" ht="26.25" customHeight="1" x14ac:dyDescent="0.2">
      <c r="A31" s="231">
        <v>4</v>
      </c>
      <c r="B31" s="1066" t="s">
        <v>406</v>
      </c>
      <c r="C31" s="1067"/>
      <c r="D31" s="1067"/>
      <c r="E31" s="1067"/>
      <c r="F31" s="1067"/>
      <c r="G31" s="1067"/>
      <c r="H31" s="1067"/>
      <c r="I31" s="1067"/>
      <c r="J31" s="1067"/>
      <c r="K31" s="1067"/>
      <c r="L31" s="1067"/>
      <c r="M31" s="1067"/>
      <c r="N31" s="1067"/>
      <c r="O31" s="1067"/>
      <c r="P31" s="1068"/>
      <c r="Q31" s="1074">
        <v>1293</v>
      </c>
      <c r="R31" s="1075"/>
      <c r="S31" s="1075"/>
      <c r="T31" s="1075"/>
      <c r="U31" s="1075"/>
      <c r="V31" s="1075">
        <v>1214</v>
      </c>
      <c r="W31" s="1075"/>
      <c r="X31" s="1075"/>
      <c r="Y31" s="1075"/>
      <c r="Z31" s="1075"/>
      <c r="AA31" s="1075">
        <v>79</v>
      </c>
      <c r="AB31" s="1075"/>
      <c r="AC31" s="1075"/>
      <c r="AD31" s="1075"/>
      <c r="AE31" s="1076"/>
      <c r="AF31" s="1071">
        <v>326</v>
      </c>
      <c r="AG31" s="1072"/>
      <c r="AH31" s="1072"/>
      <c r="AI31" s="1072"/>
      <c r="AJ31" s="1073"/>
      <c r="AK31" s="1012">
        <v>51</v>
      </c>
      <c r="AL31" s="1003"/>
      <c r="AM31" s="1003"/>
      <c r="AN31" s="1003"/>
      <c r="AO31" s="1003"/>
      <c r="AP31" s="1003">
        <v>1106</v>
      </c>
      <c r="AQ31" s="1003"/>
      <c r="AR31" s="1003"/>
      <c r="AS31" s="1003"/>
      <c r="AT31" s="1003"/>
      <c r="AU31" s="1003">
        <v>195</v>
      </c>
      <c r="AV31" s="1003"/>
      <c r="AW31" s="1003"/>
      <c r="AX31" s="1003"/>
      <c r="AY31" s="1003"/>
      <c r="AZ31" s="1077" t="s">
        <v>586</v>
      </c>
      <c r="BA31" s="1077"/>
      <c r="BB31" s="1077"/>
      <c r="BC31" s="1077"/>
      <c r="BD31" s="1077"/>
      <c r="BE31" s="1004" t="s">
        <v>407</v>
      </c>
      <c r="BF31" s="1004"/>
      <c r="BG31" s="1004"/>
      <c r="BH31" s="1004"/>
      <c r="BI31" s="1005"/>
      <c r="BJ31" s="221"/>
      <c r="BK31" s="221"/>
      <c r="BL31" s="221"/>
      <c r="BM31" s="221"/>
      <c r="BN31" s="221"/>
      <c r="BO31" s="230"/>
      <c r="BP31" s="230"/>
      <c r="BQ31" s="227">
        <v>25</v>
      </c>
      <c r="BR31" s="228"/>
      <c r="BS31" s="1028"/>
      <c r="BT31" s="1029"/>
      <c r="BU31" s="1029"/>
      <c r="BV31" s="1029"/>
      <c r="BW31" s="1029"/>
      <c r="BX31" s="1029"/>
      <c r="BY31" s="1029"/>
      <c r="BZ31" s="1029"/>
      <c r="CA31" s="1029"/>
      <c r="CB31" s="1029"/>
      <c r="CC31" s="1029"/>
      <c r="CD31" s="1029"/>
      <c r="CE31" s="1029"/>
      <c r="CF31" s="1029"/>
      <c r="CG31" s="1050"/>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219"/>
    </row>
    <row r="32" spans="1:131" ht="26.25" customHeight="1" x14ac:dyDescent="0.2">
      <c r="A32" s="231">
        <v>5</v>
      </c>
      <c r="B32" s="1066" t="s">
        <v>408</v>
      </c>
      <c r="C32" s="1067"/>
      <c r="D32" s="1067"/>
      <c r="E32" s="1067"/>
      <c r="F32" s="1067"/>
      <c r="G32" s="1067"/>
      <c r="H32" s="1067"/>
      <c r="I32" s="1067"/>
      <c r="J32" s="1067"/>
      <c r="K32" s="1067"/>
      <c r="L32" s="1067"/>
      <c r="M32" s="1067"/>
      <c r="N32" s="1067"/>
      <c r="O32" s="1067"/>
      <c r="P32" s="1068"/>
      <c r="Q32" s="1074">
        <v>1006</v>
      </c>
      <c r="R32" s="1075"/>
      <c r="S32" s="1075"/>
      <c r="T32" s="1075"/>
      <c r="U32" s="1075"/>
      <c r="V32" s="1075">
        <v>889</v>
      </c>
      <c r="W32" s="1075"/>
      <c r="X32" s="1075"/>
      <c r="Y32" s="1075"/>
      <c r="Z32" s="1075"/>
      <c r="AA32" s="1075">
        <v>117</v>
      </c>
      <c r="AB32" s="1075"/>
      <c r="AC32" s="1075"/>
      <c r="AD32" s="1075"/>
      <c r="AE32" s="1076"/>
      <c r="AF32" s="1071" t="s">
        <v>409</v>
      </c>
      <c r="AG32" s="1072"/>
      <c r="AH32" s="1072"/>
      <c r="AI32" s="1072"/>
      <c r="AJ32" s="1073"/>
      <c r="AK32" s="1012">
        <v>470</v>
      </c>
      <c r="AL32" s="1003"/>
      <c r="AM32" s="1003"/>
      <c r="AN32" s="1003"/>
      <c r="AO32" s="1003"/>
      <c r="AP32" s="1003">
        <v>1731</v>
      </c>
      <c r="AQ32" s="1003"/>
      <c r="AR32" s="1003"/>
      <c r="AS32" s="1003"/>
      <c r="AT32" s="1003"/>
      <c r="AU32" s="1003">
        <v>1491</v>
      </c>
      <c r="AV32" s="1003"/>
      <c r="AW32" s="1003"/>
      <c r="AX32" s="1003"/>
      <c r="AY32" s="1003"/>
      <c r="AZ32" s="1077" t="s">
        <v>586</v>
      </c>
      <c r="BA32" s="1077"/>
      <c r="BB32" s="1077"/>
      <c r="BC32" s="1077"/>
      <c r="BD32" s="1077"/>
      <c r="BE32" s="1004" t="s">
        <v>410</v>
      </c>
      <c r="BF32" s="1004"/>
      <c r="BG32" s="1004"/>
      <c r="BH32" s="1004"/>
      <c r="BI32" s="1005"/>
      <c r="BJ32" s="221"/>
      <c r="BK32" s="221"/>
      <c r="BL32" s="221"/>
      <c r="BM32" s="221"/>
      <c r="BN32" s="221"/>
      <c r="BO32" s="230"/>
      <c r="BP32" s="230"/>
      <c r="BQ32" s="227">
        <v>26</v>
      </c>
      <c r="BR32" s="228"/>
      <c r="BS32" s="1028"/>
      <c r="BT32" s="1029"/>
      <c r="BU32" s="1029"/>
      <c r="BV32" s="1029"/>
      <c r="BW32" s="1029"/>
      <c r="BX32" s="1029"/>
      <c r="BY32" s="1029"/>
      <c r="BZ32" s="1029"/>
      <c r="CA32" s="1029"/>
      <c r="CB32" s="1029"/>
      <c r="CC32" s="1029"/>
      <c r="CD32" s="1029"/>
      <c r="CE32" s="1029"/>
      <c r="CF32" s="1029"/>
      <c r="CG32" s="1050"/>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219"/>
    </row>
    <row r="33" spans="1:131" ht="26.25" customHeight="1" x14ac:dyDescent="0.2">
      <c r="A33" s="231">
        <v>6</v>
      </c>
      <c r="B33" s="1066"/>
      <c r="C33" s="1067"/>
      <c r="D33" s="1067"/>
      <c r="E33" s="1067"/>
      <c r="F33" s="1067"/>
      <c r="G33" s="1067"/>
      <c r="H33" s="1067"/>
      <c r="I33" s="1067"/>
      <c r="J33" s="1067"/>
      <c r="K33" s="1067"/>
      <c r="L33" s="1067"/>
      <c r="M33" s="1067"/>
      <c r="N33" s="1067"/>
      <c r="O33" s="1067"/>
      <c r="P33" s="1068"/>
      <c r="Q33" s="1074"/>
      <c r="R33" s="1075"/>
      <c r="S33" s="1075"/>
      <c r="T33" s="1075"/>
      <c r="U33" s="1075"/>
      <c r="V33" s="1075"/>
      <c r="W33" s="1075"/>
      <c r="X33" s="1075"/>
      <c r="Y33" s="1075"/>
      <c r="Z33" s="1075"/>
      <c r="AA33" s="1075"/>
      <c r="AB33" s="1075"/>
      <c r="AC33" s="1075"/>
      <c r="AD33" s="1075"/>
      <c r="AE33" s="1076"/>
      <c r="AF33" s="1071"/>
      <c r="AG33" s="1072"/>
      <c r="AH33" s="1072"/>
      <c r="AI33" s="1072"/>
      <c r="AJ33" s="1073"/>
      <c r="AK33" s="1012"/>
      <c r="AL33" s="1003"/>
      <c r="AM33" s="1003"/>
      <c r="AN33" s="1003"/>
      <c r="AO33" s="1003"/>
      <c r="AP33" s="1003"/>
      <c r="AQ33" s="1003"/>
      <c r="AR33" s="1003"/>
      <c r="AS33" s="1003"/>
      <c r="AT33" s="1003"/>
      <c r="AU33" s="1003"/>
      <c r="AV33" s="1003"/>
      <c r="AW33" s="1003"/>
      <c r="AX33" s="1003"/>
      <c r="AY33" s="1003"/>
      <c r="AZ33" s="1077"/>
      <c r="BA33" s="1077"/>
      <c r="BB33" s="1077"/>
      <c r="BC33" s="1077"/>
      <c r="BD33" s="1077"/>
      <c r="BE33" s="1004"/>
      <c r="BF33" s="1004"/>
      <c r="BG33" s="1004"/>
      <c r="BH33" s="1004"/>
      <c r="BI33" s="1005"/>
      <c r="BJ33" s="221"/>
      <c r="BK33" s="221"/>
      <c r="BL33" s="221"/>
      <c r="BM33" s="221"/>
      <c r="BN33" s="221"/>
      <c r="BO33" s="230"/>
      <c r="BP33" s="230"/>
      <c r="BQ33" s="227">
        <v>27</v>
      </c>
      <c r="BR33" s="228"/>
      <c r="BS33" s="1028"/>
      <c r="BT33" s="1029"/>
      <c r="BU33" s="1029"/>
      <c r="BV33" s="1029"/>
      <c r="BW33" s="1029"/>
      <c r="BX33" s="1029"/>
      <c r="BY33" s="1029"/>
      <c r="BZ33" s="1029"/>
      <c r="CA33" s="1029"/>
      <c r="CB33" s="1029"/>
      <c r="CC33" s="1029"/>
      <c r="CD33" s="1029"/>
      <c r="CE33" s="1029"/>
      <c r="CF33" s="1029"/>
      <c r="CG33" s="1050"/>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219"/>
    </row>
    <row r="34" spans="1:131" ht="26.25" hidden="1" customHeight="1" x14ac:dyDescent="0.2">
      <c r="A34" s="231">
        <v>7</v>
      </c>
      <c r="B34" s="1066"/>
      <c r="C34" s="1067"/>
      <c r="D34" s="1067"/>
      <c r="E34" s="1067"/>
      <c r="F34" s="1067"/>
      <c r="G34" s="1067"/>
      <c r="H34" s="1067"/>
      <c r="I34" s="1067"/>
      <c r="J34" s="1067"/>
      <c r="K34" s="1067"/>
      <c r="L34" s="1067"/>
      <c r="M34" s="1067"/>
      <c r="N34" s="1067"/>
      <c r="O34" s="1067"/>
      <c r="P34" s="1068"/>
      <c r="Q34" s="1074"/>
      <c r="R34" s="1075"/>
      <c r="S34" s="1075"/>
      <c r="T34" s="1075"/>
      <c r="U34" s="1075"/>
      <c r="V34" s="1075"/>
      <c r="W34" s="1075"/>
      <c r="X34" s="1075"/>
      <c r="Y34" s="1075"/>
      <c r="Z34" s="1075"/>
      <c r="AA34" s="1075"/>
      <c r="AB34" s="1075"/>
      <c r="AC34" s="1075"/>
      <c r="AD34" s="1075"/>
      <c r="AE34" s="1076"/>
      <c r="AF34" s="1071"/>
      <c r="AG34" s="1072"/>
      <c r="AH34" s="1072"/>
      <c r="AI34" s="1072"/>
      <c r="AJ34" s="1073"/>
      <c r="AK34" s="1012"/>
      <c r="AL34" s="1003"/>
      <c r="AM34" s="1003"/>
      <c r="AN34" s="1003"/>
      <c r="AO34" s="1003"/>
      <c r="AP34" s="1003"/>
      <c r="AQ34" s="1003"/>
      <c r="AR34" s="1003"/>
      <c r="AS34" s="1003"/>
      <c r="AT34" s="1003"/>
      <c r="AU34" s="1003"/>
      <c r="AV34" s="1003"/>
      <c r="AW34" s="1003"/>
      <c r="AX34" s="1003"/>
      <c r="AY34" s="1003"/>
      <c r="AZ34" s="1077"/>
      <c r="BA34" s="1077"/>
      <c r="BB34" s="1077"/>
      <c r="BC34" s="1077"/>
      <c r="BD34" s="1077"/>
      <c r="BE34" s="1004"/>
      <c r="BF34" s="1004"/>
      <c r="BG34" s="1004"/>
      <c r="BH34" s="1004"/>
      <c r="BI34" s="1005"/>
      <c r="BJ34" s="221"/>
      <c r="BK34" s="221"/>
      <c r="BL34" s="221"/>
      <c r="BM34" s="221"/>
      <c r="BN34" s="221"/>
      <c r="BO34" s="230"/>
      <c r="BP34" s="230"/>
      <c r="BQ34" s="227">
        <v>28</v>
      </c>
      <c r="BR34" s="228"/>
      <c r="BS34" s="1028"/>
      <c r="BT34" s="1029"/>
      <c r="BU34" s="1029"/>
      <c r="BV34" s="1029"/>
      <c r="BW34" s="1029"/>
      <c r="BX34" s="1029"/>
      <c r="BY34" s="1029"/>
      <c r="BZ34" s="1029"/>
      <c r="CA34" s="1029"/>
      <c r="CB34" s="1029"/>
      <c r="CC34" s="1029"/>
      <c r="CD34" s="1029"/>
      <c r="CE34" s="1029"/>
      <c r="CF34" s="1029"/>
      <c r="CG34" s="1050"/>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219"/>
    </row>
    <row r="35" spans="1:131" ht="26.25" hidden="1" customHeight="1" x14ac:dyDescent="0.2">
      <c r="A35" s="231">
        <v>8</v>
      </c>
      <c r="B35" s="1066"/>
      <c r="C35" s="1067"/>
      <c r="D35" s="1067"/>
      <c r="E35" s="1067"/>
      <c r="F35" s="1067"/>
      <c r="G35" s="1067"/>
      <c r="H35" s="1067"/>
      <c r="I35" s="1067"/>
      <c r="J35" s="1067"/>
      <c r="K35" s="1067"/>
      <c r="L35" s="1067"/>
      <c r="M35" s="1067"/>
      <c r="N35" s="1067"/>
      <c r="O35" s="1067"/>
      <c r="P35" s="1068"/>
      <c r="Q35" s="1074"/>
      <c r="R35" s="1075"/>
      <c r="S35" s="1075"/>
      <c r="T35" s="1075"/>
      <c r="U35" s="1075"/>
      <c r="V35" s="1075"/>
      <c r="W35" s="1075"/>
      <c r="X35" s="1075"/>
      <c r="Y35" s="1075"/>
      <c r="Z35" s="1075"/>
      <c r="AA35" s="1075"/>
      <c r="AB35" s="1075"/>
      <c r="AC35" s="1075"/>
      <c r="AD35" s="1075"/>
      <c r="AE35" s="1076"/>
      <c r="AF35" s="1071"/>
      <c r="AG35" s="1072"/>
      <c r="AH35" s="1072"/>
      <c r="AI35" s="1072"/>
      <c r="AJ35" s="1073"/>
      <c r="AK35" s="1012"/>
      <c r="AL35" s="1003"/>
      <c r="AM35" s="1003"/>
      <c r="AN35" s="1003"/>
      <c r="AO35" s="1003"/>
      <c r="AP35" s="1003"/>
      <c r="AQ35" s="1003"/>
      <c r="AR35" s="1003"/>
      <c r="AS35" s="1003"/>
      <c r="AT35" s="1003"/>
      <c r="AU35" s="1003"/>
      <c r="AV35" s="1003"/>
      <c r="AW35" s="1003"/>
      <c r="AX35" s="1003"/>
      <c r="AY35" s="1003"/>
      <c r="AZ35" s="1077"/>
      <c r="BA35" s="1077"/>
      <c r="BB35" s="1077"/>
      <c r="BC35" s="1077"/>
      <c r="BD35" s="1077"/>
      <c r="BE35" s="1004"/>
      <c r="BF35" s="1004"/>
      <c r="BG35" s="1004"/>
      <c r="BH35" s="1004"/>
      <c r="BI35" s="1005"/>
      <c r="BJ35" s="221"/>
      <c r="BK35" s="221"/>
      <c r="BL35" s="221"/>
      <c r="BM35" s="221"/>
      <c r="BN35" s="221"/>
      <c r="BO35" s="230"/>
      <c r="BP35" s="230"/>
      <c r="BQ35" s="227">
        <v>29</v>
      </c>
      <c r="BR35" s="228"/>
      <c r="BS35" s="1028"/>
      <c r="BT35" s="1029"/>
      <c r="BU35" s="1029"/>
      <c r="BV35" s="1029"/>
      <c r="BW35" s="1029"/>
      <c r="BX35" s="1029"/>
      <c r="BY35" s="1029"/>
      <c r="BZ35" s="1029"/>
      <c r="CA35" s="1029"/>
      <c r="CB35" s="1029"/>
      <c r="CC35" s="1029"/>
      <c r="CD35" s="1029"/>
      <c r="CE35" s="1029"/>
      <c r="CF35" s="1029"/>
      <c r="CG35" s="1050"/>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219"/>
    </row>
    <row r="36" spans="1:131" ht="26.25" hidden="1" customHeight="1" x14ac:dyDescent="0.2">
      <c r="A36" s="231">
        <v>9</v>
      </c>
      <c r="B36" s="1066"/>
      <c r="C36" s="1067"/>
      <c r="D36" s="1067"/>
      <c r="E36" s="1067"/>
      <c r="F36" s="1067"/>
      <c r="G36" s="1067"/>
      <c r="H36" s="1067"/>
      <c r="I36" s="1067"/>
      <c r="J36" s="1067"/>
      <c r="K36" s="1067"/>
      <c r="L36" s="1067"/>
      <c r="M36" s="1067"/>
      <c r="N36" s="1067"/>
      <c r="O36" s="1067"/>
      <c r="P36" s="1068"/>
      <c r="Q36" s="1074"/>
      <c r="R36" s="1075"/>
      <c r="S36" s="1075"/>
      <c r="T36" s="1075"/>
      <c r="U36" s="1075"/>
      <c r="V36" s="1075"/>
      <c r="W36" s="1075"/>
      <c r="X36" s="1075"/>
      <c r="Y36" s="1075"/>
      <c r="Z36" s="1075"/>
      <c r="AA36" s="1075"/>
      <c r="AB36" s="1075"/>
      <c r="AC36" s="1075"/>
      <c r="AD36" s="1075"/>
      <c r="AE36" s="1076"/>
      <c r="AF36" s="1071"/>
      <c r="AG36" s="1072"/>
      <c r="AH36" s="1072"/>
      <c r="AI36" s="1072"/>
      <c r="AJ36" s="1073"/>
      <c r="AK36" s="1012"/>
      <c r="AL36" s="1003"/>
      <c r="AM36" s="1003"/>
      <c r="AN36" s="1003"/>
      <c r="AO36" s="1003"/>
      <c r="AP36" s="1003"/>
      <c r="AQ36" s="1003"/>
      <c r="AR36" s="1003"/>
      <c r="AS36" s="1003"/>
      <c r="AT36" s="1003"/>
      <c r="AU36" s="1003"/>
      <c r="AV36" s="1003"/>
      <c r="AW36" s="1003"/>
      <c r="AX36" s="1003"/>
      <c r="AY36" s="1003"/>
      <c r="AZ36" s="1077"/>
      <c r="BA36" s="1077"/>
      <c r="BB36" s="1077"/>
      <c r="BC36" s="1077"/>
      <c r="BD36" s="1077"/>
      <c r="BE36" s="1004"/>
      <c r="BF36" s="1004"/>
      <c r="BG36" s="1004"/>
      <c r="BH36" s="1004"/>
      <c r="BI36" s="1005"/>
      <c r="BJ36" s="221"/>
      <c r="BK36" s="221"/>
      <c r="BL36" s="221"/>
      <c r="BM36" s="221"/>
      <c r="BN36" s="221"/>
      <c r="BO36" s="230"/>
      <c r="BP36" s="230"/>
      <c r="BQ36" s="227">
        <v>30</v>
      </c>
      <c r="BR36" s="228"/>
      <c r="BS36" s="1028"/>
      <c r="BT36" s="1029"/>
      <c r="BU36" s="1029"/>
      <c r="BV36" s="1029"/>
      <c r="BW36" s="1029"/>
      <c r="BX36" s="1029"/>
      <c r="BY36" s="1029"/>
      <c r="BZ36" s="1029"/>
      <c r="CA36" s="1029"/>
      <c r="CB36" s="1029"/>
      <c r="CC36" s="1029"/>
      <c r="CD36" s="1029"/>
      <c r="CE36" s="1029"/>
      <c r="CF36" s="1029"/>
      <c r="CG36" s="1050"/>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219"/>
    </row>
    <row r="37" spans="1:131" ht="26.25" hidden="1" customHeight="1" x14ac:dyDescent="0.2">
      <c r="A37" s="231">
        <v>10</v>
      </c>
      <c r="B37" s="1066"/>
      <c r="C37" s="1067"/>
      <c r="D37" s="1067"/>
      <c r="E37" s="1067"/>
      <c r="F37" s="1067"/>
      <c r="G37" s="1067"/>
      <c r="H37" s="1067"/>
      <c r="I37" s="1067"/>
      <c r="J37" s="1067"/>
      <c r="K37" s="1067"/>
      <c r="L37" s="1067"/>
      <c r="M37" s="1067"/>
      <c r="N37" s="1067"/>
      <c r="O37" s="1067"/>
      <c r="P37" s="1068"/>
      <c r="Q37" s="1074"/>
      <c r="R37" s="1075"/>
      <c r="S37" s="1075"/>
      <c r="T37" s="1075"/>
      <c r="U37" s="1075"/>
      <c r="V37" s="1075"/>
      <c r="W37" s="1075"/>
      <c r="X37" s="1075"/>
      <c r="Y37" s="1075"/>
      <c r="Z37" s="1075"/>
      <c r="AA37" s="1075"/>
      <c r="AB37" s="1075"/>
      <c r="AC37" s="1075"/>
      <c r="AD37" s="1075"/>
      <c r="AE37" s="1076"/>
      <c r="AF37" s="1071"/>
      <c r="AG37" s="1072"/>
      <c r="AH37" s="1072"/>
      <c r="AI37" s="1072"/>
      <c r="AJ37" s="1073"/>
      <c r="AK37" s="1012"/>
      <c r="AL37" s="1003"/>
      <c r="AM37" s="1003"/>
      <c r="AN37" s="1003"/>
      <c r="AO37" s="1003"/>
      <c r="AP37" s="1003"/>
      <c r="AQ37" s="1003"/>
      <c r="AR37" s="1003"/>
      <c r="AS37" s="1003"/>
      <c r="AT37" s="1003"/>
      <c r="AU37" s="1003"/>
      <c r="AV37" s="1003"/>
      <c r="AW37" s="1003"/>
      <c r="AX37" s="1003"/>
      <c r="AY37" s="1003"/>
      <c r="AZ37" s="1077"/>
      <c r="BA37" s="1077"/>
      <c r="BB37" s="1077"/>
      <c r="BC37" s="1077"/>
      <c r="BD37" s="1077"/>
      <c r="BE37" s="1004"/>
      <c r="BF37" s="1004"/>
      <c r="BG37" s="1004"/>
      <c r="BH37" s="1004"/>
      <c r="BI37" s="1005"/>
      <c r="BJ37" s="221"/>
      <c r="BK37" s="221"/>
      <c r="BL37" s="221"/>
      <c r="BM37" s="221"/>
      <c r="BN37" s="221"/>
      <c r="BO37" s="230"/>
      <c r="BP37" s="230"/>
      <c r="BQ37" s="227">
        <v>31</v>
      </c>
      <c r="BR37" s="228"/>
      <c r="BS37" s="1028"/>
      <c r="BT37" s="1029"/>
      <c r="BU37" s="1029"/>
      <c r="BV37" s="1029"/>
      <c r="BW37" s="1029"/>
      <c r="BX37" s="1029"/>
      <c r="BY37" s="1029"/>
      <c r="BZ37" s="1029"/>
      <c r="CA37" s="1029"/>
      <c r="CB37" s="1029"/>
      <c r="CC37" s="1029"/>
      <c r="CD37" s="1029"/>
      <c r="CE37" s="1029"/>
      <c r="CF37" s="1029"/>
      <c r="CG37" s="1050"/>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219"/>
    </row>
    <row r="38" spans="1:131" ht="26.25" hidden="1" customHeight="1" x14ac:dyDescent="0.2">
      <c r="A38" s="231">
        <v>11</v>
      </c>
      <c r="B38" s="1066"/>
      <c r="C38" s="1067"/>
      <c r="D38" s="1067"/>
      <c r="E38" s="1067"/>
      <c r="F38" s="1067"/>
      <c r="G38" s="1067"/>
      <c r="H38" s="1067"/>
      <c r="I38" s="1067"/>
      <c r="J38" s="1067"/>
      <c r="K38" s="1067"/>
      <c r="L38" s="1067"/>
      <c r="M38" s="1067"/>
      <c r="N38" s="1067"/>
      <c r="O38" s="1067"/>
      <c r="P38" s="1068"/>
      <c r="Q38" s="1074"/>
      <c r="R38" s="1075"/>
      <c r="S38" s="1075"/>
      <c r="T38" s="1075"/>
      <c r="U38" s="1075"/>
      <c r="V38" s="1075"/>
      <c r="W38" s="1075"/>
      <c r="X38" s="1075"/>
      <c r="Y38" s="1075"/>
      <c r="Z38" s="1075"/>
      <c r="AA38" s="1075"/>
      <c r="AB38" s="1075"/>
      <c r="AC38" s="1075"/>
      <c r="AD38" s="1075"/>
      <c r="AE38" s="1076"/>
      <c r="AF38" s="1071"/>
      <c r="AG38" s="1072"/>
      <c r="AH38" s="1072"/>
      <c r="AI38" s="1072"/>
      <c r="AJ38" s="1073"/>
      <c r="AK38" s="1012"/>
      <c r="AL38" s="1003"/>
      <c r="AM38" s="1003"/>
      <c r="AN38" s="1003"/>
      <c r="AO38" s="1003"/>
      <c r="AP38" s="1003"/>
      <c r="AQ38" s="1003"/>
      <c r="AR38" s="1003"/>
      <c r="AS38" s="1003"/>
      <c r="AT38" s="1003"/>
      <c r="AU38" s="1003"/>
      <c r="AV38" s="1003"/>
      <c r="AW38" s="1003"/>
      <c r="AX38" s="1003"/>
      <c r="AY38" s="1003"/>
      <c r="AZ38" s="1077"/>
      <c r="BA38" s="1077"/>
      <c r="BB38" s="1077"/>
      <c r="BC38" s="1077"/>
      <c r="BD38" s="1077"/>
      <c r="BE38" s="1004"/>
      <c r="BF38" s="1004"/>
      <c r="BG38" s="1004"/>
      <c r="BH38" s="1004"/>
      <c r="BI38" s="1005"/>
      <c r="BJ38" s="221"/>
      <c r="BK38" s="221"/>
      <c r="BL38" s="221"/>
      <c r="BM38" s="221"/>
      <c r="BN38" s="221"/>
      <c r="BO38" s="230"/>
      <c r="BP38" s="230"/>
      <c r="BQ38" s="227">
        <v>32</v>
      </c>
      <c r="BR38" s="228"/>
      <c r="BS38" s="1028"/>
      <c r="BT38" s="1029"/>
      <c r="BU38" s="1029"/>
      <c r="BV38" s="1029"/>
      <c r="BW38" s="1029"/>
      <c r="BX38" s="1029"/>
      <c r="BY38" s="1029"/>
      <c r="BZ38" s="1029"/>
      <c r="CA38" s="1029"/>
      <c r="CB38" s="1029"/>
      <c r="CC38" s="1029"/>
      <c r="CD38" s="1029"/>
      <c r="CE38" s="1029"/>
      <c r="CF38" s="1029"/>
      <c r="CG38" s="1050"/>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219"/>
    </row>
    <row r="39" spans="1:131" ht="26.25" hidden="1" customHeight="1" x14ac:dyDescent="0.2">
      <c r="A39" s="231">
        <v>12</v>
      </c>
      <c r="B39" s="1066"/>
      <c r="C39" s="1067"/>
      <c r="D39" s="1067"/>
      <c r="E39" s="1067"/>
      <c r="F39" s="1067"/>
      <c r="G39" s="1067"/>
      <c r="H39" s="1067"/>
      <c r="I39" s="1067"/>
      <c r="J39" s="1067"/>
      <c r="K39" s="1067"/>
      <c r="L39" s="1067"/>
      <c r="M39" s="1067"/>
      <c r="N39" s="1067"/>
      <c r="O39" s="1067"/>
      <c r="P39" s="1068"/>
      <c r="Q39" s="1074"/>
      <c r="R39" s="1075"/>
      <c r="S39" s="1075"/>
      <c r="T39" s="1075"/>
      <c r="U39" s="1075"/>
      <c r="V39" s="1075"/>
      <c r="W39" s="1075"/>
      <c r="X39" s="1075"/>
      <c r="Y39" s="1075"/>
      <c r="Z39" s="1075"/>
      <c r="AA39" s="1075"/>
      <c r="AB39" s="1075"/>
      <c r="AC39" s="1075"/>
      <c r="AD39" s="1075"/>
      <c r="AE39" s="1076"/>
      <c r="AF39" s="1071"/>
      <c r="AG39" s="1072"/>
      <c r="AH39" s="1072"/>
      <c r="AI39" s="1072"/>
      <c r="AJ39" s="1073"/>
      <c r="AK39" s="1012"/>
      <c r="AL39" s="1003"/>
      <c r="AM39" s="1003"/>
      <c r="AN39" s="1003"/>
      <c r="AO39" s="1003"/>
      <c r="AP39" s="1003"/>
      <c r="AQ39" s="1003"/>
      <c r="AR39" s="1003"/>
      <c r="AS39" s="1003"/>
      <c r="AT39" s="1003"/>
      <c r="AU39" s="1003"/>
      <c r="AV39" s="1003"/>
      <c r="AW39" s="1003"/>
      <c r="AX39" s="1003"/>
      <c r="AY39" s="1003"/>
      <c r="AZ39" s="1077"/>
      <c r="BA39" s="1077"/>
      <c r="BB39" s="1077"/>
      <c r="BC39" s="1077"/>
      <c r="BD39" s="1077"/>
      <c r="BE39" s="1004"/>
      <c r="BF39" s="1004"/>
      <c r="BG39" s="1004"/>
      <c r="BH39" s="1004"/>
      <c r="BI39" s="1005"/>
      <c r="BJ39" s="221"/>
      <c r="BK39" s="221"/>
      <c r="BL39" s="221"/>
      <c r="BM39" s="221"/>
      <c r="BN39" s="221"/>
      <c r="BO39" s="230"/>
      <c r="BP39" s="230"/>
      <c r="BQ39" s="227">
        <v>33</v>
      </c>
      <c r="BR39" s="228"/>
      <c r="BS39" s="1028"/>
      <c r="BT39" s="1029"/>
      <c r="BU39" s="1029"/>
      <c r="BV39" s="1029"/>
      <c r="BW39" s="1029"/>
      <c r="BX39" s="1029"/>
      <c r="BY39" s="1029"/>
      <c r="BZ39" s="1029"/>
      <c r="CA39" s="1029"/>
      <c r="CB39" s="1029"/>
      <c r="CC39" s="1029"/>
      <c r="CD39" s="1029"/>
      <c r="CE39" s="1029"/>
      <c r="CF39" s="1029"/>
      <c r="CG39" s="1050"/>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219"/>
    </row>
    <row r="40" spans="1:131" ht="26.25" hidden="1" customHeight="1" x14ac:dyDescent="0.2">
      <c r="A40" s="227">
        <v>13</v>
      </c>
      <c r="B40" s="1066"/>
      <c r="C40" s="1067"/>
      <c r="D40" s="1067"/>
      <c r="E40" s="1067"/>
      <c r="F40" s="1067"/>
      <c r="G40" s="1067"/>
      <c r="H40" s="1067"/>
      <c r="I40" s="1067"/>
      <c r="J40" s="1067"/>
      <c r="K40" s="1067"/>
      <c r="L40" s="1067"/>
      <c r="M40" s="1067"/>
      <c r="N40" s="1067"/>
      <c r="O40" s="1067"/>
      <c r="P40" s="1068"/>
      <c r="Q40" s="1074"/>
      <c r="R40" s="1075"/>
      <c r="S40" s="1075"/>
      <c r="T40" s="1075"/>
      <c r="U40" s="1075"/>
      <c r="V40" s="1075"/>
      <c r="W40" s="1075"/>
      <c r="X40" s="1075"/>
      <c r="Y40" s="1075"/>
      <c r="Z40" s="1075"/>
      <c r="AA40" s="1075"/>
      <c r="AB40" s="1075"/>
      <c r="AC40" s="1075"/>
      <c r="AD40" s="1075"/>
      <c r="AE40" s="1076"/>
      <c r="AF40" s="1071"/>
      <c r="AG40" s="1072"/>
      <c r="AH40" s="1072"/>
      <c r="AI40" s="1072"/>
      <c r="AJ40" s="1073"/>
      <c r="AK40" s="1012"/>
      <c r="AL40" s="1003"/>
      <c r="AM40" s="1003"/>
      <c r="AN40" s="1003"/>
      <c r="AO40" s="1003"/>
      <c r="AP40" s="1003"/>
      <c r="AQ40" s="1003"/>
      <c r="AR40" s="1003"/>
      <c r="AS40" s="1003"/>
      <c r="AT40" s="1003"/>
      <c r="AU40" s="1003"/>
      <c r="AV40" s="1003"/>
      <c r="AW40" s="1003"/>
      <c r="AX40" s="1003"/>
      <c r="AY40" s="1003"/>
      <c r="AZ40" s="1077"/>
      <c r="BA40" s="1077"/>
      <c r="BB40" s="1077"/>
      <c r="BC40" s="1077"/>
      <c r="BD40" s="1077"/>
      <c r="BE40" s="1004"/>
      <c r="BF40" s="1004"/>
      <c r="BG40" s="1004"/>
      <c r="BH40" s="1004"/>
      <c r="BI40" s="1005"/>
      <c r="BJ40" s="221"/>
      <c r="BK40" s="221"/>
      <c r="BL40" s="221"/>
      <c r="BM40" s="221"/>
      <c r="BN40" s="221"/>
      <c r="BO40" s="230"/>
      <c r="BP40" s="230"/>
      <c r="BQ40" s="227">
        <v>34</v>
      </c>
      <c r="BR40" s="228"/>
      <c r="BS40" s="1028"/>
      <c r="BT40" s="1029"/>
      <c r="BU40" s="1029"/>
      <c r="BV40" s="1029"/>
      <c r="BW40" s="1029"/>
      <c r="BX40" s="1029"/>
      <c r="BY40" s="1029"/>
      <c r="BZ40" s="1029"/>
      <c r="CA40" s="1029"/>
      <c r="CB40" s="1029"/>
      <c r="CC40" s="1029"/>
      <c r="CD40" s="1029"/>
      <c r="CE40" s="1029"/>
      <c r="CF40" s="1029"/>
      <c r="CG40" s="1050"/>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219"/>
    </row>
    <row r="41" spans="1:131" ht="26.25" hidden="1" customHeight="1" x14ac:dyDescent="0.2">
      <c r="A41" s="227">
        <v>14</v>
      </c>
      <c r="B41" s="1066"/>
      <c r="C41" s="1067"/>
      <c r="D41" s="1067"/>
      <c r="E41" s="1067"/>
      <c r="F41" s="1067"/>
      <c r="G41" s="1067"/>
      <c r="H41" s="1067"/>
      <c r="I41" s="1067"/>
      <c r="J41" s="1067"/>
      <c r="K41" s="1067"/>
      <c r="L41" s="1067"/>
      <c r="M41" s="1067"/>
      <c r="N41" s="1067"/>
      <c r="O41" s="1067"/>
      <c r="P41" s="1068"/>
      <c r="Q41" s="1074"/>
      <c r="R41" s="1075"/>
      <c r="S41" s="1075"/>
      <c r="T41" s="1075"/>
      <c r="U41" s="1075"/>
      <c r="V41" s="1075"/>
      <c r="W41" s="1075"/>
      <c r="X41" s="1075"/>
      <c r="Y41" s="1075"/>
      <c r="Z41" s="1075"/>
      <c r="AA41" s="1075"/>
      <c r="AB41" s="1075"/>
      <c r="AC41" s="1075"/>
      <c r="AD41" s="1075"/>
      <c r="AE41" s="1076"/>
      <c r="AF41" s="1071"/>
      <c r="AG41" s="1072"/>
      <c r="AH41" s="1072"/>
      <c r="AI41" s="1072"/>
      <c r="AJ41" s="1073"/>
      <c r="AK41" s="1012"/>
      <c r="AL41" s="1003"/>
      <c r="AM41" s="1003"/>
      <c r="AN41" s="1003"/>
      <c r="AO41" s="1003"/>
      <c r="AP41" s="1003"/>
      <c r="AQ41" s="1003"/>
      <c r="AR41" s="1003"/>
      <c r="AS41" s="1003"/>
      <c r="AT41" s="1003"/>
      <c r="AU41" s="1003"/>
      <c r="AV41" s="1003"/>
      <c r="AW41" s="1003"/>
      <c r="AX41" s="1003"/>
      <c r="AY41" s="1003"/>
      <c r="AZ41" s="1077"/>
      <c r="BA41" s="1077"/>
      <c r="BB41" s="1077"/>
      <c r="BC41" s="1077"/>
      <c r="BD41" s="1077"/>
      <c r="BE41" s="1004"/>
      <c r="BF41" s="1004"/>
      <c r="BG41" s="1004"/>
      <c r="BH41" s="1004"/>
      <c r="BI41" s="1005"/>
      <c r="BJ41" s="221"/>
      <c r="BK41" s="221"/>
      <c r="BL41" s="221"/>
      <c r="BM41" s="221"/>
      <c r="BN41" s="221"/>
      <c r="BO41" s="230"/>
      <c r="BP41" s="230"/>
      <c r="BQ41" s="227">
        <v>35</v>
      </c>
      <c r="BR41" s="228"/>
      <c r="BS41" s="1028"/>
      <c r="BT41" s="1029"/>
      <c r="BU41" s="1029"/>
      <c r="BV41" s="1029"/>
      <c r="BW41" s="1029"/>
      <c r="BX41" s="1029"/>
      <c r="BY41" s="1029"/>
      <c r="BZ41" s="1029"/>
      <c r="CA41" s="1029"/>
      <c r="CB41" s="1029"/>
      <c r="CC41" s="1029"/>
      <c r="CD41" s="1029"/>
      <c r="CE41" s="1029"/>
      <c r="CF41" s="1029"/>
      <c r="CG41" s="1050"/>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219"/>
    </row>
    <row r="42" spans="1:131" ht="26.25" hidden="1" customHeight="1" x14ac:dyDescent="0.2">
      <c r="A42" s="227">
        <v>15</v>
      </c>
      <c r="B42" s="1066"/>
      <c r="C42" s="1067"/>
      <c r="D42" s="1067"/>
      <c r="E42" s="1067"/>
      <c r="F42" s="1067"/>
      <c r="G42" s="1067"/>
      <c r="H42" s="1067"/>
      <c r="I42" s="1067"/>
      <c r="J42" s="1067"/>
      <c r="K42" s="1067"/>
      <c r="L42" s="1067"/>
      <c r="M42" s="1067"/>
      <c r="N42" s="1067"/>
      <c r="O42" s="1067"/>
      <c r="P42" s="1068"/>
      <c r="Q42" s="1074"/>
      <c r="R42" s="1075"/>
      <c r="S42" s="1075"/>
      <c r="T42" s="1075"/>
      <c r="U42" s="1075"/>
      <c r="V42" s="1075"/>
      <c r="W42" s="1075"/>
      <c r="X42" s="1075"/>
      <c r="Y42" s="1075"/>
      <c r="Z42" s="1075"/>
      <c r="AA42" s="1075"/>
      <c r="AB42" s="1075"/>
      <c r="AC42" s="1075"/>
      <c r="AD42" s="1075"/>
      <c r="AE42" s="1076"/>
      <c r="AF42" s="1071"/>
      <c r="AG42" s="1072"/>
      <c r="AH42" s="1072"/>
      <c r="AI42" s="1072"/>
      <c r="AJ42" s="1073"/>
      <c r="AK42" s="1012"/>
      <c r="AL42" s="1003"/>
      <c r="AM42" s="1003"/>
      <c r="AN42" s="1003"/>
      <c r="AO42" s="1003"/>
      <c r="AP42" s="1003"/>
      <c r="AQ42" s="1003"/>
      <c r="AR42" s="1003"/>
      <c r="AS42" s="1003"/>
      <c r="AT42" s="1003"/>
      <c r="AU42" s="1003"/>
      <c r="AV42" s="1003"/>
      <c r="AW42" s="1003"/>
      <c r="AX42" s="1003"/>
      <c r="AY42" s="1003"/>
      <c r="AZ42" s="1077"/>
      <c r="BA42" s="1077"/>
      <c r="BB42" s="1077"/>
      <c r="BC42" s="1077"/>
      <c r="BD42" s="1077"/>
      <c r="BE42" s="1004"/>
      <c r="BF42" s="1004"/>
      <c r="BG42" s="1004"/>
      <c r="BH42" s="1004"/>
      <c r="BI42" s="1005"/>
      <c r="BJ42" s="221"/>
      <c r="BK42" s="221"/>
      <c r="BL42" s="221"/>
      <c r="BM42" s="221"/>
      <c r="BN42" s="221"/>
      <c r="BO42" s="230"/>
      <c r="BP42" s="230"/>
      <c r="BQ42" s="227">
        <v>36</v>
      </c>
      <c r="BR42" s="228"/>
      <c r="BS42" s="1028"/>
      <c r="BT42" s="1029"/>
      <c r="BU42" s="1029"/>
      <c r="BV42" s="1029"/>
      <c r="BW42" s="1029"/>
      <c r="BX42" s="1029"/>
      <c r="BY42" s="1029"/>
      <c r="BZ42" s="1029"/>
      <c r="CA42" s="1029"/>
      <c r="CB42" s="1029"/>
      <c r="CC42" s="1029"/>
      <c r="CD42" s="1029"/>
      <c r="CE42" s="1029"/>
      <c r="CF42" s="1029"/>
      <c r="CG42" s="1050"/>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219"/>
    </row>
    <row r="43" spans="1:131" ht="26.25" hidden="1" customHeight="1" x14ac:dyDescent="0.2">
      <c r="A43" s="227">
        <v>16</v>
      </c>
      <c r="B43" s="1066"/>
      <c r="C43" s="1067"/>
      <c r="D43" s="1067"/>
      <c r="E43" s="1067"/>
      <c r="F43" s="1067"/>
      <c r="G43" s="1067"/>
      <c r="H43" s="1067"/>
      <c r="I43" s="1067"/>
      <c r="J43" s="1067"/>
      <c r="K43" s="1067"/>
      <c r="L43" s="1067"/>
      <c r="M43" s="1067"/>
      <c r="N43" s="1067"/>
      <c r="O43" s="1067"/>
      <c r="P43" s="1068"/>
      <c r="Q43" s="1074"/>
      <c r="R43" s="1075"/>
      <c r="S43" s="1075"/>
      <c r="T43" s="1075"/>
      <c r="U43" s="1075"/>
      <c r="V43" s="1075"/>
      <c r="W43" s="1075"/>
      <c r="X43" s="1075"/>
      <c r="Y43" s="1075"/>
      <c r="Z43" s="1075"/>
      <c r="AA43" s="1075"/>
      <c r="AB43" s="1075"/>
      <c r="AC43" s="1075"/>
      <c r="AD43" s="1075"/>
      <c r="AE43" s="1076"/>
      <c r="AF43" s="1071"/>
      <c r="AG43" s="1072"/>
      <c r="AH43" s="1072"/>
      <c r="AI43" s="1072"/>
      <c r="AJ43" s="1073"/>
      <c r="AK43" s="1012"/>
      <c r="AL43" s="1003"/>
      <c r="AM43" s="1003"/>
      <c r="AN43" s="1003"/>
      <c r="AO43" s="1003"/>
      <c r="AP43" s="1003"/>
      <c r="AQ43" s="1003"/>
      <c r="AR43" s="1003"/>
      <c r="AS43" s="1003"/>
      <c r="AT43" s="1003"/>
      <c r="AU43" s="1003"/>
      <c r="AV43" s="1003"/>
      <c r="AW43" s="1003"/>
      <c r="AX43" s="1003"/>
      <c r="AY43" s="1003"/>
      <c r="AZ43" s="1077"/>
      <c r="BA43" s="1077"/>
      <c r="BB43" s="1077"/>
      <c r="BC43" s="1077"/>
      <c r="BD43" s="1077"/>
      <c r="BE43" s="1004"/>
      <c r="BF43" s="1004"/>
      <c r="BG43" s="1004"/>
      <c r="BH43" s="1004"/>
      <c r="BI43" s="1005"/>
      <c r="BJ43" s="221"/>
      <c r="BK43" s="221"/>
      <c r="BL43" s="221"/>
      <c r="BM43" s="221"/>
      <c r="BN43" s="221"/>
      <c r="BO43" s="230"/>
      <c r="BP43" s="230"/>
      <c r="BQ43" s="227">
        <v>37</v>
      </c>
      <c r="BR43" s="228"/>
      <c r="BS43" s="1028"/>
      <c r="BT43" s="1029"/>
      <c r="BU43" s="1029"/>
      <c r="BV43" s="1029"/>
      <c r="BW43" s="1029"/>
      <c r="BX43" s="1029"/>
      <c r="BY43" s="1029"/>
      <c r="BZ43" s="1029"/>
      <c r="CA43" s="1029"/>
      <c r="CB43" s="1029"/>
      <c r="CC43" s="1029"/>
      <c r="CD43" s="1029"/>
      <c r="CE43" s="1029"/>
      <c r="CF43" s="1029"/>
      <c r="CG43" s="1050"/>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219"/>
    </row>
    <row r="44" spans="1:131" ht="26.25" hidden="1" customHeight="1" x14ac:dyDescent="0.2">
      <c r="A44" s="227">
        <v>17</v>
      </c>
      <c r="B44" s="1066"/>
      <c r="C44" s="1067"/>
      <c r="D44" s="1067"/>
      <c r="E44" s="1067"/>
      <c r="F44" s="1067"/>
      <c r="G44" s="1067"/>
      <c r="H44" s="1067"/>
      <c r="I44" s="1067"/>
      <c r="J44" s="1067"/>
      <c r="K44" s="1067"/>
      <c r="L44" s="1067"/>
      <c r="M44" s="1067"/>
      <c r="N44" s="1067"/>
      <c r="O44" s="1067"/>
      <c r="P44" s="1068"/>
      <c r="Q44" s="1074"/>
      <c r="R44" s="1075"/>
      <c r="S44" s="1075"/>
      <c r="T44" s="1075"/>
      <c r="U44" s="1075"/>
      <c r="V44" s="1075"/>
      <c r="W44" s="1075"/>
      <c r="X44" s="1075"/>
      <c r="Y44" s="1075"/>
      <c r="Z44" s="1075"/>
      <c r="AA44" s="1075"/>
      <c r="AB44" s="1075"/>
      <c r="AC44" s="1075"/>
      <c r="AD44" s="1075"/>
      <c r="AE44" s="1076"/>
      <c r="AF44" s="1071"/>
      <c r="AG44" s="1072"/>
      <c r="AH44" s="1072"/>
      <c r="AI44" s="1072"/>
      <c r="AJ44" s="1073"/>
      <c r="AK44" s="1012"/>
      <c r="AL44" s="1003"/>
      <c r="AM44" s="1003"/>
      <c r="AN44" s="1003"/>
      <c r="AO44" s="1003"/>
      <c r="AP44" s="1003"/>
      <c r="AQ44" s="1003"/>
      <c r="AR44" s="1003"/>
      <c r="AS44" s="1003"/>
      <c r="AT44" s="1003"/>
      <c r="AU44" s="1003"/>
      <c r="AV44" s="1003"/>
      <c r="AW44" s="1003"/>
      <c r="AX44" s="1003"/>
      <c r="AY44" s="1003"/>
      <c r="AZ44" s="1077"/>
      <c r="BA44" s="1077"/>
      <c r="BB44" s="1077"/>
      <c r="BC44" s="1077"/>
      <c r="BD44" s="1077"/>
      <c r="BE44" s="1004"/>
      <c r="BF44" s="1004"/>
      <c r="BG44" s="1004"/>
      <c r="BH44" s="1004"/>
      <c r="BI44" s="1005"/>
      <c r="BJ44" s="221"/>
      <c r="BK44" s="221"/>
      <c r="BL44" s="221"/>
      <c r="BM44" s="221"/>
      <c r="BN44" s="221"/>
      <c r="BO44" s="230"/>
      <c r="BP44" s="230"/>
      <c r="BQ44" s="227">
        <v>38</v>
      </c>
      <c r="BR44" s="228"/>
      <c r="BS44" s="1028"/>
      <c r="BT44" s="1029"/>
      <c r="BU44" s="1029"/>
      <c r="BV44" s="1029"/>
      <c r="BW44" s="1029"/>
      <c r="BX44" s="1029"/>
      <c r="BY44" s="1029"/>
      <c r="BZ44" s="1029"/>
      <c r="CA44" s="1029"/>
      <c r="CB44" s="1029"/>
      <c r="CC44" s="1029"/>
      <c r="CD44" s="1029"/>
      <c r="CE44" s="1029"/>
      <c r="CF44" s="1029"/>
      <c r="CG44" s="1050"/>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219"/>
    </row>
    <row r="45" spans="1:131" ht="26.25" hidden="1" customHeight="1" x14ac:dyDescent="0.2">
      <c r="A45" s="227">
        <v>18</v>
      </c>
      <c r="B45" s="1066"/>
      <c r="C45" s="1067"/>
      <c r="D45" s="1067"/>
      <c r="E45" s="1067"/>
      <c r="F45" s="1067"/>
      <c r="G45" s="1067"/>
      <c r="H45" s="1067"/>
      <c r="I45" s="1067"/>
      <c r="J45" s="1067"/>
      <c r="K45" s="1067"/>
      <c r="L45" s="1067"/>
      <c r="M45" s="1067"/>
      <c r="N45" s="1067"/>
      <c r="O45" s="1067"/>
      <c r="P45" s="1068"/>
      <c r="Q45" s="1074"/>
      <c r="R45" s="1075"/>
      <c r="S45" s="1075"/>
      <c r="T45" s="1075"/>
      <c r="U45" s="1075"/>
      <c r="V45" s="1075"/>
      <c r="W45" s="1075"/>
      <c r="X45" s="1075"/>
      <c r="Y45" s="1075"/>
      <c r="Z45" s="1075"/>
      <c r="AA45" s="1075"/>
      <c r="AB45" s="1075"/>
      <c r="AC45" s="1075"/>
      <c r="AD45" s="1075"/>
      <c r="AE45" s="1076"/>
      <c r="AF45" s="1071"/>
      <c r="AG45" s="1072"/>
      <c r="AH45" s="1072"/>
      <c r="AI45" s="1072"/>
      <c r="AJ45" s="1073"/>
      <c r="AK45" s="1012"/>
      <c r="AL45" s="1003"/>
      <c r="AM45" s="1003"/>
      <c r="AN45" s="1003"/>
      <c r="AO45" s="1003"/>
      <c r="AP45" s="1003"/>
      <c r="AQ45" s="1003"/>
      <c r="AR45" s="1003"/>
      <c r="AS45" s="1003"/>
      <c r="AT45" s="1003"/>
      <c r="AU45" s="1003"/>
      <c r="AV45" s="1003"/>
      <c r="AW45" s="1003"/>
      <c r="AX45" s="1003"/>
      <c r="AY45" s="1003"/>
      <c r="AZ45" s="1077"/>
      <c r="BA45" s="1077"/>
      <c r="BB45" s="1077"/>
      <c r="BC45" s="1077"/>
      <c r="BD45" s="1077"/>
      <c r="BE45" s="1004"/>
      <c r="BF45" s="1004"/>
      <c r="BG45" s="1004"/>
      <c r="BH45" s="1004"/>
      <c r="BI45" s="1005"/>
      <c r="BJ45" s="221"/>
      <c r="BK45" s="221"/>
      <c r="BL45" s="221"/>
      <c r="BM45" s="221"/>
      <c r="BN45" s="221"/>
      <c r="BO45" s="230"/>
      <c r="BP45" s="230"/>
      <c r="BQ45" s="227">
        <v>39</v>
      </c>
      <c r="BR45" s="228"/>
      <c r="BS45" s="1028"/>
      <c r="BT45" s="1029"/>
      <c r="BU45" s="1029"/>
      <c r="BV45" s="1029"/>
      <c r="BW45" s="1029"/>
      <c r="BX45" s="1029"/>
      <c r="BY45" s="1029"/>
      <c r="BZ45" s="1029"/>
      <c r="CA45" s="1029"/>
      <c r="CB45" s="1029"/>
      <c r="CC45" s="1029"/>
      <c r="CD45" s="1029"/>
      <c r="CE45" s="1029"/>
      <c r="CF45" s="1029"/>
      <c r="CG45" s="1050"/>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219"/>
    </row>
    <row r="46" spans="1:131" ht="26.25" hidden="1" customHeight="1" x14ac:dyDescent="0.2">
      <c r="A46" s="227">
        <v>19</v>
      </c>
      <c r="B46" s="1066"/>
      <c r="C46" s="1067"/>
      <c r="D46" s="1067"/>
      <c r="E46" s="1067"/>
      <c r="F46" s="1067"/>
      <c r="G46" s="1067"/>
      <c r="H46" s="1067"/>
      <c r="I46" s="1067"/>
      <c r="J46" s="1067"/>
      <c r="K46" s="1067"/>
      <c r="L46" s="1067"/>
      <c r="M46" s="1067"/>
      <c r="N46" s="1067"/>
      <c r="O46" s="1067"/>
      <c r="P46" s="1068"/>
      <c r="Q46" s="1074"/>
      <c r="R46" s="1075"/>
      <c r="S46" s="1075"/>
      <c r="T46" s="1075"/>
      <c r="U46" s="1075"/>
      <c r="V46" s="1075"/>
      <c r="W46" s="1075"/>
      <c r="X46" s="1075"/>
      <c r="Y46" s="1075"/>
      <c r="Z46" s="1075"/>
      <c r="AA46" s="1075"/>
      <c r="AB46" s="1075"/>
      <c r="AC46" s="1075"/>
      <c r="AD46" s="1075"/>
      <c r="AE46" s="1076"/>
      <c r="AF46" s="1071"/>
      <c r="AG46" s="1072"/>
      <c r="AH46" s="1072"/>
      <c r="AI46" s="1072"/>
      <c r="AJ46" s="1073"/>
      <c r="AK46" s="1012"/>
      <c r="AL46" s="1003"/>
      <c r="AM46" s="1003"/>
      <c r="AN46" s="1003"/>
      <c r="AO46" s="1003"/>
      <c r="AP46" s="1003"/>
      <c r="AQ46" s="1003"/>
      <c r="AR46" s="1003"/>
      <c r="AS46" s="1003"/>
      <c r="AT46" s="1003"/>
      <c r="AU46" s="1003"/>
      <c r="AV46" s="1003"/>
      <c r="AW46" s="1003"/>
      <c r="AX46" s="1003"/>
      <c r="AY46" s="1003"/>
      <c r="AZ46" s="1077"/>
      <c r="BA46" s="1077"/>
      <c r="BB46" s="1077"/>
      <c r="BC46" s="1077"/>
      <c r="BD46" s="1077"/>
      <c r="BE46" s="1004"/>
      <c r="BF46" s="1004"/>
      <c r="BG46" s="1004"/>
      <c r="BH46" s="1004"/>
      <c r="BI46" s="1005"/>
      <c r="BJ46" s="221"/>
      <c r="BK46" s="221"/>
      <c r="BL46" s="221"/>
      <c r="BM46" s="221"/>
      <c r="BN46" s="221"/>
      <c r="BO46" s="230"/>
      <c r="BP46" s="230"/>
      <c r="BQ46" s="227">
        <v>40</v>
      </c>
      <c r="BR46" s="228"/>
      <c r="BS46" s="1028"/>
      <c r="BT46" s="1029"/>
      <c r="BU46" s="1029"/>
      <c r="BV46" s="1029"/>
      <c r="BW46" s="1029"/>
      <c r="BX46" s="1029"/>
      <c r="BY46" s="1029"/>
      <c r="BZ46" s="1029"/>
      <c r="CA46" s="1029"/>
      <c r="CB46" s="1029"/>
      <c r="CC46" s="1029"/>
      <c r="CD46" s="1029"/>
      <c r="CE46" s="1029"/>
      <c r="CF46" s="1029"/>
      <c r="CG46" s="1050"/>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19"/>
    </row>
    <row r="47" spans="1:131" ht="26.25" hidden="1" customHeight="1" x14ac:dyDescent="0.2">
      <c r="A47" s="227">
        <v>20</v>
      </c>
      <c r="B47" s="1066"/>
      <c r="C47" s="1067"/>
      <c r="D47" s="1067"/>
      <c r="E47" s="1067"/>
      <c r="F47" s="1067"/>
      <c r="G47" s="1067"/>
      <c r="H47" s="1067"/>
      <c r="I47" s="1067"/>
      <c r="J47" s="1067"/>
      <c r="K47" s="1067"/>
      <c r="L47" s="1067"/>
      <c r="M47" s="1067"/>
      <c r="N47" s="1067"/>
      <c r="O47" s="1067"/>
      <c r="P47" s="1068"/>
      <c r="Q47" s="1074"/>
      <c r="R47" s="1075"/>
      <c r="S47" s="1075"/>
      <c r="T47" s="1075"/>
      <c r="U47" s="1075"/>
      <c r="V47" s="1075"/>
      <c r="W47" s="1075"/>
      <c r="X47" s="1075"/>
      <c r="Y47" s="1075"/>
      <c r="Z47" s="1075"/>
      <c r="AA47" s="1075"/>
      <c r="AB47" s="1075"/>
      <c r="AC47" s="1075"/>
      <c r="AD47" s="1075"/>
      <c r="AE47" s="1076"/>
      <c r="AF47" s="1071"/>
      <c r="AG47" s="1072"/>
      <c r="AH47" s="1072"/>
      <c r="AI47" s="1072"/>
      <c r="AJ47" s="1073"/>
      <c r="AK47" s="1012"/>
      <c r="AL47" s="1003"/>
      <c r="AM47" s="1003"/>
      <c r="AN47" s="1003"/>
      <c r="AO47" s="1003"/>
      <c r="AP47" s="1003"/>
      <c r="AQ47" s="1003"/>
      <c r="AR47" s="1003"/>
      <c r="AS47" s="1003"/>
      <c r="AT47" s="1003"/>
      <c r="AU47" s="1003"/>
      <c r="AV47" s="1003"/>
      <c r="AW47" s="1003"/>
      <c r="AX47" s="1003"/>
      <c r="AY47" s="1003"/>
      <c r="AZ47" s="1077"/>
      <c r="BA47" s="1077"/>
      <c r="BB47" s="1077"/>
      <c r="BC47" s="1077"/>
      <c r="BD47" s="1077"/>
      <c r="BE47" s="1004"/>
      <c r="BF47" s="1004"/>
      <c r="BG47" s="1004"/>
      <c r="BH47" s="1004"/>
      <c r="BI47" s="1005"/>
      <c r="BJ47" s="221"/>
      <c r="BK47" s="221"/>
      <c r="BL47" s="221"/>
      <c r="BM47" s="221"/>
      <c r="BN47" s="221"/>
      <c r="BO47" s="230"/>
      <c r="BP47" s="230"/>
      <c r="BQ47" s="227">
        <v>41</v>
      </c>
      <c r="BR47" s="228"/>
      <c r="BS47" s="1028"/>
      <c r="BT47" s="1029"/>
      <c r="BU47" s="1029"/>
      <c r="BV47" s="1029"/>
      <c r="BW47" s="1029"/>
      <c r="BX47" s="1029"/>
      <c r="BY47" s="1029"/>
      <c r="BZ47" s="1029"/>
      <c r="CA47" s="1029"/>
      <c r="CB47" s="1029"/>
      <c r="CC47" s="1029"/>
      <c r="CD47" s="1029"/>
      <c r="CE47" s="1029"/>
      <c r="CF47" s="1029"/>
      <c r="CG47" s="1050"/>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19"/>
    </row>
    <row r="48" spans="1:131" ht="26.25" hidden="1" customHeight="1" x14ac:dyDescent="0.2">
      <c r="A48" s="227">
        <v>21</v>
      </c>
      <c r="B48" s="1066"/>
      <c r="C48" s="1067"/>
      <c r="D48" s="1067"/>
      <c r="E48" s="1067"/>
      <c r="F48" s="1067"/>
      <c r="G48" s="1067"/>
      <c r="H48" s="1067"/>
      <c r="I48" s="1067"/>
      <c r="J48" s="1067"/>
      <c r="K48" s="1067"/>
      <c r="L48" s="1067"/>
      <c r="M48" s="1067"/>
      <c r="N48" s="1067"/>
      <c r="O48" s="1067"/>
      <c r="P48" s="1068"/>
      <c r="Q48" s="1074"/>
      <c r="R48" s="1075"/>
      <c r="S48" s="1075"/>
      <c r="T48" s="1075"/>
      <c r="U48" s="1075"/>
      <c r="V48" s="1075"/>
      <c r="W48" s="1075"/>
      <c r="X48" s="1075"/>
      <c r="Y48" s="1075"/>
      <c r="Z48" s="1075"/>
      <c r="AA48" s="1075"/>
      <c r="AB48" s="1075"/>
      <c r="AC48" s="1075"/>
      <c r="AD48" s="1075"/>
      <c r="AE48" s="1076"/>
      <c r="AF48" s="1071"/>
      <c r="AG48" s="1072"/>
      <c r="AH48" s="1072"/>
      <c r="AI48" s="1072"/>
      <c r="AJ48" s="1073"/>
      <c r="AK48" s="1012"/>
      <c r="AL48" s="1003"/>
      <c r="AM48" s="1003"/>
      <c r="AN48" s="1003"/>
      <c r="AO48" s="1003"/>
      <c r="AP48" s="1003"/>
      <c r="AQ48" s="1003"/>
      <c r="AR48" s="1003"/>
      <c r="AS48" s="1003"/>
      <c r="AT48" s="1003"/>
      <c r="AU48" s="1003"/>
      <c r="AV48" s="1003"/>
      <c r="AW48" s="1003"/>
      <c r="AX48" s="1003"/>
      <c r="AY48" s="1003"/>
      <c r="AZ48" s="1077"/>
      <c r="BA48" s="1077"/>
      <c r="BB48" s="1077"/>
      <c r="BC48" s="1077"/>
      <c r="BD48" s="1077"/>
      <c r="BE48" s="1004"/>
      <c r="BF48" s="1004"/>
      <c r="BG48" s="1004"/>
      <c r="BH48" s="1004"/>
      <c r="BI48" s="1005"/>
      <c r="BJ48" s="221"/>
      <c r="BK48" s="221"/>
      <c r="BL48" s="221"/>
      <c r="BM48" s="221"/>
      <c r="BN48" s="221"/>
      <c r="BO48" s="230"/>
      <c r="BP48" s="230"/>
      <c r="BQ48" s="227">
        <v>42</v>
      </c>
      <c r="BR48" s="228"/>
      <c r="BS48" s="1028"/>
      <c r="BT48" s="1029"/>
      <c r="BU48" s="1029"/>
      <c r="BV48" s="1029"/>
      <c r="BW48" s="1029"/>
      <c r="BX48" s="1029"/>
      <c r="BY48" s="1029"/>
      <c r="BZ48" s="1029"/>
      <c r="CA48" s="1029"/>
      <c r="CB48" s="1029"/>
      <c r="CC48" s="1029"/>
      <c r="CD48" s="1029"/>
      <c r="CE48" s="1029"/>
      <c r="CF48" s="1029"/>
      <c r="CG48" s="1050"/>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19"/>
    </row>
    <row r="49" spans="1:131" ht="26.25" hidden="1" customHeight="1" x14ac:dyDescent="0.2">
      <c r="A49" s="227">
        <v>22</v>
      </c>
      <c r="B49" s="1066"/>
      <c r="C49" s="1067"/>
      <c r="D49" s="1067"/>
      <c r="E49" s="1067"/>
      <c r="F49" s="1067"/>
      <c r="G49" s="1067"/>
      <c r="H49" s="1067"/>
      <c r="I49" s="1067"/>
      <c r="J49" s="1067"/>
      <c r="K49" s="1067"/>
      <c r="L49" s="1067"/>
      <c r="M49" s="1067"/>
      <c r="N49" s="1067"/>
      <c r="O49" s="1067"/>
      <c r="P49" s="1068"/>
      <c r="Q49" s="1074"/>
      <c r="R49" s="1075"/>
      <c r="S49" s="1075"/>
      <c r="T49" s="1075"/>
      <c r="U49" s="1075"/>
      <c r="V49" s="1075"/>
      <c r="W49" s="1075"/>
      <c r="X49" s="1075"/>
      <c r="Y49" s="1075"/>
      <c r="Z49" s="1075"/>
      <c r="AA49" s="1075"/>
      <c r="AB49" s="1075"/>
      <c r="AC49" s="1075"/>
      <c r="AD49" s="1075"/>
      <c r="AE49" s="1076"/>
      <c r="AF49" s="1071"/>
      <c r="AG49" s="1072"/>
      <c r="AH49" s="1072"/>
      <c r="AI49" s="1072"/>
      <c r="AJ49" s="1073"/>
      <c r="AK49" s="1012"/>
      <c r="AL49" s="1003"/>
      <c r="AM49" s="1003"/>
      <c r="AN49" s="1003"/>
      <c r="AO49" s="1003"/>
      <c r="AP49" s="1003"/>
      <c r="AQ49" s="1003"/>
      <c r="AR49" s="1003"/>
      <c r="AS49" s="1003"/>
      <c r="AT49" s="1003"/>
      <c r="AU49" s="1003"/>
      <c r="AV49" s="1003"/>
      <c r="AW49" s="1003"/>
      <c r="AX49" s="1003"/>
      <c r="AY49" s="1003"/>
      <c r="AZ49" s="1077"/>
      <c r="BA49" s="1077"/>
      <c r="BB49" s="1077"/>
      <c r="BC49" s="1077"/>
      <c r="BD49" s="1077"/>
      <c r="BE49" s="1004"/>
      <c r="BF49" s="1004"/>
      <c r="BG49" s="1004"/>
      <c r="BH49" s="1004"/>
      <c r="BI49" s="1005"/>
      <c r="BJ49" s="221"/>
      <c r="BK49" s="221"/>
      <c r="BL49" s="221"/>
      <c r="BM49" s="221"/>
      <c r="BN49" s="221"/>
      <c r="BO49" s="230"/>
      <c r="BP49" s="230"/>
      <c r="BQ49" s="227">
        <v>43</v>
      </c>
      <c r="BR49" s="228"/>
      <c r="BS49" s="1028"/>
      <c r="BT49" s="1029"/>
      <c r="BU49" s="1029"/>
      <c r="BV49" s="1029"/>
      <c r="BW49" s="1029"/>
      <c r="BX49" s="1029"/>
      <c r="BY49" s="1029"/>
      <c r="BZ49" s="1029"/>
      <c r="CA49" s="1029"/>
      <c r="CB49" s="1029"/>
      <c r="CC49" s="1029"/>
      <c r="CD49" s="1029"/>
      <c r="CE49" s="1029"/>
      <c r="CF49" s="1029"/>
      <c r="CG49" s="1050"/>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19"/>
    </row>
    <row r="50" spans="1:131" ht="26.25" hidden="1" customHeight="1" x14ac:dyDescent="0.2">
      <c r="A50" s="227">
        <v>23</v>
      </c>
      <c r="B50" s="1066"/>
      <c r="C50" s="1067"/>
      <c r="D50" s="1067"/>
      <c r="E50" s="1067"/>
      <c r="F50" s="1067"/>
      <c r="G50" s="1067"/>
      <c r="H50" s="1067"/>
      <c r="I50" s="1067"/>
      <c r="J50" s="1067"/>
      <c r="K50" s="1067"/>
      <c r="L50" s="1067"/>
      <c r="M50" s="1067"/>
      <c r="N50" s="1067"/>
      <c r="O50" s="1067"/>
      <c r="P50" s="1068"/>
      <c r="Q50" s="1069"/>
      <c r="R50" s="1061"/>
      <c r="S50" s="1061"/>
      <c r="T50" s="1061"/>
      <c r="U50" s="1061"/>
      <c r="V50" s="1061"/>
      <c r="W50" s="1061"/>
      <c r="X50" s="1061"/>
      <c r="Y50" s="1061"/>
      <c r="Z50" s="1061"/>
      <c r="AA50" s="1061"/>
      <c r="AB50" s="1061"/>
      <c r="AC50" s="1061"/>
      <c r="AD50" s="1061"/>
      <c r="AE50" s="1070"/>
      <c r="AF50" s="1071"/>
      <c r="AG50" s="1072"/>
      <c r="AH50" s="1072"/>
      <c r="AI50" s="1072"/>
      <c r="AJ50" s="1073"/>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04"/>
      <c r="BF50" s="1004"/>
      <c r="BG50" s="1004"/>
      <c r="BH50" s="1004"/>
      <c r="BI50" s="1005"/>
      <c r="BJ50" s="221"/>
      <c r="BK50" s="221"/>
      <c r="BL50" s="221"/>
      <c r="BM50" s="221"/>
      <c r="BN50" s="221"/>
      <c r="BO50" s="230"/>
      <c r="BP50" s="230"/>
      <c r="BQ50" s="227">
        <v>44</v>
      </c>
      <c r="BR50" s="228"/>
      <c r="BS50" s="1028"/>
      <c r="BT50" s="1029"/>
      <c r="BU50" s="1029"/>
      <c r="BV50" s="1029"/>
      <c r="BW50" s="1029"/>
      <c r="BX50" s="1029"/>
      <c r="BY50" s="1029"/>
      <c r="BZ50" s="1029"/>
      <c r="CA50" s="1029"/>
      <c r="CB50" s="1029"/>
      <c r="CC50" s="1029"/>
      <c r="CD50" s="1029"/>
      <c r="CE50" s="1029"/>
      <c r="CF50" s="1029"/>
      <c r="CG50" s="1050"/>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19"/>
    </row>
    <row r="51" spans="1:131" ht="26.25" hidden="1" customHeight="1" x14ac:dyDescent="0.2">
      <c r="A51" s="227">
        <v>24</v>
      </c>
      <c r="B51" s="1066"/>
      <c r="C51" s="1067"/>
      <c r="D51" s="1067"/>
      <c r="E51" s="1067"/>
      <c r="F51" s="1067"/>
      <c r="G51" s="1067"/>
      <c r="H51" s="1067"/>
      <c r="I51" s="1067"/>
      <c r="J51" s="1067"/>
      <c r="K51" s="1067"/>
      <c r="L51" s="1067"/>
      <c r="M51" s="1067"/>
      <c r="N51" s="1067"/>
      <c r="O51" s="1067"/>
      <c r="P51" s="1068"/>
      <c r="Q51" s="1069"/>
      <c r="R51" s="1061"/>
      <c r="S51" s="1061"/>
      <c r="T51" s="1061"/>
      <c r="U51" s="1061"/>
      <c r="V51" s="1061"/>
      <c r="W51" s="1061"/>
      <c r="X51" s="1061"/>
      <c r="Y51" s="1061"/>
      <c r="Z51" s="1061"/>
      <c r="AA51" s="1061"/>
      <c r="AB51" s="1061"/>
      <c r="AC51" s="1061"/>
      <c r="AD51" s="1061"/>
      <c r="AE51" s="1070"/>
      <c r="AF51" s="1071"/>
      <c r="AG51" s="1072"/>
      <c r="AH51" s="1072"/>
      <c r="AI51" s="1072"/>
      <c r="AJ51" s="1073"/>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04"/>
      <c r="BF51" s="1004"/>
      <c r="BG51" s="1004"/>
      <c r="BH51" s="1004"/>
      <c r="BI51" s="1005"/>
      <c r="BJ51" s="221"/>
      <c r="BK51" s="221"/>
      <c r="BL51" s="221"/>
      <c r="BM51" s="221"/>
      <c r="BN51" s="221"/>
      <c r="BO51" s="230"/>
      <c r="BP51" s="230"/>
      <c r="BQ51" s="227">
        <v>45</v>
      </c>
      <c r="BR51" s="228"/>
      <c r="BS51" s="1028"/>
      <c r="BT51" s="1029"/>
      <c r="BU51" s="1029"/>
      <c r="BV51" s="1029"/>
      <c r="BW51" s="1029"/>
      <c r="BX51" s="1029"/>
      <c r="BY51" s="1029"/>
      <c r="BZ51" s="1029"/>
      <c r="CA51" s="1029"/>
      <c r="CB51" s="1029"/>
      <c r="CC51" s="1029"/>
      <c r="CD51" s="1029"/>
      <c r="CE51" s="1029"/>
      <c r="CF51" s="1029"/>
      <c r="CG51" s="1050"/>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19"/>
    </row>
    <row r="52" spans="1:131" ht="26.25" hidden="1" customHeight="1" x14ac:dyDescent="0.2">
      <c r="A52" s="227">
        <v>25</v>
      </c>
      <c r="B52" s="1066"/>
      <c r="C52" s="1067"/>
      <c r="D52" s="1067"/>
      <c r="E52" s="1067"/>
      <c r="F52" s="1067"/>
      <c r="G52" s="1067"/>
      <c r="H52" s="1067"/>
      <c r="I52" s="1067"/>
      <c r="J52" s="1067"/>
      <c r="K52" s="1067"/>
      <c r="L52" s="1067"/>
      <c r="M52" s="1067"/>
      <c r="N52" s="1067"/>
      <c r="O52" s="1067"/>
      <c r="P52" s="1068"/>
      <c r="Q52" s="1069"/>
      <c r="R52" s="1061"/>
      <c r="S52" s="1061"/>
      <c r="T52" s="1061"/>
      <c r="U52" s="1061"/>
      <c r="V52" s="1061"/>
      <c r="W52" s="1061"/>
      <c r="X52" s="1061"/>
      <c r="Y52" s="1061"/>
      <c r="Z52" s="1061"/>
      <c r="AA52" s="1061"/>
      <c r="AB52" s="1061"/>
      <c r="AC52" s="1061"/>
      <c r="AD52" s="1061"/>
      <c r="AE52" s="1070"/>
      <c r="AF52" s="1071"/>
      <c r="AG52" s="1072"/>
      <c r="AH52" s="1072"/>
      <c r="AI52" s="1072"/>
      <c r="AJ52" s="1073"/>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04"/>
      <c r="BF52" s="1004"/>
      <c r="BG52" s="1004"/>
      <c r="BH52" s="1004"/>
      <c r="BI52" s="1005"/>
      <c r="BJ52" s="221"/>
      <c r="BK52" s="221"/>
      <c r="BL52" s="221"/>
      <c r="BM52" s="221"/>
      <c r="BN52" s="221"/>
      <c r="BO52" s="230"/>
      <c r="BP52" s="230"/>
      <c r="BQ52" s="227">
        <v>46</v>
      </c>
      <c r="BR52" s="228"/>
      <c r="BS52" s="1028"/>
      <c r="BT52" s="1029"/>
      <c r="BU52" s="1029"/>
      <c r="BV52" s="1029"/>
      <c r="BW52" s="1029"/>
      <c r="BX52" s="1029"/>
      <c r="BY52" s="1029"/>
      <c r="BZ52" s="1029"/>
      <c r="CA52" s="1029"/>
      <c r="CB52" s="1029"/>
      <c r="CC52" s="1029"/>
      <c r="CD52" s="1029"/>
      <c r="CE52" s="1029"/>
      <c r="CF52" s="1029"/>
      <c r="CG52" s="1050"/>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19"/>
    </row>
    <row r="53" spans="1:131" ht="26.25" hidden="1" customHeight="1" x14ac:dyDescent="0.2">
      <c r="A53" s="227">
        <v>26</v>
      </c>
      <c r="B53" s="1066"/>
      <c r="C53" s="1067"/>
      <c r="D53" s="1067"/>
      <c r="E53" s="1067"/>
      <c r="F53" s="1067"/>
      <c r="G53" s="1067"/>
      <c r="H53" s="1067"/>
      <c r="I53" s="1067"/>
      <c r="J53" s="1067"/>
      <c r="K53" s="1067"/>
      <c r="L53" s="1067"/>
      <c r="M53" s="1067"/>
      <c r="N53" s="1067"/>
      <c r="O53" s="1067"/>
      <c r="P53" s="1068"/>
      <c r="Q53" s="1069"/>
      <c r="R53" s="1061"/>
      <c r="S53" s="1061"/>
      <c r="T53" s="1061"/>
      <c r="U53" s="1061"/>
      <c r="V53" s="1061"/>
      <c r="W53" s="1061"/>
      <c r="X53" s="1061"/>
      <c r="Y53" s="1061"/>
      <c r="Z53" s="1061"/>
      <c r="AA53" s="1061"/>
      <c r="AB53" s="1061"/>
      <c r="AC53" s="1061"/>
      <c r="AD53" s="1061"/>
      <c r="AE53" s="1070"/>
      <c r="AF53" s="1071"/>
      <c r="AG53" s="1072"/>
      <c r="AH53" s="1072"/>
      <c r="AI53" s="1072"/>
      <c r="AJ53" s="1073"/>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04"/>
      <c r="BF53" s="1004"/>
      <c r="BG53" s="1004"/>
      <c r="BH53" s="1004"/>
      <c r="BI53" s="1005"/>
      <c r="BJ53" s="221"/>
      <c r="BK53" s="221"/>
      <c r="BL53" s="221"/>
      <c r="BM53" s="221"/>
      <c r="BN53" s="221"/>
      <c r="BO53" s="230"/>
      <c r="BP53" s="230"/>
      <c r="BQ53" s="227">
        <v>47</v>
      </c>
      <c r="BR53" s="228"/>
      <c r="BS53" s="1028"/>
      <c r="BT53" s="1029"/>
      <c r="BU53" s="1029"/>
      <c r="BV53" s="1029"/>
      <c r="BW53" s="1029"/>
      <c r="BX53" s="1029"/>
      <c r="BY53" s="1029"/>
      <c r="BZ53" s="1029"/>
      <c r="CA53" s="1029"/>
      <c r="CB53" s="1029"/>
      <c r="CC53" s="1029"/>
      <c r="CD53" s="1029"/>
      <c r="CE53" s="1029"/>
      <c r="CF53" s="1029"/>
      <c r="CG53" s="1050"/>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19"/>
    </row>
    <row r="54" spans="1:131" ht="26.25" hidden="1" customHeight="1" x14ac:dyDescent="0.2">
      <c r="A54" s="227">
        <v>27</v>
      </c>
      <c r="B54" s="1066"/>
      <c r="C54" s="1067"/>
      <c r="D54" s="1067"/>
      <c r="E54" s="1067"/>
      <c r="F54" s="1067"/>
      <c r="G54" s="1067"/>
      <c r="H54" s="1067"/>
      <c r="I54" s="1067"/>
      <c r="J54" s="1067"/>
      <c r="K54" s="1067"/>
      <c r="L54" s="1067"/>
      <c r="M54" s="1067"/>
      <c r="N54" s="1067"/>
      <c r="O54" s="1067"/>
      <c r="P54" s="1068"/>
      <c r="Q54" s="1069"/>
      <c r="R54" s="1061"/>
      <c r="S54" s="1061"/>
      <c r="T54" s="1061"/>
      <c r="U54" s="1061"/>
      <c r="V54" s="1061"/>
      <c r="W54" s="1061"/>
      <c r="X54" s="1061"/>
      <c r="Y54" s="1061"/>
      <c r="Z54" s="1061"/>
      <c r="AA54" s="1061"/>
      <c r="AB54" s="1061"/>
      <c r="AC54" s="1061"/>
      <c r="AD54" s="1061"/>
      <c r="AE54" s="1070"/>
      <c r="AF54" s="1071"/>
      <c r="AG54" s="1072"/>
      <c r="AH54" s="1072"/>
      <c r="AI54" s="1072"/>
      <c r="AJ54" s="1073"/>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04"/>
      <c r="BF54" s="1004"/>
      <c r="BG54" s="1004"/>
      <c r="BH54" s="1004"/>
      <c r="BI54" s="1005"/>
      <c r="BJ54" s="221"/>
      <c r="BK54" s="221"/>
      <c r="BL54" s="221"/>
      <c r="BM54" s="221"/>
      <c r="BN54" s="221"/>
      <c r="BO54" s="230"/>
      <c r="BP54" s="230"/>
      <c r="BQ54" s="227">
        <v>48</v>
      </c>
      <c r="BR54" s="228"/>
      <c r="BS54" s="1028"/>
      <c r="BT54" s="1029"/>
      <c r="BU54" s="1029"/>
      <c r="BV54" s="1029"/>
      <c r="BW54" s="1029"/>
      <c r="BX54" s="1029"/>
      <c r="BY54" s="1029"/>
      <c r="BZ54" s="1029"/>
      <c r="CA54" s="1029"/>
      <c r="CB54" s="1029"/>
      <c r="CC54" s="1029"/>
      <c r="CD54" s="1029"/>
      <c r="CE54" s="1029"/>
      <c r="CF54" s="1029"/>
      <c r="CG54" s="1050"/>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19"/>
    </row>
    <row r="55" spans="1:131" ht="26.25" hidden="1" customHeight="1" x14ac:dyDescent="0.2">
      <c r="A55" s="227">
        <v>28</v>
      </c>
      <c r="B55" s="1066"/>
      <c r="C55" s="1067"/>
      <c r="D55" s="1067"/>
      <c r="E55" s="1067"/>
      <c r="F55" s="1067"/>
      <c r="G55" s="1067"/>
      <c r="H55" s="1067"/>
      <c r="I55" s="1067"/>
      <c r="J55" s="1067"/>
      <c r="K55" s="1067"/>
      <c r="L55" s="1067"/>
      <c r="M55" s="1067"/>
      <c r="N55" s="1067"/>
      <c r="O55" s="1067"/>
      <c r="P55" s="1068"/>
      <c r="Q55" s="1069"/>
      <c r="R55" s="1061"/>
      <c r="S55" s="1061"/>
      <c r="T55" s="1061"/>
      <c r="U55" s="1061"/>
      <c r="V55" s="1061"/>
      <c r="W55" s="1061"/>
      <c r="X55" s="1061"/>
      <c r="Y55" s="1061"/>
      <c r="Z55" s="1061"/>
      <c r="AA55" s="1061"/>
      <c r="AB55" s="1061"/>
      <c r="AC55" s="1061"/>
      <c r="AD55" s="1061"/>
      <c r="AE55" s="1070"/>
      <c r="AF55" s="1071"/>
      <c r="AG55" s="1072"/>
      <c r="AH55" s="1072"/>
      <c r="AI55" s="1072"/>
      <c r="AJ55" s="1073"/>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04"/>
      <c r="BF55" s="1004"/>
      <c r="BG55" s="1004"/>
      <c r="BH55" s="1004"/>
      <c r="BI55" s="1005"/>
      <c r="BJ55" s="221"/>
      <c r="BK55" s="221"/>
      <c r="BL55" s="221"/>
      <c r="BM55" s="221"/>
      <c r="BN55" s="221"/>
      <c r="BO55" s="230"/>
      <c r="BP55" s="230"/>
      <c r="BQ55" s="227">
        <v>49</v>
      </c>
      <c r="BR55" s="228"/>
      <c r="BS55" s="1028"/>
      <c r="BT55" s="1029"/>
      <c r="BU55" s="1029"/>
      <c r="BV55" s="1029"/>
      <c r="BW55" s="1029"/>
      <c r="BX55" s="1029"/>
      <c r="BY55" s="1029"/>
      <c r="BZ55" s="1029"/>
      <c r="CA55" s="1029"/>
      <c r="CB55" s="1029"/>
      <c r="CC55" s="1029"/>
      <c r="CD55" s="1029"/>
      <c r="CE55" s="1029"/>
      <c r="CF55" s="1029"/>
      <c r="CG55" s="1050"/>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19"/>
    </row>
    <row r="56" spans="1:131" ht="26.25" hidden="1" customHeight="1" x14ac:dyDescent="0.2">
      <c r="A56" s="227">
        <v>29</v>
      </c>
      <c r="B56" s="1066"/>
      <c r="C56" s="1067"/>
      <c r="D56" s="1067"/>
      <c r="E56" s="1067"/>
      <c r="F56" s="1067"/>
      <c r="G56" s="1067"/>
      <c r="H56" s="1067"/>
      <c r="I56" s="1067"/>
      <c r="J56" s="1067"/>
      <c r="K56" s="1067"/>
      <c r="L56" s="1067"/>
      <c r="M56" s="1067"/>
      <c r="N56" s="1067"/>
      <c r="O56" s="1067"/>
      <c r="P56" s="1068"/>
      <c r="Q56" s="1069"/>
      <c r="R56" s="1061"/>
      <c r="S56" s="1061"/>
      <c r="T56" s="1061"/>
      <c r="U56" s="1061"/>
      <c r="V56" s="1061"/>
      <c r="W56" s="1061"/>
      <c r="X56" s="1061"/>
      <c r="Y56" s="1061"/>
      <c r="Z56" s="1061"/>
      <c r="AA56" s="1061"/>
      <c r="AB56" s="1061"/>
      <c r="AC56" s="1061"/>
      <c r="AD56" s="1061"/>
      <c r="AE56" s="1070"/>
      <c r="AF56" s="1071"/>
      <c r="AG56" s="1072"/>
      <c r="AH56" s="1072"/>
      <c r="AI56" s="1072"/>
      <c r="AJ56" s="1073"/>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04"/>
      <c r="BF56" s="1004"/>
      <c r="BG56" s="1004"/>
      <c r="BH56" s="1004"/>
      <c r="BI56" s="1005"/>
      <c r="BJ56" s="221"/>
      <c r="BK56" s="221"/>
      <c r="BL56" s="221"/>
      <c r="BM56" s="221"/>
      <c r="BN56" s="221"/>
      <c r="BO56" s="230"/>
      <c r="BP56" s="230"/>
      <c r="BQ56" s="227">
        <v>50</v>
      </c>
      <c r="BR56" s="228"/>
      <c r="BS56" s="1028"/>
      <c r="BT56" s="1029"/>
      <c r="BU56" s="1029"/>
      <c r="BV56" s="1029"/>
      <c r="BW56" s="1029"/>
      <c r="BX56" s="1029"/>
      <c r="BY56" s="1029"/>
      <c r="BZ56" s="1029"/>
      <c r="CA56" s="1029"/>
      <c r="CB56" s="1029"/>
      <c r="CC56" s="1029"/>
      <c r="CD56" s="1029"/>
      <c r="CE56" s="1029"/>
      <c r="CF56" s="1029"/>
      <c r="CG56" s="1050"/>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19"/>
    </row>
    <row r="57" spans="1:131" ht="26.25" hidden="1" customHeight="1" x14ac:dyDescent="0.2">
      <c r="A57" s="227">
        <v>30</v>
      </c>
      <c r="B57" s="1066"/>
      <c r="C57" s="1067"/>
      <c r="D57" s="1067"/>
      <c r="E57" s="1067"/>
      <c r="F57" s="1067"/>
      <c r="G57" s="1067"/>
      <c r="H57" s="1067"/>
      <c r="I57" s="1067"/>
      <c r="J57" s="1067"/>
      <c r="K57" s="1067"/>
      <c r="L57" s="1067"/>
      <c r="M57" s="1067"/>
      <c r="N57" s="1067"/>
      <c r="O57" s="1067"/>
      <c r="P57" s="1068"/>
      <c r="Q57" s="1069"/>
      <c r="R57" s="1061"/>
      <c r="S57" s="1061"/>
      <c r="T57" s="1061"/>
      <c r="U57" s="1061"/>
      <c r="V57" s="1061"/>
      <c r="W57" s="1061"/>
      <c r="X57" s="1061"/>
      <c r="Y57" s="1061"/>
      <c r="Z57" s="1061"/>
      <c r="AA57" s="1061"/>
      <c r="AB57" s="1061"/>
      <c r="AC57" s="1061"/>
      <c r="AD57" s="1061"/>
      <c r="AE57" s="1070"/>
      <c r="AF57" s="1071"/>
      <c r="AG57" s="1072"/>
      <c r="AH57" s="1072"/>
      <c r="AI57" s="1072"/>
      <c r="AJ57" s="1073"/>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04"/>
      <c r="BF57" s="1004"/>
      <c r="BG57" s="1004"/>
      <c r="BH57" s="1004"/>
      <c r="BI57" s="1005"/>
      <c r="BJ57" s="221"/>
      <c r="BK57" s="221"/>
      <c r="BL57" s="221"/>
      <c r="BM57" s="221"/>
      <c r="BN57" s="221"/>
      <c r="BO57" s="230"/>
      <c r="BP57" s="230"/>
      <c r="BQ57" s="227">
        <v>51</v>
      </c>
      <c r="BR57" s="228"/>
      <c r="BS57" s="1028"/>
      <c r="BT57" s="1029"/>
      <c r="BU57" s="1029"/>
      <c r="BV57" s="1029"/>
      <c r="BW57" s="1029"/>
      <c r="BX57" s="1029"/>
      <c r="BY57" s="1029"/>
      <c r="BZ57" s="1029"/>
      <c r="CA57" s="1029"/>
      <c r="CB57" s="1029"/>
      <c r="CC57" s="1029"/>
      <c r="CD57" s="1029"/>
      <c r="CE57" s="1029"/>
      <c r="CF57" s="1029"/>
      <c r="CG57" s="1050"/>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19"/>
    </row>
    <row r="58" spans="1:131" ht="26.25" hidden="1" customHeight="1" x14ac:dyDescent="0.2">
      <c r="A58" s="227">
        <v>31</v>
      </c>
      <c r="B58" s="1066"/>
      <c r="C58" s="1067"/>
      <c r="D58" s="1067"/>
      <c r="E58" s="1067"/>
      <c r="F58" s="1067"/>
      <c r="G58" s="1067"/>
      <c r="H58" s="1067"/>
      <c r="I58" s="1067"/>
      <c r="J58" s="1067"/>
      <c r="K58" s="1067"/>
      <c r="L58" s="1067"/>
      <c r="M58" s="1067"/>
      <c r="N58" s="1067"/>
      <c r="O58" s="1067"/>
      <c r="P58" s="1068"/>
      <c r="Q58" s="1069"/>
      <c r="R58" s="1061"/>
      <c r="S58" s="1061"/>
      <c r="T58" s="1061"/>
      <c r="U58" s="1061"/>
      <c r="V58" s="1061"/>
      <c r="W58" s="1061"/>
      <c r="X58" s="1061"/>
      <c r="Y58" s="1061"/>
      <c r="Z58" s="1061"/>
      <c r="AA58" s="1061"/>
      <c r="AB58" s="1061"/>
      <c r="AC58" s="1061"/>
      <c r="AD58" s="1061"/>
      <c r="AE58" s="1070"/>
      <c r="AF58" s="1071"/>
      <c r="AG58" s="1072"/>
      <c r="AH58" s="1072"/>
      <c r="AI58" s="1072"/>
      <c r="AJ58" s="1073"/>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04"/>
      <c r="BF58" s="1004"/>
      <c r="BG58" s="1004"/>
      <c r="BH58" s="1004"/>
      <c r="BI58" s="1005"/>
      <c r="BJ58" s="221"/>
      <c r="BK58" s="221"/>
      <c r="BL58" s="221"/>
      <c r="BM58" s="221"/>
      <c r="BN58" s="221"/>
      <c r="BO58" s="230"/>
      <c r="BP58" s="230"/>
      <c r="BQ58" s="227">
        <v>52</v>
      </c>
      <c r="BR58" s="228"/>
      <c r="BS58" s="1028"/>
      <c r="BT58" s="1029"/>
      <c r="BU58" s="1029"/>
      <c r="BV58" s="1029"/>
      <c r="BW58" s="1029"/>
      <c r="BX58" s="1029"/>
      <c r="BY58" s="1029"/>
      <c r="BZ58" s="1029"/>
      <c r="CA58" s="1029"/>
      <c r="CB58" s="1029"/>
      <c r="CC58" s="1029"/>
      <c r="CD58" s="1029"/>
      <c r="CE58" s="1029"/>
      <c r="CF58" s="1029"/>
      <c r="CG58" s="1050"/>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19"/>
    </row>
    <row r="59" spans="1:131" ht="26.25" hidden="1" customHeight="1" x14ac:dyDescent="0.2">
      <c r="A59" s="227">
        <v>32</v>
      </c>
      <c r="B59" s="1066"/>
      <c r="C59" s="1067"/>
      <c r="D59" s="1067"/>
      <c r="E59" s="1067"/>
      <c r="F59" s="1067"/>
      <c r="G59" s="1067"/>
      <c r="H59" s="1067"/>
      <c r="I59" s="1067"/>
      <c r="J59" s="1067"/>
      <c r="K59" s="1067"/>
      <c r="L59" s="1067"/>
      <c r="M59" s="1067"/>
      <c r="N59" s="1067"/>
      <c r="O59" s="1067"/>
      <c r="P59" s="1068"/>
      <c r="Q59" s="1069"/>
      <c r="R59" s="1061"/>
      <c r="S59" s="1061"/>
      <c r="T59" s="1061"/>
      <c r="U59" s="1061"/>
      <c r="V59" s="1061"/>
      <c r="W59" s="1061"/>
      <c r="X59" s="1061"/>
      <c r="Y59" s="1061"/>
      <c r="Z59" s="1061"/>
      <c r="AA59" s="1061"/>
      <c r="AB59" s="1061"/>
      <c r="AC59" s="1061"/>
      <c r="AD59" s="1061"/>
      <c r="AE59" s="1070"/>
      <c r="AF59" s="1071"/>
      <c r="AG59" s="1072"/>
      <c r="AH59" s="1072"/>
      <c r="AI59" s="1072"/>
      <c r="AJ59" s="1073"/>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04"/>
      <c r="BF59" s="1004"/>
      <c r="BG59" s="1004"/>
      <c r="BH59" s="1004"/>
      <c r="BI59" s="1005"/>
      <c r="BJ59" s="221"/>
      <c r="BK59" s="221"/>
      <c r="BL59" s="221"/>
      <c r="BM59" s="221"/>
      <c r="BN59" s="221"/>
      <c r="BO59" s="230"/>
      <c r="BP59" s="230"/>
      <c r="BQ59" s="227">
        <v>53</v>
      </c>
      <c r="BR59" s="228"/>
      <c r="BS59" s="1028"/>
      <c r="BT59" s="1029"/>
      <c r="BU59" s="1029"/>
      <c r="BV59" s="1029"/>
      <c r="BW59" s="1029"/>
      <c r="BX59" s="1029"/>
      <c r="BY59" s="1029"/>
      <c r="BZ59" s="1029"/>
      <c r="CA59" s="1029"/>
      <c r="CB59" s="1029"/>
      <c r="CC59" s="1029"/>
      <c r="CD59" s="1029"/>
      <c r="CE59" s="1029"/>
      <c r="CF59" s="1029"/>
      <c r="CG59" s="1050"/>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19"/>
    </row>
    <row r="60" spans="1:131" ht="26.25" customHeight="1" x14ac:dyDescent="0.2">
      <c r="A60" s="227">
        <v>33</v>
      </c>
      <c r="B60" s="1066"/>
      <c r="C60" s="1067"/>
      <c r="D60" s="1067"/>
      <c r="E60" s="1067"/>
      <c r="F60" s="1067"/>
      <c r="G60" s="1067"/>
      <c r="H60" s="1067"/>
      <c r="I60" s="1067"/>
      <c r="J60" s="1067"/>
      <c r="K60" s="1067"/>
      <c r="L60" s="1067"/>
      <c r="M60" s="1067"/>
      <c r="N60" s="1067"/>
      <c r="O60" s="1067"/>
      <c r="P60" s="1068"/>
      <c r="Q60" s="1069"/>
      <c r="R60" s="1061"/>
      <c r="S60" s="1061"/>
      <c r="T60" s="1061"/>
      <c r="U60" s="1061"/>
      <c r="V60" s="1061"/>
      <c r="W60" s="1061"/>
      <c r="X60" s="1061"/>
      <c r="Y60" s="1061"/>
      <c r="Z60" s="1061"/>
      <c r="AA60" s="1061"/>
      <c r="AB60" s="1061"/>
      <c r="AC60" s="1061"/>
      <c r="AD60" s="1061"/>
      <c r="AE60" s="1070"/>
      <c r="AF60" s="1071"/>
      <c r="AG60" s="1072"/>
      <c r="AH60" s="1072"/>
      <c r="AI60" s="1072"/>
      <c r="AJ60" s="1073"/>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04"/>
      <c r="BF60" s="1004"/>
      <c r="BG60" s="1004"/>
      <c r="BH60" s="1004"/>
      <c r="BI60" s="1005"/>
      <c r="BJ60" s="221"/>
      <c r="BK60" s="221"/>
      <c r="BL60" s="221"/>
      <c r="BM60" s="221"/>
      <c r="BN60" s="221"/>
      <c r="BO60" s="230"/>
      <c r="BP60" s="230"/>
      <c r="BQ60" s="227">
        <v>54</v>
      </c>
      <c r="BR60" s="228"/>
      <c r="BS60" s="1028"/>
      <c r="BT60" s="1029"/>
      <c r="BU60" s="1029"/>
      <c r="BV60" s="1029"/>
      <c r="BW60" s="1029"/>
      <c r="BX60" s="1029"/>
      <c r="BY60" s="1029"/>
      <c r="BZ60" s="1029"/>
      <c r="CA60" s="1029"/>
      <c r="CB60" s="1029"/>
      <c r="CC60" s="1029"/>
      <c r="CD60" s="1029"/>
      <c r="CE60" s="1029"/>
      <c r="CF60" s="1029"/>
      <c r="CG60" s="1050"/>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19"/>
    </row>
    <row r="61" spans="1:131" ht="26.25" customHeight="1" thickBot="1" x14ac:dyDescent="0.25">
      <c r="A61" s="227">
        <v>34</v>
      </c>
      <c r="B61" s="1066"/>
      <c r="C61" s="1067"/>
      <c r="D61" s="1067"/>
      <c r="E61" s="1067"/>
      <c r="F61" s="1067"/>
      <c r="G61" s="1067"/>
      <c r="H61" s="1067"/>
      <c r="I61" s="1067"/>
      <c r="J61" s="1067"/>
      <c r="K61" s="1067"/>
      <c r="L61" s="1067"/>
      <c r="M61" s="1067"/>
      <c r="N61" s="1067"/>
      <c r="O61" s="1067"/>
      <c r="P61" s="1068"/>
      <c r="Q61" s="1069"/>
      <c r="R61" s="1061"/>
      <c r="S61" s="1061"/>
      <c r="T61" s="1061"/>
      <c r="U61" s="1061"/>
      <c r="V61" s="1061"/>
      <c r="W61" s="1061"/>
      <c r="X61" s="1061"/>
      <c r="Y61" s="1061"/>
      <c r="Z61" s="1061"/>
      <c r="AA61" s="1061"/>
      <c r="AB61" s="1061"/>
      <c r="AC61" s="1061"/>
      <c r="AD61" s="1061"/>
      <c r="AE61" s="1070"/>
      <c r="AF61" s="1071"/>
      <c r="AG61" s="1072"/>
      <c r="AH61" s="1072"/>
      <c r="AI61" s="1072"/>
      <c r="AJ61" s="1073"/>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04"/>
      <c r="BF61" s="1004"/>
      <c r="BG61" s="1004"/>
      <c r="BH61" s="1004"/>
      <c r="BI61" s="1005"/>
      <c r="BJ61" s="221"/>
      <c r="BK61" s="221"/>
      <c r="BL61" s="221"/>
      <c r="BM61" s="221"/>
      <c r="BN61" s="221"/>
      <c r="BO61" s="230"/>
      <c r="BP61" s="230"/>
      <c r="BQ61" s="227">
        <v>55</v>
      </c>
      <c r="BR61" s="228"/>
      <c r="BS61" s="1028"/>
      <c r="BT61" s="1029"/>
      <c r="BU61" s="1029"/>
      <c r="BV61" s="1029"/>
      <c r="BW61" s="1029"/>
      <c r="BX61" s="1029"/>
      <c r="BY61" s="1029"/>
      <c r="BZ61" s="1029"/>
      <c r="CA61" s="1029"/>
      <c r="CB61" s="1029"/>
      <c r="CC61" s="1029"/>
      <c r="CD61" s="1029"/>
      <c r="CE61" s="1029"/>
      <c r="CF61" s="1029"/>
      <c r="CG61" s="1050"/>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19"/>
    </row>
    <row r="62" spans="1:131" ht="26.25" customHeight="1" x14ac:dyDescent="0.2">
      <c r="A62" s="227">
        <v>35</v>
      </c>
      <c r="B62" s="1066"/>
      <c r="C62" s="1067"/>
      <c r="D62" s="1067"/>
      <c r="E62" s="1067"/>
      <c r="F62" s="1067"/>
      <c r="G62" s="1067"/>
      <c r="H62" s="1067"/>
      <c r="I62" s="1067"/>
      <c r="J62" s="1067"/>
      <c r="K62" s="1067"/>
      <c r="L62" s="1067"/>
      <c r="M62" s="1067"/>
      <c r="N62" s="1067"/>
      <c r="O62" s="1067"/>
      <c r="P62" s="1068"/>
      <c r="Q62" s="1069"/>
      <c r="R62" s="1061"/>
      <c r="S62" s="1061"/>
      <c r="T62" s="1061"/>
      <c r="U62" s="1061"/>
      <c r="V62" s="1061"/>
      <c r="W62" s="1061"/>
      <c r="X62" s="1061"/>
      <c r="Y62" s="1061"/>
      <c r="Z62" s="1061"/>
      <c r="AA62" s="1061"/>
      <c r="AB62" s="1061"/>
      <c r="AC62" s="1061"/>
      <c r="AD62" s="1061"/>
      <c r="AE62" s="1070"/>
      <c r="AF62" s="1071"/>
      <c r="AG62" s="1072"/>
      <c r="AH62" s="1072"/>
      <c r="AI62" s="1072"/>
      <c r="AJ62" s="1073"/>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04"/>
      <c r="BF62" s="1004"/>
      <c r="BG62" s="1004"/>
      <c r="BH62" s="1004"/>
      <c r="BI62" s="1005"/>
      <c r="BJ62" s="1063" t="s">
        <v>411</v>
      </c>
      <c r="BK62" s="1064"/>
      <c r="BL62" s="1064"/>
      <c r="BM62" s="1064"/>
      <c r="BN62" s="1065"/>
      <c r="BO62" s="230"/>
      <c r="BP62" s="230"/>
      <c r="BQ62" s="227">
        <v>56</v>
      </c>
      <c r="BR62" s="228"/>
      <c r="BS62" s="1028"/>
      <c r="BT62" s="1029"/>
      <c r="BU62" s="1029"/>
      <c r="BV62" s="1029"/>
      <c r="BW62" s="1029"/>
      <c r="BX62" s="1029"/>
      <c r="BY62" s="1029"/>
      <c r="BZ62" s="1029"/>
      <c r="CA62" s="1029"/>
      <c r="CB62" s="1029"/>
      <c r="CC62" s="1029"/>
      <c r="CD62" s="1029"/>
      <c r="CE62" s="1029"/>
      <c r="CF62" s="1029"/>
      <c r="CG62" s="1050"/>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19"/>
    </row>
    <row r="63" spans="1:131" ht="26.25" customHeight="1" thickBot="1" x14ac:dyDescent="0.25">
      <c r="A63" s="229" t="s">
        <v>390</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6"/>
      <c r="AF63" s="1057">
        <v>670</v>
      </c>
      <c r="AG63" s="991"/>
      <c r="AH63" s="991"/>
      <c r="AI63" s="991"/>
      <c r="AJ63" s="1058"/>
      <c r="AK63" s="1059"/>
      <c r="AL63" s="995"/>
      <c r="AM63" s="995"/>
      <c r="AN63" s="995"/>
      <c r="AO63" s="995"/>
      <c r="AP63" s="991">
        <v>2837</v>
      </c>
      <c r="AQ63" s="991"/>
      <c r="AR63" s="991"/>
      <c r="AS63" s="991"/>
      <c r="AT63" s="991"/>
      <c r="AU63" s="991">
        <v>1686</v>
      </c>
      <c r="AV63" s="991"/>
      <c r="AW63" s="991"/>
      <c r="AX63" s="991"/>
      <c r="AY63" s="991"/>
      <c r="AZ63" s="1053"/>
      <c r="BA63" s="1053"/>
      <c r="BB63" s="1053"/>
      <c r="BC63" s="1053"/>
      <c r="BD63" s="1053"/>
      <c r="BE63" s="992"/>
      <c r="BF63" s="992"/>
      <c r="BG63" s="992"/>
      <c r="BH63" s="992"/>
      <c r="BI63" s="993"/>
      <c r="BJ63" s="1054" t="s">
        <v>409</v>
      </c>
      <c r="BK63" s="985"/>
      <c r="BL63" s="985"/>
      <c r="BM63" s="985"/>
      <c r="BN63" s="1055"/>
      <c r="BO63" s="230"/>
      <c r="BP63" s="230"/>
      <c r="BQ63" s="227">
        <v>57</v>
      </c>
      <c r="BR63" s="228"/>
      <c r="BS63" s="1028"/>
      <c r="BT63" s="1029"/>
      <c r="BU63" s="1029"/>
      <c r="BV63" s="1029"/>
      <c r="BW63" s="1029"/>
      <c r="BX63" s="1029"/>
      <c r="BY63" s="1029"/>
      <c r="BZ63" s="1029"/>
      <c r="CA63" s="1029"/>
      <c r="CB63" s="1029"/>
      <c r="CC63" s="1029"/>
      <c r="CD63" s="1029"/>
      <c r="CE63" s="1029"/>
      <c r="CF63" s="1029"/>
      <c r="CG63" s="1050"/>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19"/>
    </row>
    <row r="64" spans="1:131" ht="26.25" customHeight="1" x14ac:dyDescent="0.2">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1028"/>
      <c r="BT64" s="1029"/>
      <c r="BU64" s="1029"/>
      <c r="BV64" s="1029"/>
      <c r="BW64" s="1029"/>
      <c r="BX64" s="1029"/>
      <c r="BY64" s="1029"/>
      <c r="BZ64" s="1029"/>
      <c r="CA64" s="1029"/>
      <c r="CB64" s="1029"/>
      <c r="CC64" s="1029"/>
      <c r="CD64" s="1029"/>
      <c r="CE64" s="1029"/>
      <c r="CF64" s="1029"/>
      <c r="CG64" s="1050"/>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19"/>
    </row>
    <row r="65" spans="1:131" ht="26.25" customHeight="1" thickBot="1" x14ac:dyDescent="0.25">
      <c r="A65" s="221" t="s">
        <v>413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1028"/>
      <c r="BT65" s="1029"/>
      <c r="BU65" s="1029"/>
      <c r="BV65" s="1029"/>
      <c r="BW65" s="1029"/>
      <c r="BX65" s="1029"/>
      <c r="BY65" s="1029"/>
      <c r="BZ65" s="1029"/>
      <c r="CA65" s="1029"/>
      <c r="CB65" s="1029"/>
      <c r="CC65" s="1029"/>
      <c r="CD65" s="1029"/>
      <c r="CE65" s="1029"/>
      <c r="CF65" s="1029"/>
      <c r="CG65" s="1050"/>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19"/>
    </row>
    <row r="66" spans="1:131" ht="26.25" customHeight="1" x14ac:dyDescent="0.2">
      <c r="A66" s="1031" t="s">
        <v>414</v>
      </c>
      <c r="B66" s="1032"/>
      <c r="C66" s="1032"/>
      <c r="D66" s="1032"/>
      <c r="E66" s="1032"/>
      <c r="F66" s="1032"/>
      <c r="G66" s="1032"/>
      <c r="H66" s="1032"/>
      <c r="I66" s="1032"/>
      <c r="J66" s="1032"/>
      <c r="K66" s="1032"/>
      <c r="L66" s="1032"/>
      <c r="M66" s="1032"/>
      <c r="N66" s="1032"/>
      <c r="O66" s="1032"/>
      <c r="P66" s="1033"/>
      <c r="Q66" s="1037" t="s">
        <v>415</v>
      </c>
      <c r="R66" s="1038"/>
      <c r="S66" s="1038"/>
      <c r="T66" s="1038"/>
      <c r="U66" s="1039"/>
      <c r="V66" s="1037" t="s">
        <v>416</v>
      </c>
      <c r="W66" s="1038"/>
      <c r="X66" s="1038"/>
      <c r="Y66" s="1038"/>
      <c r="Z66" s="1039"/>
      <c r="AA66" s="1037" t="s">
        <v>417</v>
      </c>
      <c r="AB66" s="1038"/>
      <c r="AC66" s="1038"/>
      <c r="AD66" s="1038"/>
      <c r="AE66" s="1039"/>
      <c r="AF66" s="1043" t="s">
        <v>418</v>
      </c>
      <c r="AG66" s="1044"/>
      <c r="AH66" s="1044"/>
      <c r="AI66" s="1044"/>
      <c r="AJ66" s="1045"/>
      <c r="AK66" s="1037" t="s">
        <v>419</v>
      </c>
      <c r="AL66" s="1032"/>
      <c r="AM66" s="1032"/>
      <c r="AN66" s="1032"/>
      <c r="AO66" s="1033"/>
      <c r="AP66" s="1037" t="s">
        <v>420</v>
      </c>
      <c r="AQ66" s="1038"/>
      <c r="AR66" s="1038"/>
      <c r="AS66" s="1038"/>
      <c r="AT66" s="1039"/>
      <c r="AU66" s="1037" t="s">
        <v>421</v>
      </c>
      <c r="AV66" s="1038"/>
      <c r="AW66" s="1038"/>
      <c r="AX66" s="1038"/>
      <c r="AY66" s="1039"/>
      <c r="AZ66" s="1037" t="s">
        <v>376</v>
      </c>
      <c r="BA66" s="1038"/>
      <c r="BB66" s="1038"/>
      <c r="BC66" s="1038"/>
      <c r="BD66" s="1051"/>
      <c r="BE66" s="230"/>
      <c r="BF66" s="230"/>
      <c r="BG66" s="230"/>
      <c r="BH66" s="230"/>
      <c r="BI66" s="230"/>
      <c r="BJ66" s="230"/>
      <c r="BK66" s="230"/>
      <c r="BL66" s="230"/>
      <c r="BM66" s="230"/>
      <c r="BN66" s="230"/>
      <c r="BO66" s="230"/>
      <c r="BP66" s="230"/>
      <c r="BQ66" s="227">
        <v>60</v>
      </c>
      <c r="BR66" s="232"/>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19"/>
    </row>
    <row r="67" spans="1:131" ht="26.25" customHeight="1" thickBot="1" x14ac:dyDescent="0.25">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2"/>
      <c r="BE67" s="230"/>
      <c r="BF67" s="230"/>
      <c r="BG67" s="230"/>
      <c r="BH67" s="230"/>
      <c r="BI67" s="230"/>
      <c r="BJ67" s="230"/>
      <c r="BK67" s="230"/>
      <c r="BL67" s="230"/>
      <c r="BM67" s="230"/>
      <c r="BN67" s="230"/>
      <c r="BO67" s="230"/>
      <c r="BP67" s="230"/>
      <c r="BQ67" s="227">
        <v>61</v>
      </c>
      <c r="BR67" s="232"/>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19"/>
    </row>
    <row r="68" spans="1:131" ht="26.25" customHeight="1" thickTop="1" x14ac:dyDescent="0.2">
      <c r="A68" s="225">
        <v>1</v>
      </c>
      <c r="B68" s="1022" t="s">
        <v>587</v>
      </c>
      <c r="C68" s="1020"/>
      <c r="D68" s="1020"/>
      <c r="E68" s="1020"/>
      <c r="F68" s="1020"/>
      <c r="G68" s="1020"/>
      <c r="H68" s="1020"/>
      <c r="I68" s="1020"/>
      <c r="J68" s="1020"/>
      <c r="K68" s="1020"/>
      <c r="L68" s="1020"/>
      <c r="M68" s="1020"/>
      <c r="N68" s="1020"/>
      <c r="O68" s="1020"/>
      <c r="P68" s="1023"/>
      <c r="Q68" s="1024">
        <v>6282</v>
      </c>
      <c r="R68" s="1017"/>
      <c r="S68" s="1017"/>
      <c r="T68" s="1017"/>
      <c r="U68" s="1018"/>
      <c r="V68" s="1016">
        <v>6206</v>
      </c>
      <c r="W68" s="1017"/>
      <c r="X68" s="1017"/>
      <c r="Y68" s="1017"/>
      <c r="Z68" s="1018"/>
      <c r="AA68" s="1016">
        <v>76</v>
      </c>
      <c r="AB68" s="1017"/>
      <c r="AC68" s="1017"/>
      <c r="AD68" s="1017"/>
      <c r="AE68" s="1018"/>
      <c r="AF68" s="1016">
        <v>76</v>
      </c>
      <c r="AG68" s="1017"/>
      <c r="AH68" s="1017"/>
      <c r="AI68" s="1017"/>
      <c r="AJ68" s="1018"/>
      <c r="AK68" s="1016">
        <v>1908</v>
      </c>
      <c r="AL68" s="1017"/>
      <c r="AM68" s="1017"/>
      <c r="AN68" s="1017"/>
      <c r="AO68" s="1018"/>
      <c r="AP68" s="1016" t="s">
        <v>586</v>
      </c>
      <c r="AQ68" s="1017"/>
      <c r="AR68" s="1017"/>
      <c r="AS68" s="1017"/>
      <c r="AT68" s="1018"/>
      <c r="AU68" s="1016" t="s">
        <v>586</v>
      </c>
      <c r="AV68" s="1017"/>
      <c r="AW68" s="1017"/>
      <c r="AX68" s="1017"/>
      <c r="AY68" s="1018"/>
      <c r="AZ68" s="1019"/>
      <c r="BA68" s="1020"/>
      <c r="BB68" s="1020"/>
      <c r="BC68" s="1020"/>
      <c r="BD68" s="1021"/>
      <c r="BE68" s="230"/>
      <c r="BF68" s="230"/>
      <c r="BG68" s="230"/>
      <c r="BH68" s="230"/>
      <c r="BI68" s="230"/>
      <c r="BJ68" s="230"/>
      <c r="BK68" s="230"/>
      <c r="BL68" s="230"/>
      <c r="BM68" s="230"/>
      <c r="BN68" s="230"/>
      <c r="BO68" s="230"/>
      <c r="BP68" s="230"/>
      <c r="BQ68" s="227">
        <v>62</v>
      </c>
      <c r="BR68" s="232"/>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19"/>
    </row>
    <row r="69" spans="1:131" ht="26.25" customHeight="1" x14ac:dyDescent="0.2">
      <c r="A69" s="227">
        <v>2</v>
      </c>
      <c r="B69" s="1006" t="s">
        <v>588</v>
      </c>
      <c r="C69" s="1007"/>
      <c r="D69" s="1007"/>
      <c r="E69" s="1007"/>
      <c r="F69" s="1007"/>
      <c r="G69" s="1007"/>
      <c r="H69" s="1007"/>
      <c r="I69" s="1007"/>
      <c r="J69" s="1007"/>
      <c r="K69" s="1007"/>
      <c r="L69" s="1007"/>
      <c r="M69" s="1007"/>
      <c r="N69" s="1007"/>
      <c r="O69" s="1007"/>
      <c r="P69" s="1008"/>
      <c r="Q69" s="1010">
        <v>1478091</v>
      </c>
      <c r="R69" s="1011"/>
      <c r="S69" s="1011"/>
      <c r="T69" s="1011"/>
      <c r="U69" s="1012"/>
      <c r="V69" s="1013">
        <v>1440066</v>
      </c>
      <c r="W69" s="1011"/>
      <c r="X69" s="1011"/>
      <c r="Y69" s="1011"/>
      <c r="Z69" s="1012"/>
      <c r="AA69" s="1013">
        <v>38025</v>
      </c>
      <c r="AB69" s="1011"/>
      <c r="AC69" s="1011"/>
      <c r="AD69" s="1011"/>
      <c r="AE69" s="1012"/>
      <c r="AF69" s="1013">
        <v>38025</v>
      </c>
      <c r="AG69" s="1011"/>
      <c r="AH69" s="1011"/>
      <c r="AI69" s="1011"/>
      <c r="AJ69" s="1012"/>
      <c r="AK69" s="1013">
        <v>17867</v>
      </c>
      <c r="AL69" s="1011"/>
      <c r="AM69" s="1011"/>
      <c r="AN69" s="1011"/>
      <c r="AO69" s="1012"/>
      <c r="AP69" s="1013" t="s">
        <v>586</v>
      </c>
      <c r="AQ69" s="1011"/>
      <c r="AR69" s="1011"/>
      <c r="AS69" s="1011"/>
      <c r="AT69" s="1012"/>
      <c r="AU69" s="1013" t="s">
        <v>586</v>
      </c>
      <c r="AV69" s="1011"/>
      <c r="AW69" s="1011"/>
      <c r="AX69" s="1011"/>
      <c r="AY69" s="1012"/>
      <c r="AZ69" s="1014"/>
      <c r="BA69" s="1007"/>
      <c r="BB69" s="1007"/>
      <c r="BC69" s="1007"/>
      <c r="BD69" s="1015"/>
      <c r="BE69" s="230"/>
      <c r="BF69" s="230"/>
      <c r="BG69" s="230"/>
      <c r="BH69" s="230"/>
      <c r="BI69" s="230"/>
      <c r="BJ69" s="230"/>
      <c r="BK69" s="230"/>
      <c r="BL69" s="230"/>
      <c r="BM69" s="230"/>
      <c r="BN69" s="230"/>
      <c r="BO69" s="230"/>
      <c r="BP69" s="230"/>
      <c r="BQ69" s="227">
        <v>63</v>
      </c>
      <c r="BR69" s="232"/>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19"/>
    </row>
    <row r="70" spans="1:131" ht="26.25" customHeight="1" x14ac:dyDescent="0.2">
      <c r="A70" s="227">
        <v>3</v>
      </c>
      <c r="B70" s="1006" t="s">
        <v>589</v>
      </c>
      <c r="C70" s="1007"/>
      <c r="D70" s="1007"/>
      <c r="E70" s="1007"/>
      <c r="F70" s="1007"/>
      <c r="G70" s="1007"/>
      <c r="H70" s="1007"/>
      <c r="I70" s="1007"/>
      <c r="J70" s="1007"/>
      <c r="K70" s="1007"/>
      <c r="L70" s="1007"/>
      <c r="M70" s="1007"/>
      <c r="N70" s="1007"/>
      <c r="O70" s="1007"/>
      <c r="P70" s="1008"/>
      <c r="Q70" s="1009">
        <v>9272</v>
      </c>
      <c r="R70" s="1003"/>
      <c r="S70" s="1003"/>
      <c r="T70" s="1003"/>
      <c r="U70" s="1003"/>
      <c r="V70" s="1003">
        <v>8780</v>
      </c>
      <c r="W70" s="1003"/>
      <c r="X70" s="1003"/>
      <c r="Y70" s="1003"/>
      <c r="Z70" s="1003"/>
      <c r="AA70" s="1003">
        <v>492</v>
      </c>
      <c r="AB70" s="1003"/>
      <c r="AC70" s="1003"/>
      <c r="AD70" s="1003"/>
      <c r="AE70" s="1003"/>
      <c r="AF70" s="1003">
        <v>492</v>
      </c>
      <c r="AG70" s="1003"/>
      <c r="AH70" s="1003"/>
      <c r="AI70" s="1003"/>
      <c r="AJ70" s="1003"/>
      <c r="AK70" s="1003" t="s">
        <v>586</v>
      </c>
      <c r="AL70" s="1003"/>
      <c r="AM70" s="1003"/>
      <c r="AN70" s="1003"/>
      <c r="AO70" s="1003"/>
      <c r="AP70" s="1003">
        <v>222</v>
      </c>
      <c r="AQ70" s="1003"/>
      <c r="AR70" s="1003"/>
      <c r="AS70" s="1003"/>
      <c r="AT70" s="1003"/>
      <c r="AU70" s="1003">
        <v>5</v>
      </c>
      <c r="AV70" s="1003"/>
      <c r="AW70" s="1003"/>
      <c r="AX70" s="1003"/>
      <c r="AY70" s="1003"/>
      <c r="AZ70" s="1004"/>
      <c r="BA70" s="1004"/>
      <c r="BB70" s="1004"/>
      <c r="BC70" s="1004"/>
      <c r="BD70" s="1005"/>
      <c r="BE70" s="230"/>
      <c r="BF70" s="230"/>
      <c r="BG70" s="230"/>
      <c r="BH70" s="230"/>
      <c r="BI70" s="230"/>
      <c r="BJ70" s="230"/>
      <c r="BK70" s="230"/>
      <c r="BL70" s="230"/>
      <c r="BM70" s="230"/>
      <c r="BN70" s="230"/>
      <c r="BO70" s="230"/>
      <c r="BP70" s="230"/>
      <c r="BQ70" s="227">
        <v>64</v>
      </c>
      <c r="BR70" s="232"/>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19"/>
    </row>
    <row r="71" spans="1:131" ht="26.25" customHeight="1" x14ac:dyDescent="0.2">
      <c r="A71" s="227">
        <v>4</v>
      </c>
      <c r="B71" s="1006" t="s">
        <v>590</v>
      </c>
      <c r="C71" s="1007"/>
      <c r="D71" s="1007"/>
      <c r="E71" s="1007"/>
      <c r="F71" s="1007"/>
      <c r="G71" s="1007"/>
      <c r="H71" s="1007"/>
      <c r="I71" s="1007"/>
      <c r="J71" s="1007"/>
      <c r="K71" s="1007"/>
      <c r="L71" s="1007"/>
      <c r="M71" s="1007"/>
      <c r="N71" s="1007"/>
      <c r="O71" s="1007"/>
      <c r="P71" s="1008"/>
      <c r="Q71" s="1009">
        <v>468</v>
      </c>
      <c r="R71" s="1003"/>
      <c r="S71" s="1003"/>
      <c r="T71" s="1003"/>
      <c r="U71" s="1003"/>
      <c r="V71" s="1003">
        <v>455</v>
      </c>
      <c r="W71" s="1003"/>
      <c r="X71" s="1003"/>
      <c r="Y71" s="1003"/>
      <c r="Z71" s="1003"/>
      <c r="AA71" s="1003">
        <v>13</v>
      </c>
      <c r="AB71" s="1003"/>
      <c r="AC71" s="1003"/>
      <c r="AD71" s="1003"/>
      <c r="AE71" s="1003"/>
      <c r="AF71" s="1003">
        <v>13</v>
      </c>
      <c r="AG71" s="1003"/>
      <c r="AH71" s="1003"/>
      <c r="AI71" s="1003"/>
      <c r="AJ71" s="1003"/>
      <c r="AK71" s="1003" t="s">
        <v>586</v>
      </c>
      <c r="AL71" s="1003"/>
      <c r="AM71" s="1003"/>
      <c r="AN71" s="1003"/>
      <c r="AO71" s="1003"/>
      <c r="AP71" s="1003">
        <v>114</v>
      </c>
      <c r="AQ71" s="1003"/>
      <c r="AR71" s="1003"/>
      <c r="AS71" s="1003"/>
      <c r="AT71" s="1003"/>
      <c r="AU71" s="1003">
        <v>22</v>
      </c>
      <c r="AV71" s="1003"/>
      <c r="AW71" s="1003"/>
      <c r="AX71" s="1003"/>
      <c r="AY71" s="1003"/>
      <c r="AZ71" s="1004"/>
      <c r="BA71" s="1004"/>
      <c r="BB71" s="1004"/>
      <c r="BC71" s="1004"/>
      <c r="BD71" s="1005"/>
      <c r="BE71" s="230"/>
      <c r="BF71" s="230"/>
      <c r="BG71" s="230"/>
      <c r="BH71" s="230"/>
      <c r="BI71" s="230"/>
      <c r="BJ71" s="230"/>
      <c r="BK71" s="230"/>
      <c r="BL71" s="230"/>
      <c r="BM71" s="230"/>
      <c r="BN71" s="230"/>
      <c r="BO71" s="230"/>
      <c r="BP71" s="230"/>
      <c r="BQ71" s="227">
        <v>65</v>
      </c>
      <c r="BR71" s="232"/>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19"/>
    </row>
    <row r="72" spans="1:131" ht="26.25" customHeight="1" x14ac:dyDescent="0.2">
      <c r="A72" s="227">
        <v>5</v>
      </c>
      <c r="B72" s="1006" t="s">
        <v>596</v>
      </c>
      <c r="C72" s="1007"/>
      <c r="D72" s="1007"/>
      <c r="E72" s="1007"/>
      <c r="F72" s="1007"/>
      <c r="G72" s="1007"/>
      <c r="H72" s="1007"/>
      <c r="I72" s="1007"/>
      <c r="J72" s="1007"/>
      <c r="K72" s="1007"/>
      <c r="L72" s="1007"/>
      <c r="M72" s="1007"/>
      <c r="N72" s="1007"/>
      <c r="O72" s="1007"/>
      <c r="P72" s="1008"/>
      <c r="Q72" s="1009">
        <v>4</v>
      </c>
      <c r="R72" s="1003"/>
      <c r="S72" s="1003"/>
      <c r="T72" s="1003"/>
      <c r="U72" s="1003"/>
      <c r="V72" s="1003">
        <v>3</v>
      </c>
      <c r="W72" s="1003"/>
      <c r="X72" s="1003"/>
      <c r="Y72" s="1003"/>
      <c r="Z72" s="1003"/>
      <c r="AA72" s="1003">
        <v>1</v>
      </c>
      <c r="AB72" s="1003"/>
      <c r="AC72" s="1003"/>
      <c r="AD72" s="1003"/>
      <c r="AE72" s="1003"/>
      <c r="AF72" s="1003">
        <v>1</v>
      </c>
      <c r="AG72" s="1003"/>
      <c r="AH72" s="1003"/>
      <c r="AI72" s="1003"/>
      <c r="AJ72" s="1003"/>
      <c r="AK72" s="1003" t="s">
        <v>586</v>
      </c>
      <c r="AL72" s="1003"/>
      <c r="AM72" s="1003"/>
      <c r="AN72" s="1003"/>
      <c r="AO72" s="1003"/>
      <c r="AP72" s="1003" t="s">
        <v>586</v>
      </c>
      <c r="AQ72" s="1003"/>
      <c r="AR72" s="1003"/>
      <c r="AS72" s="1003"/>
      <c r="AT72" s="1003"/>
      <c r="AU72" s="1003" t="s">
        <v>586</v>
      </c>
      <c r="AV72" s="1003"/>
      <c r="AW72" s="1003"/>
      <c r="AX72" s="1003"/>
      <c r="AY72" s="1003"/>
      <c r="AZ72" s="1004"/>
      <c r="BA72" s="1004"/>
      <c r="BB72" s="1004"/>
      <c r="BC72" s="1004"/>
      <c r="BD72" s="1005"/>
      <c r="BE72" s="230"/>
      <c r="BF72" s="230"/>
      <c r="BG72" s="230"/>
      <c r="BH72" s="230"/>
      <c r="BI72" s="230"/>
      <c r="BJ72" s="230"/>
      <c r="BK72" s="230"/>
      <c r="BL72" s="230"/>
      <c r="BM72" s="230"/>
      <c r="BN72" s="230"/>
      <c r="BO72" s="230"/>
      <c r="BP72" s="230"/>
      <c r="BQ72" s="227">
        <v>66</v>
      </c>
      <c r="BR72" s="232"/>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19"/>
    </row>
    <row r="73" spans="1:131" ht="26.25" customHeight="1" x14ac:dyDescent="0.2">
      <c r="A73" s="227">
        <v>6</v>
      </c>
      <c r="B73" s="1006" t="s">
        <v>591</v>
      </c>
      <c r="C73" s="1007"/>
      <c r="D73" s="1007"/>
      <c r="E73" s="1007"/>
      <c r="F73" s="1007"/>
      <c r="G73" s="1007"/>
      <c r="H73" s="1007"/>
      <c r="I73" s="1007"/>
      <c r="J73" s="1007"/>
      <c r="K73" s="1007"/>
      <c r="L73" s="1007"/>
      <c r="M73" s="1007"/>
      <c r="N73" s="1007"/>
      <c r="O73" s="1007"/>
      <c r="P73" s="1008"/>
      <c r="Q73" s="1009">
        <v>132</v>
      </c>
      <c r="R73" s="1003"/>
      <c r="S73" s="1003"/>
      <c r="T73" s="1003"/>
      <c r="U73" s="1003"/>
      <c r="V73" s="1003">
        <v>119</v>
      </c>
      <c r="W73" s="1003"/>
      <c r="X73" s="1003"/>
      <c r="Y73" s="1003"/>
      <c r="Z73" s="1003"/>
      <c r="AA73" s="1003">
        <v>13</v>
      </c>
      <c r="AB73" s="1003"/>
      <c r="AC73" s="1003"/>
      <c r="AD73" s="1003"/>
      <c r="AE73" s="1003"/>
      <c r="AF73" s="1003">
        <v>13</v>
      </c>
      <c r="AG73" s="1003"/>
      <c r="AH73" s="1003"/>
      <c r="AI73" s="1003"/>
      <c r="AJ73" s="1003"/>
      <c r="AK73" s="1003">
        <v>9</v>
      </c>
      <c r="AL73" s="1003"/>
      <c r="AM73" s="1003"/>
      <c r="AN73" s="1003"/>
      <c r="AO73" s="1003"/>
      <c r="AP73" s="1003" t="s">
        <v>586</v>
      </c>
      <c r="AQ73" s="1003"/>
      <c r="AR73" s="1003"/>
      <c r="AS73" s="1003"/>
      <c r="AT73" s="1003"/>
      <c r="AU73" s="1003" t="s">
        <v>586</v>
      </c>
      <c r="AV73" s="1003"/>
      <c r="AW73" s="1003"/>
      <c r="AX73" s="1003"/>
      <c r="AY73" s="1003"/>
      <c r="AZ73" s="1004"/>
      <c r="BA73" s="1004"/>
      <c r="BB73" s="1004"/>
      <c r="BC73" s="1004"/>
      <c r="BD73" s="1005"/>
      <c r="BE73" s="230"/>
      <c r="BF73" s="230"/>
      <c r="BG73" s="230"/>
      <c r="BH73" s="230"/>
      <c r="BI73" s="230"/>
      <c r="BJ73" s="230"/>
      <c r="BK73" s="230"/>
      <c r="BL73" s="230"/>
      <c r="BM73" s="230"/>
      <c r="BN73" s="230"/>
      <c r="BO73" s="230"/>
      <c r="BP73" s="230"/>
      <c r="BQ73" s="227">
        <v>67</v>
      </c>
      <c r="BR73" s="232"/>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19"/>
    </row>
    <row r="74" spans="1:131" ht="26.25" customHeight="1" x14ac:dyDescent="0.2">
      <c r="A74" s="227">
        <v>7</v>
      </c>
      <c r="B74" s="1006" t="s">
        <v>592</v>
      </c>
      <c r="C74" s="1007"/>
      <c r="D74" s="1007"/>
      <c r="E74" s="1007"/>
      <c r="F74" s="1007"/>
      <c r="G74" s="1007"/>
      <c r="H74" s="1007"/>
      <c r="I74" s="1007"/>
      <c r="J74" s="1007"/>
      <c r="K74" s="1007"/>
      <c r="L74" s="1007"/>
      <c r="M74" s="1007"/>
      <c r="N74" s="1007"/>
      <c r="O74" s="1007"/>
      <c r="P74" s="1008"/>
      <c r="Q74" s="1009">
        <v>978</v>
      </c>
      <c r="R74" s="1003"/>
      <c r="S74" s="1003"/>
      <c r="T74" s="1003"/>
      <c r="U74" s="1003"/>
      <c r="V74" s="1003">
        <v>948</v>
      </c>
      <c r="W74" s="1003"/>
      <c r="X74" s="1003"/>
      <c r="Y74" s="1003"/>
      <c r="Z74" s="1003"/>
      <c r="AA74" s="1003">
        <v>30</v>
      </c>
      <c r="AB74" s="1003"/>
      <c r="AC74" s="1003"/>
      <c r="AD74" s="1003"/>
      <c r="AE74" s="1003"/>
      <c r="AF74" s="1003">
        <v>30</v>
      </c>
      <c r="AG74" s="1003"/>
      <c r="AH74" s="1003"/>
      <c r="AI74" s="1003"/>
      <c r="AJ74" s="1003"/>
      <c r="AK74" s="1003">
        <v>66</v>
      </c>
      <c r="AL74" s="1003"/>
      <c r="AM74" s="1003"/>
      <c r="AN74" s="1003"/>
      <c r="AO74" s="1003"/>
      <c r="AP74" s="1003" t="s">
        <v>586</v>
      </c>
      <c r="AQ74" s="1003"/>
      <c r="AR74" s="1003"/>
      <c r="AS74" s="1003"/>
      <c r="AT74" s="1003"/>
      <c r="AU74" s="1003" t="s">
        <v>586</v>
      </c>
      <c r="AV74" s="1003"/>
      <c r="AW74" s="1003"/>
      <c r="AX74" s="1003"/>
      <c r="AY74" s="1003"/>
      <c r="AZ74" s="1004"/>
      <c r="BA74" s="1004"/>
      <c r="BB74" s="1004"/>
      <c r="BC74" s="1004"/>
      <c r="BD74" s="1005"/>
      <c r="BE74" s="230"/>
      <c r="BF74" s="230"/>
      <c r="BG74" s="230"/>
      <c r="BH74" s="230"/>
      <c r="BI74" s="230"/>
      <c r="BJ74" s="230"/>
      <c r="BK74" s="230"/>
      <c r="BL74" s="230"/>
      <c r="BM74" s="230"/>
      <c r="BN74" s="230"/>
      <c r="BO74" s="230"/>
      <c r="BP74" s="230"/>
      <c r="BQ74" s="227">
        <v>68</v>
      </c>
      <c r="BR74" s="232"/>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19"/>
    </row>
    <row r="75" spans="1:131" ht="26.25" customHeight="1" x14ac:dyDescent="0.2">
      <c r="A75" s="227">
        <v>8</v>
      </c>
      <c r="B75" s="1006" t="s">
        <v>593</v>
      </c>
      <c r="C75" s="1007"/>
      <c r="D75" s="1007"/>
      <c r="E75" s="1007"/>
      <c r="F75" s="1007"/>
      <c r="G75" s="1007"/>
      <c r="H75" s="1007"/>
      <c r="I75" s="1007"/>
      <c r="J75" s="1007"/>
      <c r="K75" s="1007"/>
      <c r="L75" s="1007"/>
      <c r="M75" s="1007"/>
      <c r="N75" s="1007"/>
      <c r="O75" s="1007"/>
      <c r="P75" s="1008"/>
      <c r="Q75" s="1010">
        <v>296</v>
      </c>
      <c r="R75" s="1011"/>
      <c r="S75" s="1011"/>
      <c r="T75" s="1011"/>
      <c r="U75" s="1012"/>
      <c r="V75" s="1013">
        <v>181</v>
      </c>
      <c r="W75" s="1011"/>
      <c r="X75" s="1011"/>
      <c r="Y75" s="1011"/>
      <c r="Z75" s="1012"/>
      <c r="AA75" s="1013">
        <v>115</v>
      </c>
      <c r="AB75" s="1011"/>
      <c r="AC75" s="1011"/>
      <c r="AD75" s="1011"/>
      <c r="AE75" s="1012"/>
      <c r="AF75" s="1013">
        <v>115</v>
      </c>
      <c r="AG75" s="1011"/>
      <c r="AH75" s="1011"/>
      <c r="AI75" s="1011"/>
      <c r="AJ75" s="1012"/>
      <c r="AK75" s="1013">
        <v>15</v>
      </c>
      <c r="AL75" s="1011"/>
      <c r="AM75" s="1011"/>
      <c r="AN75" s="1011"/>
      <c r="AO75" s="1012"/>
      <c r="AP75" s="1003" t="s">
        <v>586</v>
      </c>
      <c r="AQ75" s="1003"/>
      <c r="AR75" s="1003"/>
      <c r="AS75" s="1003"/>
      <c r="AT75" s="1003"/>
      <c r="AU75" s="1003" t="s">
        <v>586</v>
      </c>
      <c r="AV75" s="1003"/>
      <c r="AW75" s="1003"/>
      <c r="AX75" s="1003"/>
      <c r="AY75" s="1003"/>
      <c r="AZ75" s="1004"/>
      <c r="BA75" s="1004"/>
      <c r="BB75" s="1004"/>
      <c r="BC75" s="1004"/>
      <c r="BD75" s="1005"/>
      <c r="BE75" s="230"/>
      <c r="BF75" s="230"/>
      <c r="BG75" s="230"/>
      <c r="BH75" s="230"/>
      <c r="BI75" s="230"/>
      <c r="BJ75" s="230"/>
      <c r="BK75" s="230"/>
      <c r="BL75" s="230"/>
      <c r="BM75" s="230"/>
      <c r="BN75" s="230"/>
      <c r="BO75" s="230"/>
      <c r="BP75" s="230"/>
      <c r="BQ75" s="227">
        <v>69</v>
      </c>
      <c r="BR75" s="232"/>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19"/>
    </row>
    <row r="76" spans="1:131" ht="26.25" customHeight="1" x14ac:dyDescent="0.2">
      <c r="A76" s="227">
        <v>9</v>
      </c>
      <c r="B76" s="1006" t="s">
        <v>594</v>
      </c>
      <c r="C76" s="1007"/>
      <c r="D76" s="1007"/>
      <c r="E76" s="1007"/>
      <c r="F76" s="1007"/>
      <c r="G76" s="1007"/>
      <c r="H76" s="1007"/>
      <c r="I76" s="1007"/>
      <c r="J76" s="1007"/>
      <c r="K76" s="1007"/>
      <c r="L76" s="1007"/>
      <c r="M76" s="1007"/>
      <c r="N76" s="1007"/>
      <c r="O76" s="1007"/>
      <c r="P76" s="1008"/>
      <c r="Q76" s="1010">
        <v>5106</v>
      </c>
      <c r="R76" s="1011"/>
      <c r="S76" s="1011"/>
      <c r="T76" s="1011"/>
      <c r="U76" s="1012"/>
      <c r="V76" s="1013">
        <v>4706</v>
      </c>
      <c r="W76" s="1011"/>
      <c r="X76" s="1011"/>
      <c r="Y76" s="1011"/>
      <c r="Z76" s="1012"/>
      <c r="AA76" s="1013">
        <v>400</v>
      </c>
      <c r="AB76" s="1011"/>
      <c r="AC76" s="1011"/>
      <c r="AD76" s="1011"/>
      <c r="AE76" s="1012"/>
      <c r="AF76" s="1013">
        <v>400</v>
      </c>
      <c r="AG76" s="1011"/>
      <c r="AH76" s="1011"/>
      <c r="AI76" s="1011"/>
      <c r="AJ76" s="1012"/>
      <c r="AK76" s="1003">
        <v>250</v>
      </c>
      <c r="AL76" s="1003"/>
      <c r="AM76" s="1003"/>
      <c r="AN76" s="1003"/>
      <c r="AO76" s="1003"/>
      <c r="AP76" s="1003" t="s">
        <v>586</v>
      </c>
      <c r="AQ76" s="1003"/>
      <c r="AR76" s="1003"/>
      <c r="AS76" s="1003"/>
      <c r="AT76" s="1003"/>
      <c r="AU76" s="1003" t="s">
        <v>586</v>
      </c>
      <c r="AV76" s="1003"/>
      <c r="AW76" s="1003"/>
      <c r="AX76" s="1003"/>
      <c r="AY76" s="1003"/>
      <c r="AZ76" s="1004"/>
      <c r="BA76" s="1004"/>
      <c r="BB76" s="1004"/>
      <c r="BC76" s="1004"/>
      <c r="BD76" s="1005"/>
      <c r="BE76" s="230"/>
      <c r="BF76" s="230"/>
      <c r="BG76" s="230"/>
      <c r="BH76" s="230"/>
      <c r="BI76" s="230"/>
      <c r="BJ76" s="230"/>
      <c r="BK76" s="230"/>
      <c r="BL76" s="230"/>
      <c r="BM76" s="230"/>
      <c r="BN76" s="230"/>
      <c r="BO76" s="230"/>
      <c r="BP76" s="230"/>
      <c r="BQ76" s="227">
        <v>70</v>
      </c>
      <c r="BR76" s="232"/>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19"/>
    </row>
    <row r="77" spans="1:131" ht="26.25" customHeight="1" x14ac:dyDescent="0.2">
      <c r="A77" s="227">
        <v>10</v>
      </c>
      <c r="B77" s="1006" t="s">
        <v>595</v>
      </c>
      <c r="C77" s="1007"/>
      <c r="D77" s="1007"/>
      <c r="E77" s="1007"/>
      <c r="F77" s="1007"/>
      <c r="G77" s="1007"/>
      <c r="H77" s="1007"/>
      <c r="I77" s="1007"/>
      <c r="J77" s="1007"/>
      <c r="K77" s="1007"/>
      <c r="L77" s="1007"/>
      <c r="M77" s="1007"/>
      <c r="N77" s="1007"/>
      <c r="O77" s="1007"/>
      <c r="P77" s="1008"/>
      <c r="Q77" s="1010">
        <v>3605</v>
      </c>
      <c r="R77" s="1011"/>
      <c r="S77" s="1011"/>
      <c r="T77" s="1011"/>
      <c r="U77" s="1012"/>
      <c r="V77" s="1013">
        <v>3503</v>
      </c>
      <c r="W77" s="1011"/>
      <c r="X77" s="1011"/>
      <c r="Y77" s="1011"/>
      <c r="Z77" s="1012"/>
      <c r="AA77" s="1013">
        <v>102</v>
      </c>
      <c r="AB77" s="1011"/>
      <c r="AC77" s="1011"/>
      <c r="AD77" s="1011"/>
      <c r="AE77" s="1012"/>
      <c r="AF77" s="1013">
        <v>102</v>
      </c>
      <c r="AG77" s="1011"/>
      <c r="AH77" s="1011"/>
      <c r="AI77" s="1011"/>
      <c r="AJ77" s="1012"/>
      <c r="AK77" s="1003">
        <v>142</v>
      </c>
      <c r="AL77" s="1003"/>
      <c r="AM77" s="1003"/>
      <c r="AN77" s="1003"/>
      <c r="AO77" s="1003"/>
      <c r="AP77" s="1013">
        <v>3735</v>
      </c>
      <c r="AQ77" s="1011"/>
      <c r="AR77" s="1011"/>
      <c r="AS77" s="1011"/>
      <c r="AT77" s="1012"/>
      <c r="AU77" s="1003">
        <v>855</v>
      </c>
      <c r="AV77" s="1003"/>
      <c r="AW77" s="1003"/>
      <c r="AX77" s="1003"/>
      <c r="AY77" s="1003"/>
      <c r="AZ77" s="1004"/>
      <c r="BA77" s="1004"/>
      <c r="BB77" s="1004"/>
      <c r="BC77" s="1004"/>
      <c r="BD77" s="1005"/>
      <c r="BE77" s="230"/>
      <c r="BF77" s="230"/>
      <c r="BG77" s="230"/>
      <c r="BH77" s="230"/>
      <c r="BI77" s="230"/>
      <c r="BJ77" s="230"/>
      <c r="BK77" s="230"/>
      <c r="BL77" s="230"/>
      <c r="BM77" s="230"/>
      <c r="BN77" s="230"/>
      <c r="BO77" s="230"/>
      <c r="BP77" s="230"/>
      <c r="BQ77" s="227">
        <v>71</v>
      </c>
      <c r="BR77" s="232"/>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19"/>
    </row>
    <row r="78" spans="1:131" ht="26.25" customHeight="1" x14ac:dyDescent="0.2">
      <c r="A78" s="227">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0"/>
      <c r="BF78" s="230"/>
      <c r="BG78" s="230"/>
      <c r="BH78" s="230"/>
      <c r="BI78" s="230"/>
      <c r="BJ78" s="219"/>
      <c r="BK78" s="219"/>
      <c r="BL78" s="219"/>
      <c r="BM78" s="219"/>
      <c r="BN78" s="219"/>
      <c r="BO78" s="230"/>
      <c r="BP78" s="230"/>
      <c r="BQ78" s="227">
        <v>72</v>
      </c>
      <c r="BR78" s="232"/>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19"/>
    </row>
    <row r="79" spans="1:131" ht="26.25" customHeight="1" x14ac:dyDescent="0.2">
      <c r="A79" s="227">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0"/>
      <c r="BF79" s="230"/>
      <c r="BG79" s="230"/>
      <c r="BH79" s="230"/>
      <c r="BI79" s="230"/>
      <c r="BJ79" s="219"/>
      <c r="BK79" s="219"/>
      <c r="BL79" s="219"/>
      <c r="BM79" s="219"/>
      <c r="BN79" s="219"/>
      <c r="BO79" s="230"/>
      <c r="BP79" s="230"/>
      <c r="BQ79" s="227">
        <v>73</v>
      </c>
      <c r="BR79" s="232"/>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19"/>
    </row>
    <row r="80" spans="1:131" ht="26.25" customHeight="1" x14ac:dyDescent="0.2">
      <c r="A80" s="227">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0"/>
      <c r="BF80" s="230"/>
      <c r="BG80" s="230"/>
      <c r="BH80" s="230"/>
      <c r="BI80" s="230"/>
      <c r="BJ80" s="230"/>
      <c r="BK80" s="230"/>
      <c r="BL80" s="230"/>
      <c r="BM80" s="230"/>
      <c r="BN80" s="230"/>
      <c r="BO80" s="230"/>
      <c r="BP80" s="230"/>
      <c r="BQ80" s="227">
        <v>74</v>
      </c>
      <c r="BR80" s="232"/>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19"/>
    </row>
    <row r="81" spans="1:131" ht="26.25" customHeight="1" x14ac:dyDescent="0.2">
      <c r="A81" s="227">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0"/>
      <c r="BF81" s="230"/>
      <c r="BG81" s="230"/>
      <c r="BH81" s="230"/>
      <c r="BI81" s="230"/>
      <c r="BJ81" s="230"/>
      <c r="BK81" s="230"/>
      <c r="BL81" s="230"/>
      <c r="BM81" s="230"/>
      <c r="BN81" s="230"/>
      <c r="BO81" s="230"/>
      <c r="BP81" s="230"/>
      <c r="BQ81" s="227">
        <v>75</v>
      </c>
      <c r="BR81" s="232"/>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19"/>
    </row>
    <row r="82" spans="1:131" ht="26.25" customHeight="1" x14ac:dyDescent="0.2">
      <c r="A82" s="227">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0"/>
      <c r="BF82" s="230"/>
      <c r="BG82" s="230"/>
      <c r="BH82" s="230"/>
      <c r="BI82" s="230"/>
      <c r="BJ82" s="230"/>
      <c r="BK82" s="230"/>
      <c r="BL82" s="230"/>
      <c r="BM82" s="230"/>
      <c r="BN82" s="230"/>
      <c r="BO82" s="230"/>
      <c r="BP82" s="230"/>
      <c r="BQ82" s="227">
        <v>76</v>
      </c>
      <c r="BR82" s="232"/>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19"/>
    </row>
    <row r="83" spans="1:131" ht="26.25" customHeight="1" x14ac:dyDescent="0.2">
      <c r="A83" s="227">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0"/>
      <c r="BF83" s="230"/>
      <c r="BG83" s="230"/>
      <c r="BH83" s="230"/>
      <c r="BI83" s="230"/>
      <c r="BJ83" s="230"/>
      <c r="BK83" s="230"/>
      <c r="BL83" s="230"/>
      <c r="BM83" s="230"/>
      <c r="BN83" s="230"/>
      <c r="BO83" s="230"/>
      <c r="BP83" s="230"/>
      <c r="BQ83" s="227">
        <v>77</v>
      </c>
      <c r="BR83" s="232"/>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19"/>
    </row>
    <row r="84" spans="1:131" ht="26.25" customHeight="1" x14ac:dyDescent="0.2">
      <c r="A84" s="227">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0"/>
      <c r="BF84" s="230"/>
      <c r="BG84" s="230"/>
      <c r="BH84" s="230"/>
      <c r="BI84" s="230"/>
      <c r="BJ84" s="230"/>
      <c r="BK84" s="230"/>
      <c r="BL84" s="230"/>
      <c r="BM84" s="230"/>
      <c r="BN84" s="230"/>
      <c r="BO84" s="230"/>
      <c r="BP84" s="230"/>
      <c r="BQ84" s="227">
        <v>78</v>
      </c>
      <c r="BR84" s="232"/>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19"/>
    </row>
    <row r="85" spans="1:131" ht="26.25" customHeight="1" x14ac:dyDescent="0.2">
      <c r="A85" s="227">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0"/>
      <c r="BF85" s="230"/>
      <c r="BG85" s="230"/>
      <c r="BH85" s="230"/>
      <c r="BI85" s="230"/>
      <c r="BJ85" s="230"/>
      <c r="BK85" s="230"/>
      <c r="BL85" s="230"/>
      <c r="BM85" s="230"/>
      <c r="BN85" s="230"/>
      <c r="BO85" s="230"/>
      <c r="BP85" s="230"/>
      <c r="BQ85" s="227">
        <v>79</v>
      </c>
      <c r="BR85" s="232"/>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19"/>
    </row>
    <row r="86" spans="1:131" ht="26.25" customHeight="1" x14ac:dyDescent="0.2">
      <c r="A86" s="227">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0"/>
      <c r="BF86" s="230"/>
      <c r="BG86" s="230"/>
      <c r="BH86" s="230"/>
      <c r="BI86" s="230"/>
      <c r="BJ86" s="230"/>
      <c r="BK86" s="230"/>
      <c r="BL86" s="230"/>
      <c r="BM86" s="230"/>
      <c r="BN86" s="230"/>
      <c r="BO86" s="230"/>
      <c r="BP86" s="230"/>
      <c r="BQ86" s="227">
        <v>80</v>
      </c>
      <c r="BR86" s="232"/>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19"/>
    </row>
    <row r="87" spans="1:131" ht="26.25" customHeight="1" x14ac:dyDescent="0.2">
      <c r="A87" s="233">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0"/>
      <c r="BF87" s="230"/>
      <c r="BG87" s="230"/>
      <c r="BH87" s="230"/>
      <c r="BI87" s="230"/>
      <c r="BJ87" s="230"/>
      <c r="BK87" s="230"/>
      <c r="BL87" s="230"/>
      <c r="BM87" s="230"/>
      <c r="BN87" s="230"/>
      <c r="BO87" s="230"/>
      <c r="BP87" s="230"/>
      <c r="BQ87" s="227">
        <v>81</v>
      </c>
      <c r="BR87" s="232"/>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19"/>
    </row>
    <row r="88" spans="1:131" ht="26.25" customHeight="1" thickBot="1" x14ac:dyDescent="0.25">
      <c r="A88" s="229" t="s">
        <v>390</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39267</v>
      </c>
      <c r="AG88" s="991"/>
      <c r="AH88" s="991"/>
      <c r="AI88" s="991"/>
      <c r="AJ88" s="991"/>
      <c r="AK88" s="995"/>
      <c r="AL88" s="995"/>
      <c r="AM88" s="995"/>
      <c r="AN88" s="995"/>
      <c r="AO88" s="995"/>
      <c r="AP88" s="991">
        <v>4071</v>
      </c>
      <c r="AQ88" s="991"/>
      <c r="AR88" s="991"/>
      <c r="AS88" s="991"/>
      <c r="AT88" s="991"/>
      <c r="AU88" s="991">
        <v>883</v>
      </c>
      <c r="AV88" s="991"/>
      <c r="AW88" s="991"/>
      <c r="AX88" s="991"/>
      <c r="AY88" s="991"/>
      <c r="AZ88" s="992"/>
      <c r="BA88" s="992"/>
      <c r="BB88" s="992"/>
      <c r="BC88" s="992"/>
      <c r="BD88" s="993"/>
      <c r="BE88" s="230"/>
      <c r="BF88" s="230"/>
      <c r="BG88" s="230"/>
      <c r="BH88" s="230"/>
      <c r="BI88" s="230"/>
      <c r="BJ88" s="230"/>
      <c r="BK88" s="230"/>
      <c r="BL88" s="230"/>
      <c r="BM88" s="230"/>
      <c r="BN88" s="230"/>
      <c r="BO88" s="230"/>
      <c r="BP88" s="230"/>
      <c r="BQ88" s="227">
        <v>82</v>
      </c>
      <c r="BR88" s="232"/>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19"/>
    </row>
    <row r="89" spans="1:131" ht="26.25" hidden="1" customHeight="1" x14ac:dyDescent="0.2">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19"/>
    </row>
    <row r="90" spans="1:131" ht="26.25" hidden="1" customHeight="1" x14ac:dyDescent="0.2">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19"/>
    </row>
    <row r="91" spans="1:131" ht="26.25" hidden="1" customHeight="1" x14ac:dyDescent="0.2">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19"/>
    </row>
    <row r="92" spans="1:131" ht="26.25" hidden="1" customHeight="1" x14ac:dyDescent="0.2">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19"/>
    </row>
    <row r="93" spans="1:131" ht="26.25" hidden="1" customHeight="1" x14ac:dyDescent="0.2">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19"/>
    </row>
    <row r="94" spans="1:131" ht="26.25" hidden="1" customHeight="1" x14ac:dyDescent="0.2">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19"/>
    </row>
    <row r="95" spans="1:131" ht="26.25" hidden="1" customHeight="1" x14ac:dyDescent="0.2">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19"/>
    </row>
    <row r="96" spans="1:131" ht="26.25" hidden="1" customHeight="1" x14ac:dyDescent="0.2">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19"/>
    </row>
    <row r="97" spans="1:131" ht="26.25" hidden="1" customHeight="1" x14ac:dyDescent="0.2">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19"/>
    </row>
    <row r="98" spans="1:131" ht="26.25" hidden="1" customHeight="1" x14ac:dyDescent="0.2">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19"/>
    </row>
    <row r="99" spans="1:131" ht="26.25" hidden="1" customHeight="1" x14ac:dyDescent="0.2">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19"/>
    </row>
    <row r="100" spans="1:131" ht="26.25" hidden="1" customHeight="1" x14ac:dyDescent="0.2">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19"/>
    </row>
    <row r="101" spans="1:131" ht="26.25" hidden="1" customHeight="1" x14ac:dyDescent="0.2">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19"/>
    </row>
    <row r="102" spans="1:131" ht="26.25" customHeight="1" thickBot="1" x14ac:dyDescent="0.25">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390</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v>
      </c>
      <c r="CS102" s="985"/>
      <c r="CT102" s="985"/>
      <c r="CU102" s="985"/>
      <c r="CV102" s="986"/>
      <c r="CW102" s="984" t="s">
        <v>586</v>
      </c>
      <c r="CX102" s="985"/>
      <c r="CY102" s="985"/>
      <c r="CZ102" s="985"/>
      <c r="DA102" s="986"/>
      <c r="DB102" s="984">
        <v>402</v>
      </c>
      <c r="DC102" s="985"/>
      <c r="DD102" s="985"/>
      <c r="DE102" s="985"/>
      <c r="DF102" s="986"/>
      <c r="DG102" s="984" t="s">
        <v>586</v>
      </c>
      <c r="DH102" s="985"/>
      <c r="DI102" s="985"/>
      <c r="DJ102" s="985"/>
      <c r="DK102" s="986"/>
      <c r="DL102" s="984" t="s">
        <v>586</v>
      </c>
      <c r="DM102" s="985"/>
      <c r="DN102" s="985"/>
      <c r="DO102" s="985"/>
      <c r="DP102" s="986"/>
      <c r="DQ102" s="984" t="s">
        <v>586</v>
      </c>
      <c r="DR102" s="985"/>
      <c r="DS102" s="985"/>
      <c r="DT102" s="985"/>
      <c r="DU102" s="986"/>
      <c r="DV102" s="969"/>
      <c r="DW102" s="970"/>
      <c r="DX102" s="970"/>
      <c r="DY102" s="970"/>
      <c r="DZ102" s="971"/>
      <c r="EA102" s="219"/>
    </row>
    <row r="103" spans="1:131" ht="26.25" customHeight="1" x14ac:dyDescent="0.2">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19"/>
    </row>
    <row r="104" spans="1:131" ht="26.25" customHeight="1" x14ac:dyDescent="0.2">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19"/>
    </row>
    <row r="105" spans="1:131" ht="11.25" customHeight="1" x14ac:dyDescent="0.2">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2">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5">
      <c r="A107" s="238" t="s">
        <v>426</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427</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2">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19" customFormat="1" ht="26.25" customHeight="1" x14ac:dyDescent="0.2">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303</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303</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303</v>
      </c>
      <c r="DR109" s="928"/>
      <c r="DS109" s="928"/>
      <c r="DT109" s="928"/>
      <c r="DU109" s="929"/>
      <c r="DV109" s="930" t="s">
        <v>433</v>
      </c>
      <c r="DW109" s="928"/>
      <c r="DX109" s="928"/>
      <c r="DY109" s="928"/>
      <c r="DZ109" s="961"/>
    </row>
    <row r="110" spans="1:131" s="219" customFormat="1" ht="26.25" customHeight="1" x14ac:dyDescent="0.2">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1247195</v>
      </c>
      <c r="AB110" s="921"/>
      <c r="AC110" s="921"/>
      <c r="AD110" s="921"/>
      <c r="AE110" s="922"/>
      <c r="AF110" s="923">
        <v>1254450</v>
      </c>
      <c r="AG110" s="921"/>
      <c r="AH110" s="921"/>
      <c r="AI110" s="921"/>
      <c r="AJ110" s="922"/>
      <c r="AK110" s="923">
        <v>1271550</v>
      </c>
      <c r="AL110" s="921"/>
      <c r="AM110" s="921"/>
      <c r="AN110" s="921"/>
      <c r="AO110" s="922"/>
      <c r="AP110" s="924">
        <v>9.1</v>
      </c>
      <c r="AQ110" s="925"/>
      <c r="AR110" s="925"/>
      <c r="AS110" s="925"/>
      <c r="AT110" s="926"/>
      <c r="AU110" s="962" t="s">
        <v>72</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14713738</v>
      </c>
      <c r="BR110" s="874"/>
      <c r="BS110" s="874"/>
      <c r="BT110" s="874"/>
      <c r="BU110" s="874"/>
      <c r="BV110" s="874">
        <v>14782299</v>
      </c>
      <c r="BW110" s="874"/>
      <c r="BX110" s="874"/>
      <c r="BY110" s="874"/>
      <c r="BZ110" s="874"/>
      <c r="CA110" s="874">
        <v>14711668</v>
      </c>
      <c r="CB110" s="874"/>
      <c r="CC110" s="874"/>
      <c r="CD110" s="874"/>
      <c r="CE110" s="874"/>
      <c r="CF110" s="898">
        <v>105.6</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392</v>
      </c>
      <c r="DH110" s="874"/>
      <c r="DI110" s="874"/>
      <c r="DJ110" s="874"/>
      <c r="DK110" s="874"/>
      <c r="DL110" s="874" t="s">
        <v>439</v>
      </c>
      <c r="DM110" s="874"/>
      <c r="DN110" s="874"/>
      <c r="DO110" s="874"/>
      <c r="DP110" s="874"/>
      <c r="DQ110" s="874" t="s">
        <v>440</v>
      </c>
      <c r="DR110" s="874"/>
      <c r="DS110" s="874"/>
      <c r="DT110" s="874"/>
      <c r="DU110" s="874"/>
      <c r="DV110" s="875" t="s">
        <v>439</v>
      </c>
      <c r="DW110" s="875"/>
      <c r="DX110" s="875"/>
      <c r="DY110" s="875"/>
      <c r="DZ110" s="876"/>
    </row>
    <row r="111" spans="1:131" s="219" customFormat="1" ht="26.25" customHeight="1" x14ac:dyDescent="0.2">
      <c r="A111" s="806" t="s">
        <v>441</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442</v>
      </c>
      <c r="AB111" s="951"/>
      <c r="AC111" s="951"/>
      <c r="AD111" s="951"/>
      <c r="AE111" s="952"/>
      <c r="AF111" s="953" t="s">
        <v>439</v>
      </c>
      <c r="AG111" s="951"/>
      <c r="AH111" s="951"/>
      <c r="AI111" s="951"/>
      <c r="AJ111" s="952"/>
      <c r="AK111" s="953" t="s">
        <v>442</v>
      </c>
      <c r="AL111" s="951"/>
      <c r="AM111" s="951"/>
      <c r="AN111" s="951"/>
      <c r="AO111" s="952"/>
      <c r="AP111" s="954" t="s">
        <v>442</v>
      </c>
      <c r="AQ111" s="955"/>
      <c r="AR111" s="955"/>
      <c r="AS111" s="955"/>
      <c r="AT111" s="956"/>
      <c r="AU111" s="964"/>
      <c r="AV111" s="965"/>
      <c r="AW111" s="965"/>
      <c r="AX111" s="965"/>
      <c r="AY111" s="965"/>
      <c r="AZ111" s="847" t="s">
        <v>443</v>
      </c>
      <c r="BA111" s="784"/>
      <c r="BB111" s="784"/>
      <c r="BC111" s="784"/>
      <c r="BD111" s="784"/>
      <c r="BE111" s="784"/>
      <c r="BF111" s="784"/>
      <c r="BG111" s="784"/>
      <c r="BH111" s="784"/>
      <c r="BI111" s="784"/>
      <c r="BJ111" s="784"/>
      <c r="BK111" s="784"/>
      <c r="BL111" s="784"/>
      <c r="BM111" s="784"/>
      <c r="BN111" s="784"/>
      <c r="BO111" s="784"/>
      <c r="BP111" s="785"/>
      <c r="BQ111" s="848">
        <v>582180</v>
      </c>
      <c r="BR111" s="849"/>
      <c r="BS111" s="849"/>
      <c r="BT111" s="849"/>
      <c r="BU111" s="849"/>
      <c r="BV111" s="849">
        <v>680125</v>
      </c>
      <c r="BW111" s="849"/>
      <c r="BX111" s="849"/>
      <c r="BY111" s="849"/>
      <c r="BZ111" s="849"/>
      <c r="CA111" s="849">
        <v>737172</v>
      </c>
      <c r="CB111" s="849"/>
      <c r="CC111" s="849"/>
      <c r="CD111" s="849"/>
      <c r="CE111" s="849"/>
      <c r="CF111" s="907">
        <v>5.3</v>
      </c>
      <c r="CG111" s="908"/>
      <c r="CH111" s="908"/>
      <c r="CI111" s="908"/>
      <c r="CJ111" s="908"/>
      <c r="CK111" s="959"/>
      <c r="CL111" s="853"/>
      <c r="CM111" s="847" t="s">
        <v>444</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442</v>
      </c>
      <c r="DH111" s="849"/>
      <c r="DI111" s="849"/>
      <c r="DJ111" s="849"/>
      <c r="DK111" s="849"/>
      <c r="DL111" s="849" t="s">
        <v>442</v>
      </c>
      <c r="DM111" s="849"/>
      <c r="DN111" s="849"/>
      <c r="DO111" s="849"/>
      <c r="DP111" s="849"/>
      <c r="DQ111" s="849" t="s">
        <v>439</v>
      </c>
      <c r="DR111" s="849"/>
      <c r="DS111" s="849"/>
      <c r="DT111" s="849"/>
      <c r="DU111" s="849"/>
      <c r="DV111" s="826" t="s">
        <v>439</v>
      </c>
      <c r="DW111" s="826"/>
      <c r="DX111" s="826"/>
      <c r="DY111" s="826"/>
      <c r="DZ111" s="827"/>
    </row>
    <row r="112" spans="1:131" s="219" customFormat="1" ht="26.25" customHeight="1" x14ac:dyDescent="0.2">
      <c r="A112" s="944" t="s">
        <v>445</v>
      </c>
      <c r="B112" s="945"/>
      <c r="C112" s="784" t="s">
        <v>446</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392</v>
      </c>
      <c r="AB112" s="812"/>
      <c r="AC112" s="812"/>
      <c r="AD112" s="812"/>
      <c r="AE112" s="813"/>
      <c r="AF112" s="814" t="s">
        <v>392</v>
      </c>
      <c r="AG112" s="812"/>
      <c r="AH112" s="812"/>
      <c r="AI112" s="812"/>
      <c r="AJ112" s="813"/>
      <c r="AK112" s="814" t="s">
        <v>392</v>
      </c>
      <c r="AL112" s="812"/>
      <c r="AM112" s="812"/>
      <c r="AN112" s="812"/>
      <c r="AO112" s="813"/>
      <c r="AP112" s="856" t="s">
        <v>392</v>
      </c>
      <c r="AQ112" s="857"/>
      <c r="AR112" s="857"/>
      <c r="AS112" s="857"/>
      <c r="AT112" s="858"/>
      <c r="AU112" s="964"/>
      <c r="AV112" s="965"/>
      <c r="AW112" s="965"/>
      <c r="AX112" s="965"/>
      <c r="AY112" s="965"/>
      <c r="AZ112" s="847" t="s">
        <v>447</v>
      </c>
      <c r="BA112" s="784"/>
      <c r="BB112" s="784"/>
      <c r="BC112" s="784"/>
      <c r="BD112" s="784"/>
      <c r="BE112" s="784"/>
      <c r="BF112" s="784"/>
      <c r="BG112" s="784"/>
      <c r="BH112" s="784"/>
      <c r="BI112" s="784"/>
      <c r="BJ112" s="784"/>
      <c r="BK112" s="784"/>
      <c r="BL112" s="784"/>
      <c r="BM112" s="784"/>
      <c r="BN112" s="784"/>
      <c r="BO112" s="784"/>
      <c r="BP112" s="785"/>
      <c r="BQ112" s="848">
        <v>1402879</v>
      </c>
      <c r="BR112" s="849"/>
      <c r="BS112" s="849"/>
      <c r="BT112" s="849"/>
      <c r="BU112" s="849"/>
      <c r="BV112" s="849">
        <v>1680327</v>
      </c>
      <c r="BW112" s="849"/>
      <c r="BX112" s="849"/>
      <c r="BY112" s="849"/>
      <c r="BZ112" s="849"/>
      <c r="CA112" s="849">
        <v>1685254</v>
      </c>
      <c r="CB112" s="849"/>
      <c r="CC112" s="849"/>
      <c r="CD112" s="849"/>
      <c r="CE112" s="849"/>
      <c r="CF112" s="907">
        <v>12.1</v>
      </c>
      <c r="CG112" s="908"/>
      <c r="CH112" s="908"/>
      <c r="CI112" s="908"/>
      <c r="CJ112" s="908"/>
      <c r="CK112" s="959"/>
      <c r="CL112" s="853"/>
      <c r="CM112" s="847" t="s">
        <v>448</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439</v>
      </c>
      <c r="DH112" s="849"/>
      <c r="DI112" s="849"/>
      <c r="DJ112" s="849"/>
      <c r="DK112" s="849"/>
      <c r="DL112" s="849" t="s">
        <v>439</v>
      </c>
      <c r="DM112" s="849"/>
      <c r="DN112" s="849"/>
      <c r="DO112" s="849"/>
      <c r="DP112" s="849"/>
      <c r="DQ112" s="849" t="s">
        <v>439</v>
      </c>
      <c r="DR112" s="849"/>
      <c r="DS112" s="849"/>
      <c r="DT112" s="849"/>
      <c r="DU112" s="849"/>
      <c r="DV112" s="826" t="s">
        <v>392</v>
      </c>
      <c r="DW112" s="826"/>
      <c r="DX112" s="826"/>
      <c r="DY112" s="826"/>
      <c r="DZ112" s="827"/>
    </row>
    <row r="113" spans="1:130" s="219" customFormat="1" ht="26.25" customHeight="1" x14ac:dyDescent="0.2">
      <c r="A113" s="946"/>
      <c r="B113" s="947"/>
      <c r="C113" s="784" t="s">
        <v>449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118843</v>
      </c>
      <c r="AB113" s="951"/>
      <c r="AC113" s="951"/>
      <c r="AD113" s="951"/>
      <c r="AE113" s="952"/>
      <c r="AF113" s="953">
        <v>173908</v>
      </c>
      <c r="AG113" s="951"/>
      <c r="AH113" s="951"/>
      <c r="AI113" s="951"/>
      <c r="AJ113" s="952"/>
      <c r="AK113" s="953">
        <v>130910</v>
      </c>
      <c r="AL113" s="951"/>
      <c r="AM113" s="951"/>
      <c r="AN113" s="951"/>
      <c r="AO113" s="952"/>
      <c r="AP113" s="954">
        <v>0.9</v>
      </c>
      <c r="AQ113" s="955"/>
      <c r="AR113" s="955"/>
      <c r="AS113" s="955"/>
      <c r="AT113" s="956"/>
      <c r="AU113" s="964"/>
      <c r="AV113" s="965"/>
      <c r="AW113" s="965"/>
      <c r="AX113" s="965"/>
      <c r="AY113" s="965"/>
      <c r="AZ113" s="847" t="s">
        <v>450</v>
      </c>
      <c r="BA113" s="784"/>
      <c r="BB113" s="784"/>
      <c r="BC113" s="784"/>
      <c r="BD113" s="784"/>
      <c r="BE113" s="784"/>
      <c r="BF113" s="784"/>
      <c r="BG113" s="784"/>
      <c r="BH113" s="784"/>
      <c r="BI113" s="784"/>
      <c r="BJ113" s="784"/>
      <c r="BK113" s="784"/>
      <c r="BL113" s="784"/>
      <c r="BM113" s="784"/>
      <c r="BN113" s="784"/>
      <c r="BO113" s="784"/>
      <c r="BP113" s="785"/>
      <c r="BQ113" s="848">
        <v>811165</v>
      </c>
      <c r="BR113" s="849"/>
      <c r="BS113" s="849"/>
      <c r="BT113" s="849"/>
      <c r="BU113" s="849"/>
      <c r="BV113" s="849">
        <v>790416</v>
      </c>
      <c r="BW113" s="849"/>
      <c r="BX113" s="849"/>
      <c r="BY113" s="849"/>
      <c r="BZ113" s="849"/>
      <c r="CA113" s="849">
        <v>882696</v>
      </c>
      <c r="CB113" s="849"/>
      <c r="CC113" s="849"/>
      <c r="CD113" s="849"/>
      <c r="CE113" s="849"/>
      <c r="CF113" s="907">
        <v>6.3</v>
      </c>
      <c r="CG113" s="908"/>
      <c r="CH113" s="908"/>
      <c r="CI113" s="908"/>
      <c r="CJ113" s="908"/>
      <c r="CK113" s="959"/>
      <c r="CL113" s="853"/>
      <c r="CM113" s="847" t="s">
        <v>451</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392</v>
      </c>
      <c r="DH113" s="812"/>
      <c r="DI113" s="812"/>
      <c r="DJ113" s="812"/>
      <c r="DK113" s="813"/>
      <c r="DL113" s="814" t="s">
        <v>439</v>
      </c>
      <c r="DM113" s="812"/>
      <c r="DN113" s="812"/>
      <c r="DO113" s="812"/>
      <c r="DP113" s="813"/>
      <c r="DQ113" s="814" t="s">
        <v>392</v>
      </c>
      <c r="DR113" s="812"/>
      <c r="DS113" s="812"/>
      <c r="DT113" s="812"/>
      <c r="DU113" s="813"/>
      <c r="DV113" s="856" t="s">
        <v>439</v>
      </c>
      <c r="DW113" s="857"/>
      <c r="DX113" s="857"/>
      <c r="DY113" s="857"/>
      <c r="DZ113" s="858"/>
    </row>
    <row r="114" spans="1:130" s="219" customFormat="1" ht="26.25" customHeight="1" x14ac:dyDescent="0.2">
      <c r="A114" s="946"/>
      <c r="B114" s="947"/>
      <c r="C114" s="784" t="s">
        <v>452</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43876</v>
      </c>
      <c r="AB114" s="812"/>
      <c r="AC114" s="812"/>
      <c r="AD114" s="812"/>
      <c r="AE114" s="813"/>
      <c r="AF114" s="814">
        <v>31892</v>
      </c>
      <c r="AG114" s="812"/>
      <c r="AH114" s="812"/>
      <c r="AI114" s="812"/>
      <c r="AJ114" s="813"/>
      <c r="AK114" s="814">
        <v>34767</v>
      </c>
      <c r="AL114" s="812"/>
      <c r="AM114" s="812"/>
      <c r="AN114" s="812"/>
      <c r="AO114" s="813"/>
      <c r="AP114" s="856">
        <v>0.2</v>
      </c>
      <c r="AQ114" s="857"/>
      <c r="AR114" s="857"/>
      <c r="AS114" s="857"/>
      <c r="AT114" s="858"/>
      <c r="AU114" s="964"/>
      <c r="AV114" s="965"/>
      <c r="AW114" s="965"/>
      <c r="AX114" s="965"/>
      <c r="AY114" s="965"/>
      <c r="AZ114" s="847" t="s">
        <v>453</v>
      </c>
      <c r="BA114" s="784"/>
      <c r="BB114" s="784"/>
      <c r="BC114" s="784"/>
      <c r="BD114" s="784"/>
      <c r="BE114" s="784"/>
      <c r="BF114" s="784"/>
      <c r="BG114" s="784"/>
      <c r="BH114" s="784"/>
      <c r="BI114" s="784"/>
      <c r="BJ114" s="784"/>
      <c r="BK114" s="784"/>
      <c r="BL114" s="784"/>
      <c r="BM114" s="784"/>
      <c r="BN114" s="784"/>
      <c r="BO114" s="784"/>
      <c r="BP114" s="785"/>
      <c r="BQ114" s="848">
        <v>3049721</v>
      </c>
      <c r="BR114" s="849"/>
      <c r="BS114" s="849"/>
      <c r="BT114" s="849"/>
      <c r="BU114" s="849"/>
      <c r="BV114" s="849">
        <v>2879867</v>
      </c>
      <c r="BW114" s="849"/>
      <c r="BX114" s="849"/>
      <c r="BY114" s="849"/>
      <c r="BZ114" s="849"/>
      <c r="CA114" s="849">
        <v>3185560</v>
      </c>
      <c r="CB114" s="849"/>
      <c r="CC114" s="849"/>
      <c r="CD114" s="849"/>
      <c r="CE114" s="849"/>
      <c r="CF114" s="907">
        <v>22.9</v>
      </c>
      <c r="CG114" s="908"/>
      <c r="CH114" s="908"/>
      <c r="CI114" s="908"/>
      <c r="CJ114" s="908"/>
      <c r="CK114" s="959"/>
      <c r="CL114" s="853"/>
      <c r="CM114" s="847" t="s">
        <v>454</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392</v>
      </c>
      <c r="DH114" s="812"/>
      <c r="DI114" s="812"/>
      <c r="DJ114" s="812"/>
      <c r="DK114" s="813"/>
      <c r="DL114" s="814" t="s">
        <v>439</v>
      </c>
      <c r="DM114" s="812"/>
      <c r="DN114" s="812"/>
      <c r="DO114" s="812"/>
      <c r="DP114" s="813"/>
      <c r="DQ114" s="814" t="s">
        <v>392</v>
      </c>
      <c r="DR114" s="812"/>
      <c r="DS114" s="812"/>
      <c r="DT114" s="812"/>
      <c r="DU114" s="813"/>
      <c r="DV114" s="856" t="s">
        <v>392</v>
      </c>
      <c r="DW114" s="857"/>
      <c r="DX114" s="857"/>
      <c r="DY114" s="857"/>
      <c r="DZ114" s="858"/>
    </row>
    <row r="115" spans="1:130" s="219" customFormat="1" ht="26.25" customHeight="1" x14ac:dyDescent="0.2">
      <c r="A115" s="946"/>
      <c r="B115" s="947"/>
      <c r="C115" s="784" t="s">
        <v>455</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33560</v>
      </c>
      <c r="AB115" s="951"/>
      <c r="AC115" s="951"/>
      <c r="AD115" s="951"/>
      <c r="AE115" s="952"/>
      <c r="AF115" s="953">
        <v>48008</v>
      </c>
      <c r="AG115" s="951"/>
      <c r="AH115" s="951"/>
      <c r="AI115" s="951"/>
      <c r="AJ115" s="952"/>
      <c r="AK115" s="953">
        <v>62726</v>
      </c>
      <c r="AL115" s="951"/>
      <c r="AM115" s="951"/>
      <c r="AN115" s="951"/>
      <c r="AO115" s="952"/>
      <c r="AP115" s="954">
        <v>0.5</v>
      </c>
      <c r="AQ115" s="955"/>
      <c r="AR115" s="955"/>
      <c r="AS115" s="955"/>
      <c r="AT115" s="956"/>
      <c r="AU115" s="964"/>
      <c r="AV115" s="965"/>
      <c r="AW115" s="965"/>
      <c r="AX115" s="965"/>
      <c r="AY115" s="965"/>
      <c r="AZ115" s="847" t="s">
        <v>456</v>
      </c>
      <c r="BA115" s="784"/>
      <c r="BB115" s="784"/>
      <c r="BC115" s="784"/>
      <c r="BD115" s="784"/>
      <c r="BE115" s="784"/>
      <c r="BF115" s="784"/>
      <c r="BG115" s="784"/>
      <c r="BH115" s="784"/>
      <c r="BI115" s="784"/>
      <c r="BJ115" s="784"/>
      <c r="BK115" s="784"/>
      <c r="BL115" s="784"/>
      <c r="BM115" s="784"/>
      <c r="BN115" s="784"/>
      <c r="BO115" s="784"/>
      <c r="BP115" s="785"/>
      <c r="BQ115" s="848" t="s">
        <v>392</v>
      </c>
      <c r="BR115" s="849"/>
      <c r="BS115" s="849"/>
      <c r="BT115" s="849"/>
      <c r="BU115" s="849"/>
      <c r="BV115" s="849" t="s">
        <v>392</v>
      </c>
      <c r="BW115" s="849"/>
      <c r="BX115" s="849"/>
      <c r="BY115" s="849"/>
      <c r="BZ115" s="849"/>
      <c r="CA115" s="849" t="s">
        <v>392</v>
      </c>
      <c r="CB115" s="849"/>
      <c r="CC115" s="849"/>
      <c r="CD115" s="849"/>
      <c r="CE115" s="849"/>
      <c r="CF115" s="907" t="s">
        <v>439</v>
      </c>
      <c r="CG115" s="908"/>
      <c r="CH115" s="908"/>
      <c r="CI115" s="908"/>
      <c r="CJ115" s="908"/>
      <c r="CK115" s="959"/>
      <c r="CL115" s="853"/>
      <c r="CM115" s="847" t="s">
        <v>457</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v>282390</v>
      </c>
      <c r="DH115" s="812"/>
      <c r="DI115" s="812"/>
      <c r="DJ115" s="812"/>
      <c r="DK115" s="813"/>
      <c r="DL115" s="814">
        <v>282390</v>
      </c>
      <c r="DM115" s="812"/>
      <c r="DN115" s="812"/>
      <c r="DO115" s="812"/>
      <c r="DP115" s="813"/>
      <c r="DQ115" s="814">
        <v>402339</v>
      </c>
      <c r="DR115" s="812"/>
      <c r="DS115" s="812"/>
      <c r="DT115" s="812"/>
      <c r="DU115" s="813"/>
      <c r="DV115" s="856">
        <v>2.9</v>
      </c>
      <c r="DW115" s="857"/>
      <c r="DX115" s="857"/>
      <c r="DY115" s="857"/>
      <c r="DZ115" s="858"/>
    </row>
    <row r="116" spans="1:130" s="219" customFormat="1" ht="26.25" customHeight="1" x14ac:dyDescent="0.2">
      <c r="A116" s="948"/>
      <c r="B116" s="949"/>
      <c r="C116" s="871" t="s">
        <v>458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409</v>
      </c>
      <c r="AB116" s="812"/>
      <c r="AC116" s="812"/>
      <c r="AD116" s="812"/>
      <c r="AE116" s="813"/>
      <c r="AF116" s="814" t="s">
        <v>392</v>
      </c>
      <c r="AG116" s="812"/>
      <c r="AH116" s="812"/>
      <c r="AI116" s="812"/>
      <c r="AJ116" s="813"/>
      <c r="AK116" s="814" t="s">
        <v>392</v>
      </c>
      <c r="AL116" s="812"/>
      <c r="AM116" s="812"/>
      <c r="AN116" s="812"/>
      <c r="AO116" s="813"/>
      <c r="AP116" s="856" t="s">
        <v>392</v>
      </c>
      <c r="AQ116" s="857"/>
      <c r="AR116" s="857"/>
      <c r="AS116" s="857"/>
      <c r="AT116" s="858"/>
      <c r="AU116" s="964"/>
      <c r="AV116" s="965"/>
      <c r="AW116" s="965"/>
      <c r="AX116" s="965"/>
      <c r="AY116" s="965"/>
      <c r="AZ116" s="941" t="s">
        <v>459</v>
      </c>
      <c r="BA116" s="942"/>
      <c r="BB116" s="942"/>
      <c r="BC116" s="942"/>
      <c r="BD116" s="942"/>
      <c r="BE116" s="942"/>
      <c r="BF116" s="942"/>
      <c r="BG116" s="942"/>
      <c r="BH116" s="942"/>
      <c r="BI116" s="942"/>
      <c r="BJ116" s="942"/>
      <c r="BK116" s="942"/>
      <c r="BL116" s="942"/>
      <c r="BM116" s="942"/>
      <c r="BN116" s="942"/>
      <c r="BO116" s="942"/>
      <c r="BP116" s="943"/>
      <c r="BQ116" s="848" t="s">
        <v>392</v>
      </c>
      <c r="BR116" s="849"/>
      <c r="BS116" s="849"/>
      <c r="BT116" s="849"/>
      <c r="BU116" s="849"/>
      <c r="BV116" s="849" t="s">
        <v>392</v>
      </c>
      <c r="BW116" s="849"/>
      <c r="BX116" s="849"/>
      <c r="BY116" s="849"/>
      <c r="BZ116" s="849"/>
      <c r="CA116" s="849" t="s">
        <v>392</v>
      </c>
      <c r="CB116" s="849"/>
      <c r="CC116" s="849"/>
      <c r="CD116" s="849"/>
      <c r="CE116" s="849"/>
      <c r="CF116" s="907" t="s">
        <v>392</v>
      </c>
      <c r="CG116" s="908"/>
      <c r="CH116" s="908"/>
      <c r="CI116" s="908"/>
      <c r="CJ116" s="908"/>
      <c r="CK116" s="959"/>
      <c r="CL116" s="853"/>
      <c r="CM116" s="847" t="s">
        <v>460</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114636</v>
      </c>
      <c r="DH116" s="812"/>
      <c r="DI116" s="812"/>
      <c r="DJ116" s="812"/>
      <c r="DK116" s="813"/>
      <c r="DL116" s="814">
        <v>105083</v>
      </c>
      <c r="DM116" s="812"/>
      <c r="DN116" s="812"/>
      <c r="DO116" s="812"/>
      <c r="DP116" s="813"/>
      <c r="DQ116" s="814">
        <v>95530</v>
      </c>
      <c r="DR116" s="812"/>
      <c r="DS116" s="812"/>
      <c r="DT116" s="812"/>
      <c r="DU116" s="813"/>
      <c r="DV116" s="856">
        <v>0.7</v>
      </c>
      <c r="DW116" s="857"/>
      <c r="DX116" s="857"/>
      <c r="DY116" s="857"/>
      <c r="DZ116" s="858"/>
    </row>
    <row r="117" spans="1:130" s="219" customFormat="1" ht="26.25" customHeight="1" x14ac:dyDescent="0.2">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461</v>
      </c>
      <c r="Z117" s="929"/>
      <c r="AA117" s="934">
        <v>1443474</v>
      </c>
      <c r="AB117" s="935"/>
      <c r="AC117" s="935"/>
      <c r="AD117" s="935"/>
      <c r="AE117" s="936"/>
      <c r="AF117" s="937">
        <v>1508258</v>
      </c>
      <c r="AG117" s="935"/>
      <c r="AH117" s="935"/>
      <c r="AI117" s="935"/>
      <c r="AJ117" s="936"/>
      <c r="AK117" s="937">
        <v>1499953</v>
      </c>
      <c r="AL117" s="935"/>
      <c r="AM117" s="935"/>
      <c r="AN117" s="935"/>
      <c r="AO117" s="936"/>
      <c r="AP117" s="938"/>
      <c r="AQ117" s="939"/>
      <c r="AR117" s="939"/>
      <c r="AS117" s="939"/>
      <c r="AT117" s="940"/>
      <c r="AU117" s="964"/>
      <c r="AV117" s="965"/>
      <c r="AW117" s="965"/>
      <c r="AX117" s="965"/>
      <c r="AY117" s="965"/>
      <c r="AZ117" s="895" t="s">
        <v>462</v>
      </c>
      <c r="BA117" s="896"/>
      <c r="BB117" s="896"/>
      <c r="BC117" s="896"/>
      <c r="BD117" s="896"/>
      <c r="BE117" s="896"/>
      <c r="BF117" s="896"/>
      <c r="BG117" s="896"/>
      <c r="BH117" s="896"/>
      <c r="BI117" s="896"/>
      <c r="BJ117" s="896"/>
      <c r="BK117" s="896"/>
      <c r="BL117" s="896"/>
      <c r="BM117" s="896"/>
      <c r="BN117" s="896"/>
      <c r="BO117" s="896"/>
      <c r="BP117" s="897"/>
      <c r="BQ117" s="848" t="s">
        <v>463</v>
      </c>
      <c r="BR117" s="849"/>
      <c r="BS117" s="849"/>
      <c r="BT117" s="849"/>
      <c r="BU117" s="849"/>
      <c r="BV117" s="849" t="s">
        <v>126</v>
      </c>
      <c r="BW117" s="849"/>
      <c r="BX117" s="849"/>
      <c r="BY117" s="849"/>
      <c r="BZ117" s="849"/>
      <c r="CA117" s="849" t="s">
        <v>388</v>
      </c>
      <c r="CB117" s="849"/>
      <c r="CC117" s="849"/>
      <c r="CD117" s="849"/>
      <c r="CE117" s="849"/>
      <c r="CF117" s="907" t="s">
        <v>392</v>
      </c>
      <c r="CG117" s="908"/>
      <c r="CH117" s="908"/>
      <c r="CI117" s="908"/>
      <c r="CJ117" s="908"/>
      <c r="CK117" s="959"/>
      <c r="CL117" s="853"/>
      <c r="CM117" s="847" t="s">
        <v>464</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442</v>
      </c>
      <c r="DH117" s="812"/>
      <c r="DI117" s="812"/>
      <c r="DJ117" s="812"/>
      <c r="DK117" s="813"/>
      <c r="DL117" s="814" t="s">
        <v>392</v>
      </c>
      <c r="DM117" s="812"/>
      <c r="DN117" s="812"/>
      <c r="DO117" s="812"/>
      <c r="DP117" s="813"/>
      <c r="DQ117" s="814" t="s">
        <v>126</v>
      </c>
      <c r="DR117" s="812"/>
      <c r="DS117" s="812"/>
      <c r="DT117" s="812"/>
      <c r="DU117" s="813"/>
      <c r="DV117" s="856" t="s">
        <v>392</v>
      </c>
      <c r="DW117" s="857"/>
      <c r="DX117" s="857"/>
      <c r="DY117" s="857"/>
      <c r="DZ117" s="858"/>
    </row>
    <row r="118" spans="1:130" s="219" customFormat="1" ht="26.25" customHeight="1" x14ac:dyDescent="0.2">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303</v>
      </c>
      <c r="AL118" s="928"/>
      <c r="AM118" s="928"/>
      <c r="AN118" s="928"/>
      <c r="AO118" s="929"/>
      <c r="AP118" s="931" t="s">
        <v>433</v>
      </c>
      <c r="AQ118" s="932"/>
      <c r="AR118" s="932"/>
      <c r="AS118" s="932"/>
      <c r="AT118" s="933"/>
      <c r="AU118" s="964"/>
      <c r="AV118" s="965"/>
      <c r="AW118" s="965"/>
      <c r="AX118" s="965"/>
      <c r="AY118" s="965"/>
      <c r="AZ118" s="870" t="s">
        <v>465</v>
      </c>
      <c r="BA118" s="871"/>
      <c r="BB118" s="871"/>
      <c r="BC118" s="871"/>
      <c r="BD118" s="871"/>
      <c r="BE118" s="871"/>
      <c r="BF118" s="871"/>
      <c r="BG118" s="871"/>
      <c r="BH118" s="871"/>
      <c r="BI118" s="871"/>
      <c r="BJ118" s="871"/>
      <c r="BK118" s="871"/>
      <c r="BL118" s="871"/>
      <c r="BM118" s="871"/>
      <c r="BN118" s="871"/>
      <c r="BO118" s="871"/>
      <c r="BP118" s="872"/>
      <c r="BQ118" s="911" t="s">
        <v>392</v>
      </c>
      <c r="BR118" s="877"/>
      <c r="BS118" s="877"/>
      <c r="BT118" s="877"/>
      <c r="BU118" s="877"/>
      <c r="BV118" s="877" t="s">
        <v>463</v>
      </c>
      <c r="BW118" s="877"/>
      <c r="BX118" s="877"/>
      <c r="BY118" s="877"/>
      <c r="BZ118" s="877"/>
      <c r="CA118" s="877" t="s">
        <v>388</v>
      </c>
      <c r="CB118" s="877"/>
      <c r="CC118" s="877"/>
      <c r="CD118" s="877"/>
      <c r="CE118" s="877"/>
      <c r="CF118" s="907" t="s">
        <v>126</v>
      </c>
      <c r="CG118" s="908"/>
      <c r="CH118" s="908"/>
      <c r="CI118" s="908"/>
      <c r="CJ118" s="908"/>
      <c r="CK118" s="959"/>
      <c r="CL118" s="853"/>
      <c r="CM118" s="847" t="s">
        <v>466</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467</v>
      </c>
      <c r="DH118" s="812"/>
      <c r="DI118" s="812"/>
      <c r="DJ118" s="812"/>
      <c r="DK118" s="813"/>
      <c r="DL118" s="814" t="s">
        <v>388</v>
      </c>
      <c r="DM118" s="812"/>
      <c r="DN118" s="812"/>
      <c r="DO118" s="812"/>
      <c r="DP118" s="813"/>
      <c r="DQ118" s="814" t="s">
        <v>409</v>
      </c>
      <c r="DR118" s="812"/>
      <c r="DS118" s="812"/>
      <c r="DT118" s="812"/>
      <c r="DU118" s="813"/>
      <c r="DV118" s="856" t="s">
        <v>392</v>
      </c>
      <c r="DW118" s="857"/>
      <c r="DX118" s="857"/>
      <c r="DY118" s="857"/>
      <c r="DZ118" s="858"/>
    </row>
    <row r="119" spans="1:130" s="219" customFormat="1" ht="26.25" customHeight="1" x14ac:dyDescent="0.2">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463</v>
      </c>
      <c r="AB119" s="921"/>
      <c r="AC119" s="921"/>
      <c r="AD119" s="921"/>
      <c r="AE119" s="922"/>
      <c r="AF119" s="923" t="s">
        <v>468</v>
      </c>
      <c r="AG119" s="921"/>
      <c r="AH119" s="921"/>
      <c r="AI119" s="921"/>
      <c r="AJ119" s="922"/>
      <c r="AK119" s="923" t="s">
        <v>388</v>
      </c>
      <c r="AL119" s="921"/>
      <c r="AM119" s="921"/>
      <c r="AN119" s="921"/>
      <c r="AO119" s="922"/>
      <c r="AP119" s="924" t="s">
        <v>126</v>
      </c>
      <c r="AQ119" s="925"/>
      <c r="AR119" s="925"/>
      <c r="AS119" s="925"/>
      <c r="AT119" s="926"/>
      <c r="AU119" s="966"/>
      <c r="AV119" s="967"/>
      <c r="AW119" s="967"/>
      <c r="AX119" s="967"/>
      <c r="AY119" s="967"/>
      <c r="AZ119" s="240" t="s">
        <v>185</v>
      </c>
      <c r="BA119" s="240"/>
      <c r="BB119" s="240"/>
      <c r="BC119" s="240"/>
      <c r="BD119" s="240"/>
      <c r="BE119" s="240"/>
      <c r="BF119" s="240"/>
      <c r="BG119" s="240"/>
      <c r="BH119" s="240"/>
      <c r="BI119" s="240"/>
      <c r="BJ119" s="240"/>
      <c r="BK119" s="240"/>
      <c r="BL119" s="240"/>
      <c r="BM119" s="240"/>
      <c r="BN119" s="240"/>
      <c r="BO119" s="909" t="s">
        <v>469</v>
      </c>
      <c r="BP119" s="910"/>
      <c r="BQ119" s="911">
        <v>20559683</v>
      </c>
      <c r="BR119" s="877"/>
      <c r="BS119" s="877"/>
      <c r="BT119" s="877"/>
      <c r="BU119" s="877"/>
      <c r="BV119" s="877">
        <v>20813034</v>
      </c>
      <c r="BW119" s="877"/>
      <c r="BX119" s="877"/>
      <c r="BY119" s="877"/>
      <c r="BZ119" s="877"/>
      <c r="CA119" s="877">
        <v>21202350</v>
      </c>
      <c r="CB119" s="877"/>
      <c r="CC119" s="877"/>
      <c r="CD119" s="877"/>
      <c r="CE119" s="877"/>
      <c r="CF119" s="780"/>
      <c r="CG119" s="781"/>
      <c r="CH119" s="781"/>
      <c r="CI119" s="781"/>
      <c r="CJ119" s="866"/>
      <c r="CK119" s="960"/>
      <c r="CL119" s="855"/>
      <c r="CM119" s="870" t="s">
        <v>470</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185154</v>
      </c>
      <c r="DH119" s="796"/>
      <c r="DI119" s="796"/>
      <c r="DJ119" s="796"/>
      <c r="DK119" s="797"/>
      <c r="DL119" s="798">
        <v>292652</v>
      </c>
      <c r="DM119" s="796"/>
      <c r="DN119" s="796"/>
      <c r="DO119" s="796"/>
      <c r="DP119" s="797"/>
      <c r="DQ119" s="798">
        <v>239303</v>
      </c>
      <c r="DR119" s="796"/>
      <c r="DS119" s="796"/>
      <c r="DT119" s="796"/>
      <c r="DU119" s="797"/>
      <c r="DV119" s="880">
        <v>1.7</v>
      </c>
      <c r="DW119" s="881"/>
      <c r="DX119" s="881"/>
      <c r="DY119" s="881"/>
      <c r="DZ119" s="882"/>
    </row>
    <row r="120" spans="1:130" s="219" customFormat="1" ht="26.25" customHeight="1" x14ac:dyDescent="0.2">
      <c r="A120" s="852"/>
      <c r="B120" s="853"/>
      <c r="C120" s="847" t="s">
        <v>444</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388</v>
      </c>
      <c r="AB120" s="812"/>
      <c r="AC120" s="812"/>
      <c r="AD120" s="812"/>
      <c r="AE120" s="813"/>
      <c r="AF120" s="814" t="s">
        <v>392</v>
      </c>
      <c r="AG120" s="812"/>
      <c r="AH120" s="812"/>
      <c r="AI120" s="812"/>
      <c r="AJ120" s="813"/>
      <c r="AK120" s="814" t="s">
        <v>468</v>
      </c>
      <c r="AL120" s="812"/>
      <c r="AM120" s="812"/>
      <c r="AN120" s="812"/>
      <c r="AO120" s="813"/>
      <c r="AP120" s="856" t="s">
        <v>442</v>
      </c>
      <c r="AQ120" s="857"/>
      <c r="AR120" s="857"/>
      <c r="AS120" s="857"/>
      <c r="AT120" s="858"/>
      <c r="AU120" s="912" t="s">
        <v>471</v>
      </c>
      <c r="AV120" s="913"/>
      <c r="AW120" s="913"/>
      <c r="AX120" s="913"/>
      <c r="AY120" s="914"/>
      <c r="AZ120" s="892" t="s">
        <v>472</v>
      </c>
      <c r="BA120" s="840"/>
      <c r="BB120" s="840"/>
      <c r="BC120" s="840"/>
      <c r="BD120" s="840"/>
      <c r="BE120" s="840"/>
      <c r="BF120" s="840"/>
      <c r="BG120" s="840"/>
      <c r="BH120" s="840"/>
      <c r="BI120" s="840"/>
      <c r="BJ120" s="840"/>
      <c r="BK120" s="840"/>
      <c r="BL120" s="840"/>
      <c r="BM120" s="840"/>
      <c r="BN120" s="840"/>
      <c r="BO120" s="840"/>
      <c r="BP120" s="841"/>
      <c r="BQ120" s="893">
        <v>5261555</v>
      </c>
      <c r="BR120" s="874"/>
      <c r="BS120" s="874"/>
      <c r="BT120" s="874"/>
      <c r="BU120" s="874"/>
      <c r="BV120" s="874">
        <v>5606336</v>
      </c>
      <c r="BW120" s="874"/>
      <c r="BX120" s="874"/>
      <c r="BY120" s="874"/>
      <c r="BZ120" s="874"/>
      <c r="CA120" s="874">
        <v>6518776</v>
      </c>
      <c r="CB120" s="874"/>
      <c r="CC120" s="874"/>
      <c r="CD120" s="874"/>
      <c r="CE120" s="874"/>
      <c r="CF120" s="898">
        <v>46.8</v>
      </c>
      <c r="CG120" s="899"/>
      <c r="CH120" s="899"/>
      <c r="CI120" s="899"/>
      <c r="CJ120" s="899"/>
      <c r="CK120" s="900" t="s">
        <v>473</v>
      </c>
      <c r="CL120" s="884"/>
      <c r="CM120" s="884"/>
      <c r="CN120" s="884"/>
      <c r="CO120" s="885"/>
      <c r="CP120" s="904" t="s">
        <v>474</v>
      </c>
      <c r="CQ120" s="905"/>
      <c r="CR120" s="905"/>
      <c r="CS120" s="905"/>
      <c r="CT120" s="905"/>
      <c r="CU120" s="905"/>
      <c r="CV120" s="905"/>
      <c r="CW120" s="905"/>
      <c r="CX120" s="905"/>
      <c r="CY120" s="905"/>
      <c r="CZ120" s="905"/>
      <c r="DA120" s="905"/>
      <c r="DB120" s="905"/>
      <c r="DC120" s="905"/>
      <c r="DD120" s="905"/>
      <c r="DE120" s="905"/>
      <c r="DF120" s="906"/>
      <c r="DG120" s="893">
        <v>1290290</v>
      </c>
      <c r="DH120" s="874"/>
      <c r="DI120" s="874"/>
      <c r="DJ120" s="874"/>
      <c r="DK120" s="874"/>
      <c r="DL120" s="874">
        <v>1534834</v>
      </c>
      <c r="DM120" s="874"/>
      <c r="DN120" s="874"/>
      <c r="DO120" s="874"/>
      <c r="DP120" s="874"/>
      <c r="DQ120" s="874">
        <v>1490667</v>
      </c>
      <c r="DR120" s="874"/>
      <c r="DS120" s="874"/>
      <c r="DT120" s="874"/>
      <c r="DU120" s="874"/>
      <c r="DV120" s="875">
        <v>10.7</v>
      </c>
      <c r="DW120" s="875"/>
      <c r="DX120" s="875"/>
      <c r="DY120" s="875"/>
      <c r="DZ120" s="876"/>
    </row>
    <row r="121" spans="1:130" s="219" customFormat="1" ht="26.25" customHeight="1" x14ac:dyDescent="0.2">
      <c r="A121" s="852"/>
      <c r="B121" s="853"/>
      <c r="C121" s="895" t="s">
        <v>475</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468</v>
      </c>
      <c r="AB121" s="812"/>
      <c r="AC121" s="812"/>
      <c r="AD121" s="812"/>
      <c r="AE121" s="813"/>
      <c r="AF121" s="814" t="s">
        <v>388</v>
      </c>
      <c r="AG121" s="812"/>
      <c r="AH121" s="812"/>
      <c r="AI121" s="812"/>
      <c r="AJ121" s="813"/>
      <c r="AK121" s="814" t="s">
        <v>388</v>
      </c>
      <c r="AL121" s="812"/>
      <c r="AM121" s="812"/>
      <c r="AN121" s="812"/>
      <c r="AO121" s="813"/>
      <c r="AP121" s="856" t="s">
        <v>468</v>
      </c>
      <c r="AQ121" s="857"/>
      <c r="AR121" s="857"/>
      <c r="AS121" s="857"/>
      <c r="AT121" s="858"/>
      <c r="AU121" s="915"/>
      <c r="AV121" s="916"/>
      <c r="AW121" s="916"/>
      <c r="AX121" s="916"/>
      <c r="AY121" s="917"/>
      <c r="AZ121" s="847" t="s">
        <v>476</v>
      </c>
      <c r="BA121" s="784"/>
      <c r="BB121" s="784"/>
      <c r="BC121" s="784"/>
      <c r="BD121" s="784"/>
      <c r="BE121" s="784"/>
      <c r="BF121" s="784"/>
      <c r="BG121" s="784"/>
      <c r="BH121" s="784"/>
      <c r="BI121" s="784"/>
      <c r="BJ121" s="784"/>
      <c r="BK121" s="784"/>
      <c r="BL121" s="784"/>
      <c r="BM121" s="784"/>
      <c r="BN121" s="784"/>
      <c r="BO121" s="784"/>
      <c r="BP121" s="785"/>
      <c r="BQ121" s="848">
        <v>2258177</v>
      </c>
      <c r="BR121" s="849"/>
      <c r="BS121" s="849"/>
      <c r="BT121" s="849"/>
      <c r="BU121" s="849"/>
      <c r="BV121" s="849">
        <v>2463092</v>
      </c>
      <c r="BW121" s="849"/>
      <c r="BX121" s="849"/>
      <c r="BY121" s="849"/>
      <c r="BZ121" s="849"/>
      <c r="CA121" s="849">
        <v>2656675</v>
      </c>
      <c r="CB121" s="849"/>
      <c r="CC121" s="849"/>
      <c r="CD121" s="849"/>
      <c r="CE121" s="849"/>
      <c r="CF121" s="907">
        <v>19.100000000000001</v>
      </c>
      <c r="CG121" s="908"/>
      <c r="CH121" s="908"/>
      <c r="CI121" s="908"/>
      <c r="CJ121" s="908"/>
      <c r="CK121" s="901"/>
      <c r="CL121" s="887"/>
      <c r="CM121" s="887"/>
      <c r="CN121" s="887"/>
      <c r="CO121" s="888"/>
      <c r="CP121" s="867" t="s">
        <v>477</v>
      </c>
      <c r="CQ121" s="868"/>
      <c r="CR121" s="868"/>
      <c r="CS121" s="868"/>
      <c r="CT121" s="868"/>
      <c r="CU121" s="868"/>
      <c r="CV121" s="868"/>
      <c r="CW121" s="868"/>
      <c r="CX121" s="868"/>
      <c r="CY121" s="868"/>
      <c r="CZ121" s="868"/>
      <c r="DA121" s="868"/>
      <c r="DB121" s="868"/>
      <c r="DC121" s="868"/>
      <c r="DD121" s="868"/>
      <c r="DE121" s="868"/>
      <c r="DF121" s="869"/>
      <c r="DG121" s="848" t="s">
        <v>468</v>
      </c>
      <c r="DH121" s="849"/>
      <c r="DI121" s="849"/>
      <c r="DJ121" s="849"/>
      <c r="DK121" s="849"/>
      <c r="DL121" s="849">
        <v>145493</v>
      </c>
      <c r="DM121" s="849"/>
      <c r="DN121" s="849"/>
      <c r="DO121" s="849"/>
      <c r="DP121" s="849"/>
      <c r="DQ121" s="849">
        <v>194587</v>
      </c>
      <c r="DR121" s="849"/>
      <c r="DS121" s="849"/>
      <c r="DT121" s="849"/>
      <c r="DU121" s="849"/>
      <c r="DV121" s="826">
        <v>1.4</v>
      </c>
      <c r="DW121" s="826"/>
      <c r="DX121" s="826"/>
      <c r="DY121" s="826"/>
      <c r="DZ121" s="827"/>
    </row>
    <row r="122" spans="1:130" s="219" customFormat="1" ht="26.25" customHeight="1" x14ac:dyDescent="0.2">
      <c r="A122" s="852"/>
      <c r="B122" s="853"/>
      <c r="C122" s="847" t="s">
        <v>454</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392</v>
      </c>
      <c r="AB122" s="812"/>
      <c r="AC122" s="812"/>
      <c r="AD122" s="812"/>
      <c r="AE122" s="813"/>
      <c r="AF122" s="814" t="s">
        <v>126</v>
      </c>
      <c r="AG122" s="812"/>
      <c r="AH122" s="812"/>
      <c r="AI122" s="812"/>
      <c r="AJ122" s="813"/>
      <c r="AK122" s="814" t="s">
        <v>126</v>
      </c>
      <c r="AL122" s="812"/>
      <c r="AM122" s="812"/>
      <c r="AN122" s="812"/>
      <c r="AO122" s="813"/>
      <c r="AP122" s="856" t="s">
        <v>467</v>
      </c>
      <c r="AQ122" s="857"/>
      <c r="AR122" s="857"/>
      <c r="AS122" s="857"/>
      <c r="AT122" s="858"/>
      <c r="AU122" s="915"/>
      <c r="AV122" s="916"/>
      <c r="AW122" s="916"/>
      <c r="AX122" s="916"/>
      <c r="AY122" s="917"/>
      <c r="AZ122" s="870" t="s">
        <v>478</v>
      </c>
      <c r="BA122" s="871"/>
      <c r="BB122" s="871"/>
      <c r="BC122" s="871"/>
      <c r="BD122" s="871"/>
      <c r="BE122" s="871"/>
      <c r="BF122" s="871"/>
      <c r="BG122" s="871"/>
      <c r="BH122" s="871"/>
      <c r="BI122" s="871"/>
      <c r="BJ122" s="871"/>
      <c r="BK122" s="871"/>
      <c r="BL122" s="871"/>
      <c r="BM122" s="871"/>
      <c r="BN122" s="871"/>
      <c r="BO122" s="871"/>
      <c r="BP122" s="872"/>
      <c r="BQ122" s="911">
        <v>14027699</v>
      </c>
      <c r="BR122" s="877"/>
      <c r="BS122" s="877"/>
      <c r="BT122" s="877"/>
      <c r="BU122" s="877"/>
      <c r="BV122" s="877">
        <v>14123022</v>
      </c>
      <c r="BW122" s="877"/>
      <c r="BX122" s="877"/>
      <c r="BY122" s="877"/>
      <c r="BZ122" s="877"/>
      <c r="CA122" s="877">
        <v>14143210</v>
      </c>
      <c r="CB122" s="877"/>
      <c r="CC122" s="877"/>
      <c r="CD122" s="877"/>
      <c r="CE122" s="877"/>
      <c r="CF122" s="878">
        <v>101.5</v>
      </c>
      <c r="CG122" s="879"/>
      <c r="CH122" s="879"/>
      <c r="CI122" s="879"/>
      <c r="CJ122" s="879"/>
      <c r="CK122" s="901"/>
      <c r="CL122" s="887"/>
      <c r="CM122" s="887"/>
      <c r="CN122" s="887"/>
      <c r="CO122" s="888"/>
      <c r="CP122" s="867" t="s">
        <v>479</v>
      </c>
      <c r="CQ122" s="868"/>
      <c r="CR122" s="868"/>
      <c r="CS122" s="868"/>
      <c r="CT122" s="868"/>
      <c r="CU122" s="868"/>
      <c r="CV122" s="868"/>
      <c r="CW122" s="868"/>
      <c r="CX122" s="868"/>
      <c r="CY122" s="868"/>
      <c r="CZ122" s="868"/>
      <c r="DA122" s="868"/>
      <c r="DB122" s="868"/>
      <c r="DC122" s="868"/>
      <c r="DD122" s="868"/>
      <c r="DE122" s="868"/>
      <c r="DF122" s="869"/>
      <c r="DG122" s="848" t="s">
        <v>463</v>
      </c>
      <c r="DH122" s="849"/>
      <c r="DI122" s="849"/>
      <c r="DJ122" s="849"/>
      <c r="DK122" s="849"/>
      <c r="DL122" s="849" t="s">
        <v>388</v>
      </c>
      <c r="DM122" s="849"/>
      <c r="DN122" s="849"/>
      <c r="DO122" s="849"/>
      <c r="DP122" s="849"/>
      <c r="DQ122" s="849" t="s">
        <v>409</v>
      </c>
      <c r="DR122" s="849"/>
      <c r="DS122" s="849"/>
      <c r="DT122" s="849"/>
      <c r="DU122" s="849"/>
      <c r="DV122" s="826" t="s">
        <v>468</v>
      </c>
      <c r="DW122" s="826"/>
      <c r="DX122" s="826"/>
      <c r="DY122" s="826"/>
      <c r="DZ122" s="827"/>
    </row>
    <row r="123" spans="1:130" s="219" customFormat="1" ht="26.25" customHeight="1" x14ac:dyDescent="0.2">
      <c r="A123" s="852"/>
      <c r="B123" s="853"/>
      <c r="C123" s="847" t="s">
        <v>460</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9553</v>
      </c>
      <c r="AB123" s="812"/>
      <c r="AC123" s="812"/>
      <c r="AD123" s="812"/>
      <c r="AE123" s="813"/>
      <c r="AF123" s="814">
        <v>9553</v>
      </c>
      <c r="AG123" s="812"/>
      <c r="AH123" s="812"/>
      <c r="AI123" s="812"/>
      <c r="AJ123" s="813"/>
      <c r="AK123" s="814">
        <v>9553</v>
      </c>
      <c r="AL123" s="812"/>
      <c r="AM123" s="812"/>
      <c r="AN123" s="812"/>
      <c r="AO123" s="813"/>
      <c r="AP123" s="856">
        <v>0.1</v>
      </c>
      <c r="AQ123" s="857"/>
      <c r="AR123" s="857"/>
      <c r="AS123" s="857"/>
      <c r="AT123" s="858"/>
      <c r="AU123" s="918"/>
      <c r="AV123" s="919"/>
      <c r="AW123" s="919"/>
      <c r="AX123" s="919"/>
      <c r="AY123" s="919"/>
      <c r="AZ123" s="240" t="s">
        <v>185</v>
      </c>
      <c r="BA123" s="240"/>
      <c r="BB123" s="240"/>
      <c r="BC123" s="240"/>
      <c r="BD123" s="240"/>
      <c r="BE123" s="240"/>
      <c r="BF123" s="240"/>
      <c r="BG123" s="240"/>
      <c r="BH123" s="240"/>
      <c r="BI123" s="240"/>
      <c r="BJ123" s="240"/>
      <c r="BK123" s="240"/>
      <c r="BL123" s="240"/>
      <c r="BM123" s="240"/>
      <c r="BN123" s="240"/>
      <c r="BO123" s="909" t="s">
        <v>480</v>
      </c>
      <c r="BP123" s="910"/>
      <c r="BQ123" s="864">
        <v>21547431</v>
      </c>
      <c r="BR123" s="865"/>
      <c r="BS123" s="865"/>
      <c r="BT123" s="865"/>
      <c r="BU123" s="865"/>
      <c r="BV123" s="865">
        <v>22192450</v>
      </c>
      <c r="BW123" s="865"/>
      <c r="BX123" s="865"/>
      <c r="BY123" s="865"/>
      <c r="BZ123" s="865"/>
      <c r="CA123" s="865">
        <v>23318661</v>
      </c>
      <c r="CB123" s="865"/>
      <c r="CC123" s="865"/>
      <c r="CD123" s="865"/>
      <c r="CE123" s="865"/>
      <c r="CF123" s="780"/>
      <c r="CG123" s="781"/>
      <c r="CH123" s="781"/>
      <c r="CI123" s="781"/>
      <c r="CJ123" s="866"/>
      <c r="CK123" s="901"/>
      <c r="CL123" s="887"/>
      <c r="CM123" s="887"/>
      <c r="CN123" s="887"/>
      <c r="CO123" s="888"/>
      <c r="CP123" s="867" t="s">
        <v>481</v>
      </c>
      <c r="CQ123" s="868"/>
      <c r="CR123" s="868"/>
      <c r="CS123" s="868"/>
      <c r="CT123" s="868"/>
      <c r="CU123" s="868"/>
      <c r="CV123" s="868"/>
      <c r="CW123" s="868"/>
      <c r="CX123" s="868"/>
      <c r="CY123" s="868"/>
      <c r="CZ123" s="868"/>
      <c r="DA123" s="868"/>
      <c r="DB123" s="868"/>
      <c r="DC123" s="868"/>
      <c r="DD123" s="868"/>
      <c r="DE123" s="868"/>
      <c r="DF123" s="869"/>
      <c r="DG123" s="811" t="s">
        <v>126</v>
      </c>
      <c r="DH123" s="812"/>
      <c r="DI123" s="812"/>
      <c r="DJ123" s="812"/>
      <c r="DK123" s="813"/>
      <c r="DL123" s="814" t="s">
        <v>388</v>
      </c>
      <c r="DM123" s="812"/>
      <c r="DN123" s="812"/>
      <c r="DO123" s="812"/>
      <c r="DP123" s="813"/>
      <c r="DQ123" s="814" t="s">
        <v>126</v>
      </c>
      <c r="DR123" s="812"/>
      <c r="DS123" s="812"/>
      <c r="DT123" s="812"/>
      <c r="DU123" s="813"/>
      <c r="DV123" s="856" t="s">
        <v>388</v>
      </c>
      <c r="DW123" s="857"/>
      <c r="DX123" s="857"/>
      <c r="DY123" s="857"/>
      <c r="DZ123" s="858"/>
    </row>
    <row r="124" spans="1:130" s="219" customFormat="1" ht="26.25" customHeight="1" thickBot="1" x14ac:dyDescent="0.25">
      <c r="A124" s="852"/>
      <c r="B124" s="853"/>
      <c r="C124" s="847" t="s">
        <v>464</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463</v>
      </c>
      <c r="AB124" s="812"/>
      <c r="AC124" s="812"/>
      <c r="AD124" s="812"/>
      <c r="AE124" s="813"/>
      <c r="AF124" s="814" t="s">
        <v>388</v>
      </c>
      <c r="AG124" s="812"/>
      <c r="AH124" s="812"/>
      <c r="AI124" s="812"/>
      <c r="AJ124" s="813"/>
      <c r="AK124" s="814" t="s">
        <v>467</v>
      </c>
      <c r="AL124" s="812"/>
      <c r="AM124" s="812"/>
      <c r="AN124" s="812"/>
      <c r="AO124" s="813"/>
      <c r="AP124" s="856" t="s">
        <v>388</v>
      </c>
      <c r="AQ124" s="857"/>
      <c r="AR124" s="857"/>
      <c r="AS124" s="857"/>
      <c r="AT124" s="858"/>
      <c r="AU124" s="859" t="s">
        <v>482</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392</v>
      </c>
      <c r="BR124" s="863"/>
      <c r="BS124" s="863"/>
      <c r="BT124" s="863"/>
      <c r="BU124" s="863"/>
      <c r="BV124" s="863" t="s">
        <v>483</v>
      </c>
      <c r="BW124" s="863"/>
      <c r="BX124" s="863"/>
      <c r="BY124" s="863"/>
      <c r="BZ124" s="863"/>
      <c r="CA124" s="863" t="s">
        <v>126</v>
      </c>
      <c r="CB124" s="863"/>
      <c r="CC124" s="863"/>
      <c r="CD124" s="863"/>
      <c r="CE124" s="863"/>
      <c r="CF124" s="758"/>
      <c r="CG124" s="759"/>
      <c r="CH124" s="759"/>
      <c r="CI124" s="759"/>
      <c r="CJ124" s="894"/>
      <c r="CK124" s="902"/>
      <c r="CL124" s="902"/>
      <c r="CM124" s="902"/>
      <c r="CN124" s="902"/>
      <c r="CO124" s="903"/>
      <c r="CP124" s="867" t="s">
        <v>484</v>
      </c>
      <c r="CQ124" s="868"/>
      <c r="CR124" s="868"/>
      <c r="CS124" s="868"/>
      <c r="CT124" s="868"/>
      <c r="CU124" s="868"/>
      <c r="CV124" s="868"/>
      <c r="CW124" s="868"/>
      <c r="CX124" s="868"/>
      <c r="CY124" s="868"/>
      <c r="CZ124" s="868"/>
      <c r="DA124" s="868"/>
      <c r="DB124" s="868"/>
      <c r="DC124" s="868"/>
      <c r="DD124" s="868"/>
      <c r="DE124" s="868"/>
      <c r="DF124" s="869"/>
      <c r="DG124" s="795">
        <v>112589</v>
      </c>
      <c r="DH124" s="796"/>
      <c r="DI124" s="796"/>
      <c r="DJ124" s="796"/>
      <c r="DK124" s="797"/>
      <c r="DL124" s="798" t="s">
        <v>468</v>
      </c>
      <c r="DM124" s="796"/>
      <c r="DN124" s="796"/>
      <c r="DO124" s="796"/>
      <c r="DP124" s="797"/>
      <c r="DQ124" s="798" t="s">
        <v>409</v>
      </c>
      <c r="DR124" s="796"/>
      <c r="DS124" s="796"/>
      <c r="DT124" s="796"/>
      <c r="DU124" s="797"/>
      <c r="DV124" s="880" t="s">
        <v>468</v>
      </c>
      <c r="DW124" s="881"/>
      <c r="DX124" s="881"/>
      <c r="DY124" s="881"/>
      <c r="DZ124" s="882"/>
    </row>
    <row r="125" spans="1:130" s="219" customFormat="1" ht="26.25" customHeight="1" x14ac:dyDescent="0.2">
      <c r="A125" s="852"/>
      <c r="B125" s="853"/>
      <c r="C125" s="847" t="s">
        <v>466</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468</v>
      </c>
      <c r="AB125" s="812"/>
      <c r="AC125" s="812"/>
      <c r="AD125" s="812"/>
      <c r="AE125" s="813"/>
      <c r="AF125" s="814" t="s">
        <v>468</v>
      </c>
      <c r="AG125" s="812"/>
      <c r="AH125" s="812"/>
      <c r="AI125" s="812"/>
      <c r="AJ125" s="813"/>
      <c r="AK125" s="814" t="s">
        <v>468</v>
      </c>
      <c r="AL125" s="812"/>
      <c r="AM125" s="812"/>
      <c r="AN125" s="812"/>
      <c r="AO125" s="813"/>
      <c r="AP125" s="856" t="s">
        <v>392</v>
      </c>
      <c r="AQ125" s="857"/>
      <c r="AR125" s="857"/>
      <c r="AS125" s="857"/>
      <c r="AT125" s="858"/>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883" t="s">
        <v>485</v>
      </c>
      <c r="CL125" s="884"/>
      <c r="CM125" s="884"/>
      <c r="CN125" s="884"/>
      <c r="CO125" s="885"/>
      <c r="CP125" s="892" t="s">
        <v>486</v>
      </c>
      <c r="CQ125" s="840"/>
      <c r="CR125" s="840"/>
      <c r="CS125" s="840"/>
      <c r="CT125" s="840"/>
      <c r="CU125" s="840"/>
      <c r="CV125" s="840"/>
      <c r="CW125" s="840"/>
      <c r="CX125" s="840"/>
      <c r="CY125" s="840"/>
      <c r="CZ125" s="840"/>
      <c r="DA125" s="840"/>
      <c r="DB125" s="840"/>
      <c r="DC125" s="840"/>
      <c r="DD125" s="840"/>
      <c r="DE125" s="840"/>
      <c r="DF125" s="841"/>
      <c r="DG125" s="893" t="s">
        <v>468</v>
      </c>
      <c r="DH125" s="874"/>
      <c r="DI125" s="874"/>
      <c r="DJ125" s="874"/>
      <c r="DK125" s="874"/>
      <c r="DL125" s="874" t="s">
        <v>392</v>
      </c>
      <c r="DM125" s="874"/>
      <c r="DN125" s="874"/>
      <c r="DO125" s="874"/>
      <c r="DP125" s="874"/>
      <c r="DQ125" s="874" t="s">
        <v>468</v>
      </c>
      <c r="DR125" s="874"/>
      <c r="DS125" s="874"/>
      <c r="DT125" s="874"/>
      <c r="DU125" s="874"/>
      <c r="DV125" s="875" t="s">
        <v>126</v>
      </c>
      <c r="DW125" s="875"/>
      <c r="DX125" s="875"/>
      <c r="DY125" s="875"/>
      <c r="DZ125" s="876"/>
    </row>
    <row r="126" spans="1:130" s="219" customFormat="1" ht="26.25" customHeight="1" thickBot="1" x14ac:dyDescent="0.25">
      <c r="A126" s="852"/>
      <c r="B126" s="853"/>
      <c r="C126" s="847" t="s">
        <v>470</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24004</v>
      </c>
      <c r="AB126" s="812"/>
      <c r="AC126" s="812"/>
      <c r="AD126" s="812"/>
      <c r="AE126" s="813"/>
      <c r="AF126" s="814">
        <v>38452</v>
      </c>
      <c r="AG126" s="812"/>
      <c r="AH126" s="812"/>
      <c r="AI126" s="812"/>
      <c r="AJ126" s="813"/>
      <c r="AK126" s="814">
        <v>53170</v>
      </c>
      <c r="AL126" s="812"/>
      <c r="AM126" s="812"/>
      <c r="AN126" s="812"/>
      <c r="AO126" s="813"/>
      <c r="AP126" s="856">
        <v>0.4</v>
      </c>
      <c r="AQ126" s="857"/>
      <c r="AR126" s="857"/>
      <c r="AS126" s="857"/>
      <c r="AT126" s="858"/>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886"/>
      <c r="CL126" s="887"/>
      <c r="CM126" s="887"/>
      <c r="CN126" s="887"/>
      <c r="CO126" s="888"/>
      <c r="CP126" s="847" t="s">
        <v>487</v>
      </c>
      <c r="CQ126" s="784"/>
      <c r="CR126" s="784"/>
      <c r="CS126" s="784"/>
      <c r="CT126" s="784"/>
      <c r="CU126" s="784"/>
      <c r="CV126" s="784"/>
      <c r="CW126" s="784"/>
      <c r="CX126" s="784"/>
      <c r="CY126" s="784"/>
      <c r="CZ126" s="784"/>
      <c r="DA126" s="784"/>
      <c r="DB126" s="784"/>
      <c r="DC126" s="784"/>
      <c r="DD126" s="784"/>
      <c r="DE126" s="784"/>
      <c r="DF126" s="785"/>
      <c r="DG126" s="848" t="s">
        <v>126</v>
      </c>
      <c r="DH126" s="849"/>
      <c r="DI126" s="849"/>
      <c r="DJ126" s="849"/>
      <c r="DK126" s="849"/>
      <c r="DL126" s="849" t="s">
        <v>126</v>
      </c>
      <c r="DM126" s="849"/>
      <c r="DN126" s="849"/>
      <c r="DO126" s="849"/>
      <c r="DP126" s="849"/>
      <c r="DQ126" s="849" t="s">
        <v>442</v>
      </c>
      <c r="DR126" s="849"/>
      <c r="DS126" s="849"/>
      <c r="DT126" s="849"/>
      <c r="DU126" s="849"/>
      <c r="DV126" s="826" t="s">
        <v>467</v>
      </c>
      <c r="DW126" s="826"/>
      <c r="DX126" s="826"/>
      <c r="DY126" s="826"/>
      <c r="DZ126" s="827"/>
    </row>
    <row r="127" spans="1:130" s="219" customFormat="1" ht="26.25" customHeight="1" x14ac:dyDescent="0.2">
      <c r="A127" s="854"/>
      <c r="B127" s="855"/>
      <c r="C127" s="870" t="s">
        <v>488</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3</v>
      </c>
      <c r="AB127" s="812"/>
      <c r="AC127" s="812"/>
      <c r="AD127" s="812"/>
      <c r="AE127" s="813"/>
      <c r="AF127" s="814">
        <v>3</v>
      </c>
      <c r="AG127" s="812"/>
      <c r="AH127" s="812"/>
      <c r="AI127" s="812"/>
      <c r="AJ127" s="813"/>
      <c r="AK127" s="814">
        <v>3</v>
      </c>
      <c r="AL127" s="812"/>
      <c r="AM127" s="812"/>
      <c r="AN127" s="812"/>
      <c r="AO127" s="813"/>
      <c r="AP127" s="856">
        <v>0</v>
      </c>
      <c r="AQ127" s="857"/>
      <c r="AR127" s="857"/>
      <c r="AS127" s="857"/>
      <c r="AT127" s="858"/>
      <c r="AU127" s="221"/>
      <c r="AV127" s="221"/>
      <c r="AW127" s="221"/>
      <c r="AX127" s="873" t="s">
        <v>489</v>
      </c>
      <c r="AY127" s="844"/>
      <c r="AZ127" s="844"/>
      <c r="BA127" s="844"/>
      <c r="BB127" s="844"/>
      <c r="BC127" s="844"/>
      <c r="BD127" s="844"/>
      <c r="BE127" s="845"/>
      <c r="BF127" s="843" t="s">
        <v>490</v>
      </c>
      <c r="BG127" s="844"/>
      <c r="BH127" s="844"/>
      <c r="BI127" s="844"/>
      <c r="BJ127" s="844"/>
      <c r="BK127" s="844"/>
      <c r="BL127" s="845"/>
      <c r="BM127" s="843" t="s">
        <v>491</v>
      </c>
      <c r="BN127" s="844"/>
      <c r="BO127" s="844"/>
      <c r="BP127" s="844"/>
      <c r="BQ127" s="844"/>
      <c r="BR127" s="844"/>
      <c r="BS127" s="845"/>
      <c r="BT127" s="843" t="s">
        <v>492</v>
      </c>
      <c r="BU127" s="844"/>
      <c r="BV127" s="844"/>
      <c r="BW127" s="844"/>
      <c r="BX127" s="844"/>
      <c r="BY127" s="844"/>
      <c r="BZ127" s="846"/>
      <c r="CA127" s="221"/>
      <c r="CB127" s="221"/>
      <c r="CC127" s="221"/>
      <c r="CD127" s="244"/>
      <c r="CE127" s="244"/>
      <c r="CF127" s="244"/>
      <c r="CG127" s="221"/>
      <c r="CH127" s="221"/>
      <c r="CI127" s="221"/>
      <c r="CJ127" s="243"/>
      <c r="CK127" s="886"/>
      <c r="CL127" s="887"/>
      <c r="CM127" s="887"/>
      <c r="CN127" s="887"/>
      <c r="CO127" s="888"/>
      <c r="CP127" s="847" t="s">
        <v>493</v>
      </c>
      <c r="CQ127" s="784"/>
      <c r="CR127" s="784"/>
      <c r="CS127" s="784"/>
      <c r="CT127" s="784"/>
      <c r="CU127" s="784"/>
      <c r="CV127" s="784"/>
      <c r="CW127" s="784"/>
      <c r="CX127" s="784"/>
      <c r="CY127" s="784"/>
      <c r="CZ127" s="784"/>
      <c r="DA127" s="784"/>
      <c r="DB127" s="784"/>
      <c r="DC127" s="784"/>
      <c r="DD127" s="784"/>
      <c r="DE127" s="784"/>
      <c r="DF127" s="785"/>
      <c r="DG127" s="848" t="s">
        <v>392</v>
      </c>
      <c r="DH127" s="849"/>
      <c r="DI127" s="849"/>
      <c r="DJ127" s="849"/>
      <c r="DK127" s="849"/>
      <c r="DL127" s="849" t="s">
        <v>468</v>
      </c>
      <c r="DM127" s="849"/>
      <c r="DN127" s="849"/>
      <c r="DO127" s="849"/>
      <c r="DP127" s="849"/>
      <c r="DQ127" s="849" t="s">
        <v>409</v>
      </c>
      <c r="DR127" s="849"/>
      <c r="DS127" s="849"/>
      <c r="DT127" s="849"/>
      <c r="DU127" s="849"/>
      <c r="DV127" s="826" t="s">
        <v>468</v>
      </c>
      <c r="DW127" s="826"/>
      <c r="DX127" s="826"/>
      <c r="DY127" s="826"/>
      <c r="DZ127" s="827"/>
    </row>
    <row r="128" spans="1:130" s="219" customFormat="1" ht="26.25" customHeight="1" thickBot="1" x14ac:dyDescent="0.25">
      <c r="A128" s="828" t="s">
        <v>494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495</v>
      </c>
      <c r="X128" s="830"/>
      <c r="Y128" s="830"/>
      <c r="Z128" s="831"/>
      <c r="AA128" s="832">
        <v>293134</v>
      </c>
      <c r="AB128" s="833"/>
      <c r="AC128" s="833"/>
      <c r="AD128" s="833"/>
      <c r="AE128" s="834"/>
      <c r="AF128" s="835">
        <v>267326</v>
      </c>
      <c r="AG128" s="833"/>
      <c r="AH128" s="833"/>
      <c r="AI128" s="833"/>
      <c r="AJ128" s="834"/>
      <c r="AK128" s="835">
        <v>188161</v>
      </c>
      <c r="AL128" s="833"/>
      <c r="AM128" s="833"/>
      <c r="AN128" s="833"/>
      <c r="AO128" s="834"/>
      <c r="AP128" s="836"/>
      <c r="AQ128" s="837"/>
      <c r="AR128" s="837"/>
      <c r="AS128" s="837"/>
      <c r="AT128" s="838"/>
      <c r="AU128" s="221"/>
      <c r="AV128" s="221"/>
      <c r="AW128" s="221"/>
      <c r="AX128" s="839" t="s">
        <v>496</v>
      </c>
      <c r="AY128" s="840"/>
      <c r="AZ128" s="840"/>
      <c r="BA128" s="840"/>
      <c r="BB128" s="840"/>
      <c r="BC128" s="840"/>
      <c r="BD128" s="840"/>
      <c r="BE128" s="841"/>
      <c r="BF128" s="818" t="s">
        <v>126</v>
      </c>
      <c r="BG128" s="819"/>
      <c r="BH128" s="819"/>
      <c r="BI128" s="819"/>
      <c r="BJ128" s="819"/>
      <c r="BK128" s="819"/>
      <c r="BL128" s="842"/>
      <c r="BM128" s="818">
        <v>12.77</v>
      </c>
      <c r="BN128" s="819"/>
      <c r="BO128" s="819"/>
      <c r="BP128" s="819"/>
      <c r="BQ128" s="819"/>
      <c r="BR128" s="819"/>
      <c r="BS128" s="842"/>
      <c r="BT128" s="818">
        <v>20</v>
      </c>
      <c r="BU128" s="819"/>
      <c r="BV128" s="819"/>
      <c r="BW128" s="819"/>
      <c r="BX128" s="819"/>
      <c r="BY128" s="819"/>
      <c r="BZ128" s="820"/>
      <c r="CA128" s="244"/>
      <c r="CB128" s="244"/>
      <c r="CC128" s="244"/>
      <c r="CD128" s="244"/>
      <c r="CE128" s="244"/>
      <c r="CF128" s="244"/>
      <c r="CG128" s="221"/>
      <c r="CH128" s="221"/>
      <c r="CI128" s="221"/>
      <c r="CJ128" s="243"/>
      <c r="CK128" s="889"/>
      <c r="CL128" s="890"/>
      <c r="CM128" s="890"/>
      <c r="CN128" s="890"/>
      <c r="CO128" s="891"/>
      <c r="CP128" s="821" t="s">
        <v>497</v>
      </c>
      <c r="CQ128" s="762"/>
      <c r="CR128" s="762"/>
      <c r="CS128" s="762"/>
      <c r="CT128" s="762"/>
      <c r="CU128" s="762"/>
      <c r="CV128" s="762"/>
      <c r="CW128" s="762"/>
      <c r="CX128" s="762"/>
      <c r="CY128" s="762"/>
      <c r="CZ128" s="762"/>
      <c r="DA128" s="762"/>
      <c r="DB128" s="762"/>
      <c r="DC128" s="762"/>
      <c r="DD128" s="762"/>
      <c r="DE128" s="762"/>
      <c r="DF128" s="763"/>
      <c r="DG128" s="822" t="s">
        <v>392</v>
      </c>
      <c r="DH128" s="823"/>
      <c r="DI128" s="823"/>
      <c r="DJ128" s="823"/>
      <c r="DK128" s="823"/>
      <c r="DL128" s="823" t="s">
        <v>126</v>
      </c>
      <c r="DM128" s="823"/>
      <c r="DN128" s="823"/>
      <c r="DO128" s="823"/>
      <c r="DP128" s="823"/>
      <c r="DQ128" s="823" t="s">
        <v>409</v>
      </c>
      <c r="DR128" s="823"/>
      <c r="DS128" s="823"/>
      <c r="DT128" s="823"/>
      <c r="DU128" s="823"/>
      <c r="DV128" s="824" t="s">
        <v>392</v>
      </c>
      <c r="DW128" s="824"/>
      <c r="DX128" s="824"/>
      <c r="DY128" s="824"/>
      <c r="DZ128" s="825"/>
    </row>
    <row r="129" spans="1:131" s="219" customFormat="1" ht="26.25" customHeight="1" x14ac:dyDescent="0.2">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498</v>
      </c>
      <c r="X129" s="809"/>
      <c r="Y129" s="809"/>
      <c r="Z129" s="810"/>
      <c r="AA129" s="811">
        <v>13901909</v>
      </c>
      <c r="AB129" s="812"/>
      <c r="AC129" s="812"/>
      <c r="AD129" s="812"/>
      <c r="AE129" s="813"/>
      <c r="AF129" s="814">
        <v>14273046</v>
      </c>
      <c r="AG129" s="812"/>
      <c r="AH129" s="812"/>
      <c r="AI129" s="812"/>
      <c r="AJ129" s="813"/>
      <c r="AK129" s="814">
        <v>15049194</v>
      </c>
      <c r="AL129" s="812"/>
      <c r="AM129" s="812"/>
      <c r="AN129" s="812"/>
      <c r="AO129" s="813"/>
      <c r="AP129" s="815"/>
      <c r="AQ129" s="816"/>
      <c r="AR129" s="816"/>
      <c r="AS129" s="816"/>
      <c r="AT129" s="817"/>
      <c r="AU129" s="222"/>
      <c r="AV129" s="222"/>
      <c r="AW129" s="222"/>
      <c r="AX129" s="783" t="s">
        <v>499</v>
      </c>
      <c r="AY129" s="784"/>
      <c r="AZ129" s="784"/>
      <c r="BA129" s="784"/>
      <c r="BB129" s="784"/>
      <c r="BC129" s="784"/>
      <c r="BD129" s="784"/>
      <c r="BE129" s="785"/>
      <c r="BF129" s="802" t="s">
        <v>126</v>
      </c>
      <c r="BG129" s="803"/>
      <c r="BH129" s="803"/>
      <c r="BI129" s="803"/>
      <c r="BJ129" s="803"/>
      <c r="BK129" s="803"/>
      <c r="BL129" s="804"/>
      <c r="BM129" s="802">
        <v>17.77</v>
      </c>
      <c r="BN129" s="803"/>
      <c r="BO129" s="803"/>
      <c r="BP129" s="803"/>
      <c r="BQ129" s="803"/>
      <c r="BR129" s="803"/>
      <c r="BS129" s="804"/>
      <c r="BT129" s="802">
        <v>30</v>
      </c>
      <c r="BU129" s="803"/>
      <c r="BV129" s="803"/>
      <c r="BW129" s="803"/>
      <c r="BX129" s="803"/>
      <c r="BY129" s="803"/>
      <c r="BZ129" s="805"/>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2">
      <c r="A130" s="806" t="s">
        <v>500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501</v>
      </c>
      <c r="X130" s="809"/>
      <c r="Y130" s="809"/>
      <c r="Z130" s="810"/>
      <c r="AA130" s="811">
        <v>1115097</v>
      </c>
      <c r="AB130" s="812"/>
      <c r="AC130" s="812"/>
      <c r="AD130" s="812"/>
      <c r="AE130" s="813"/>
      <c r="AF130" s="814">
        <v>1108570</v>
      </c>
      <c r="AG130" s="812"/>
      <c r="AH130" s="812"/>
      <c r="AI130" s="812"/>
      <c r="AJ130" s="813"/>
      <c r="AK130" s="814">
        <v>1121491</v>
      </c>
      <c r="AL130" s="812"/>
      <c r="AM130" s="812"/>
      <c r="AN130" s="812"/>
      <c r="AO130" s="813"/>
      <c r="AP130" s="815"/>
      <c r="AQ130" s="816"/>
      <c r="AR130" s="816"/>
      <c r="AS130" s="816"/>
      <c r="AT130" s="817"/>
      <c r="AU130" s="222"/>
      <c r="AV130" s="222"/>
      <c r="AW130" s="222"/>
      <c r="AX130" s="783" t="s">
        <v>502</v>
      </c>
      <c r="AY130" s="784"/>
      <c r="AZ130" s="784"/>
      <c r="BA130" s="784"/>
      <c r="BB130" s="784"/>
      <c r="BC130" s="784"/>
      <c r="BD130" s="784"/>
      <c r="BE130" s="785"/>
      <c r="BF130" s="786">
        <v>0.8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503</v>
      </c>
      <c r="X131" s="793"/>
      <c r="Y131" s="793"/>
      <c r="Z131" s="794"/>
      <c r="AA131" s="795">
        <v>12786812</v>
      </c>
      <c r="AB131" s="796"/>
      <c r="AC131" s="796"/>
      <c r="AD131" s="796"/>
      <c r="AE131" s="797"/>
      <c r="AF131" s="798">
        <v>13164476</v>
      </c>
      <c r="AG131" s="796"/>
      <c r="AH131" s="796"/>
      <c r="AI131" s="796"/>
      <c r="AJ131" s="797"/>
      <c r="AK131" s="798">
        <v>13927703</v>
      </c>
      <c r="AL131" s="796"/>
      <c r="AM131" s="796"/>
      <c r="AN131" s="796"/>
      <c r="AO131" s="797"/>
      <c r="AP131" s="799"/>
      <c r="AQ131" s="800"/>
      <c r="AR131" s="800"/>
      <c r="AS131" s="800"/>
      <c r="AT131" s="801"/>
      <c r="AU131" s="222"/>
      <c r="AV131" s="222"/>
      <c r="AW131" s="222"/>
      <c r="AX131" s="761" t="s">
        <v>504</v>
      </c>
      <c r="AY131" s="762"/>
      <c r="AZ131" s="762"/>
      <c r="BA131" s="762"/>
      <c r="BB131" s="762"/>
      <c r="BC131" s="762"/>
      <c r="BD131" s="762"/>
      <c r="BE131" s="763"/>
      <c r="BF131" s="764" t="s">
        <v>126</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2">
      <c r="A132" s="770" t="s">
        <v>505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506</v>
      </c>
      <c r="W132" s="774"/>
      <c r="X132" s="774"/>
      <c r="Y132" s="774"/>
      <c r="Z132" s="775"/>
      <c r="AA132" s="776">
        <v>0.27561991200000002</v>
      </c>
      <c r="AB132" s="777"/>
      <c r="AC132" s="777"/>
      <c r="AD132" s="777"/>
      <c r="AE132" s="778"/>
      <c r="AF132" s="779">
        <v>1.005448299</v>
      </c>
      <c r="AG132" s="777"/>
      <c r="AH132" s="777"/>
      <c r="AI132" s="777"/>
      <c r="AJ132" s="778"/>
      <c r="AK132" s="779">
        <v>1.36634878</v>
      </c>
      <c r="AL132" s="777"/>
      <c r="AM132" s="777"/>
      <c r="AN132" s="777"/>
      <c r="AO132" s="778"/>
      <c r="AP132" s="780"/>
      <c r="AQ132" s="781"/>
      <c r="AR132" s="781"/>
      <c r="AS132" s="781"/>
      <c r="AT132" s="782"/>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507</v>
      </c>
      <c r="W133" s="753"/>
      <c r="X133" s="753"/>
      <c r="Y133" s="753"/>
      <c r="Z133" s="754"/>
      <c r="AA133" s="755">
        <v>0</v>
      </c>
      <c r="AB133" s="756"/>
      <c r="AC133" s="756"/>
      <c r="AD133" s="756"/>
      <c r="AE133" s="757"/>
      <c r="AF133" s="755">
        <v>0.3</v>
      </c>
      <c r="AG133" s="756"/>
      <c r="AH133" s="756"/>
      <c r="AI133" s="756"/>
      <c r="AJ133" s="757"/>
      <c r="AK133" s="755">
        <v>0.8</v>
      </c>
      <c r="AL133" s="756"/>
      <c r="AM133" s="756"/>
      <c r="AN133" s="756"/>
      <c r="AO133" s="757"/>
      <c r="AP133" s="758"/>
      <c r="AQ133" s="759"/>
      <c r="AR133" s="759"/>
      <c r="AS133" s="759"/>
      <c r="AT133" s="760"/>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2">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4" hidden="1" x14ac:dyDescent="0.2">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u1EX7RKmU1nu+M4++p9aM4Ozm+QuXeEDXF2uF/9GAQxjTtL0bG99BvhgIca+ZOO+Dw3H7zZV/1BricD8d3hd/w==" saltValue="KWUhAdAibMipnvRZ2lEK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9" customWidth="1"/>
    <col min="121" max="121" width="0" style="248" hidden="1" customWidth="1"/>
    <col min="122" max="16384" width="9" style="248" hidden="1"/>
  </cols>
  <sheetData>
    <row r="1" spans="1:120" ht="13.2"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8"/>
    </row>
    <row r="17" spans="119:120" ht="13.2" x14ac:dyDescent="0.2">
      <c r="DP17" s="248"/>
    </row>
    <row r="18" spans="119:120" ht="13.2" x14ac:dyDescent="0.2"/>
    <row r="19" spans="119:120" ht="13.2" x14ac:dyDescent="0.2"/>
    <row r="20" spans="119:120" ht="13.2" x14ac:dyDescent="0.2">
      <c r="DO20" s="248"/>
      <c r="DP20" s="248"/>
    </row>
    <row r="21" spans="119:120" ht="13.2" x14ac:dyDescent="0.2">
      <c r="DP21" s="248"/>
    </row>
    <row r="22" spans="119:120" ht="13.2" x14ac:dyDescent="0.2"/>
    <row r="23" spans="119:120" ht="13.2" x14ac:dyDescent="0.2">
      <c r="DO23" s="248"/>
      <c r="DP23" s="248"/>
    </row>
    <row r="24" spans="119:120" ht="13.2" x14ac:dyDescent="0.2">
      <c r="DP24" s="248"/>
    </row>
    <row r="25" spans="119:120" ht="13.2" x14ac:dyDescent="0.2">
      <c r="DP25" s="248"/>
    </row>
    <row r="26" spans="119:120" ht="13.2" x14ac:dyDescent="0.2">
      <c r="DO26" s="248"/>
      <c r="DP26" s="248"/>
    </row>
    <row r="27" spans="119:120" ht="13.2" x14ac:dyDescent="0.2"/>
    <row r="28" spans="119:120" ht="13.2" x14ac:dyDescent="0.2">
      <c r="DO28" s="248"/>
      <c r="DP28" s="248"/>
    </row>
    <row r="29" spans="119:120" ht="13.2" x14ac:dyDescent="0.2">
      <c r="DP29" s="248"/>
    </row>
    <row r="30" spans="119:120" ht="13.2" x14ac:dyDescent="0.2"/>
    <row r="31" spans="119:120" ht="13.2" x14ac:dyDescent="0.2">
      <c r="DO31" s="248"/>
      <c r="DP31" s="248"/>
    </row>
    <row r="32" spans="119:120" ht="13.2" x14ac:dyDescent="0.2"/>
    <row r="33" spans="98:120" ht="13.2" x14ac:dyDescent="0.2">
      <c r="DO33" s="248"/>
      <c r="DP33" s="248"/>
    </row>
    <row r="34" spans="98:120" ht="13.2" x14ac:dyDescent="0.2">
      <c r="DM34" s="248"/>
    </row>
    <row r="35" spans="98:120" ht="13.2" x14ac:dyDescent="0.2">
      <c r="CT35" s="248"/>
      <c r="CU35" s="248"/>
      <c r="CV35" s="248"/>
      <c r="CY35" s="248"/>
      <c r="CZ35" s="248"/>
      <c r="DA35" s="248"/>
      <c r="DD35" s="248"/>
      <c r="DE35" s="248"/>
      <c r="DF35" s="248"/>
      <c r="DI35" s="248"/>
      <c r="DJ35" s="248"/>
      <c r="DK35" s="248"/>
      <c r="DM35" s="248"/>
      <c r="DN35" s="248"/>
      <c r="DO35" s="248"/>
      <c r="DP35" s="248"/>
    </row>
    <row r="36" spans="98:120" ht="13.2" x14ac:dyDescent="0.2"/>
    <row r="37" spans="98:120" ht="13.2" x14ac:dyDescent="0.2">
      <c r="CW37" s="248"/>
      <c r="DB37" s="248"/>
      <c r="DG37" s="248"/>
      <c r="DL37" s="248"/>
      <c r="DP37" s="248"/>
    </row>
    <row r="38" spans="98:120" ht="13.2" x14ac:dyDescent="0.2">
      <c r="CT38" s="248"/>
      <c r="CU38" s="248"/>
      <c r="CV38" s="248"/>
      <c r="CW38" s="248"/>
      <c r="CY38" s="248"/>
      <c r="CZ38" s="248"/>
      <c r="DA38" s="248"/>
      <c r="DB38" s="248"/>
      <c r="DD38" s="248"/>
      <c r="DE38" s="248"/>
      <c r="DF38" s="248"/>
      <c r="DG38" s="248"/>
      <c r="DI38" s="248"/>
      <c r="DJ38" s="248"/>
      <c r="DK38" s="248"/>
      <c r="DL38" s="248"/>
      <c r="DN38" s="248"/>
      <c r="DO38" s="248"/>
      <c r="DP38" s="24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8"/>
      <c r="DO49" s="248"/>
      <c r="DP49" s="24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8"/>
      <c r="CS63" s="248"/>
      <c r="CX63" s="248"/>
      <c r="DC63" s="248"/>
      <c r="DH63" s="248"/>
    </row>
    <row r="64" spans="22:120" ht="13.2" x14ac:dyDescent="0.2">
      <c r="V64" s="248"/>
    </row>
    <row r="65" spans="15:120" ht="13.2" x14ac:dyDescent="0.2">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ht="13.2" x14ac:dyDescent="0.2">
      <c r="Q66" s="248"/>
      <c r="S66" s="248"/>
      <c r="U66" s="248"/>
      <c r="DM66" s="248"/>
    </row>
    <row r="67" spans="15:120" ht="13.2" x14ac:dyDescent="0.2">
      <c r="O67" s="248"/>
      <c r="P67" s="248"/>
      <c r="R67" s="248"/>
      <c r="T67" s="248"/>
      <c r="Y67" s="248"/>
      <c r="CT67" s="248"/>
      <c r="CV67" s="248"/>
      <c r="CW67" s="248"/>
      <c r="CY67" s="248"/>
      <c r="DA67" s="248"/>
      <c r="DB67" s="248"/>
      <c r="DD67" s="248"/>
      <c r="DF67" s="248"/>
      <c r="DG67" s="248"/>
      <c r="DI67" s="248"/>
      <c r="DK67" s="248"/>
      <c r="DL67" s="248"/>
      <c r="DN67" s="248"/>
      <c r="DO67" s="248"/>
      <c r="DP67" s="248"/>
    </row>
    <row r="68" spans="15:120" ht="13.2" x14ac:dyDescent="0.2"/>
    <row r="69" spans="15:120" ht="13.2" x14ac:dyDescent="0.2"/>
    <row r="70" spans="15:120" ht="13.2" x14ac:dyDescent="0.2"/>
    <row r="71" spans="15:120" ht="13.2" x14ac:dyDescent="0.2"/>
    <row r="72" spans="15:120" ht="13.2" x14ac:dyDescent="0.2">
      <c r="DP72" s="248"/>
    </row>
    <row r="73" spans="15:120" ht="13.2" x14ac:dyDescent="0.2">
      <c r="DP73" s="24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8"/>
      <c r="CX96" s="248"/>
      <c r="DC96" s="248"/>
      <c r="DH96" s="248"/>
    </row>
    <row r="97" spans="24:120" ht="13.2" x14ac:dyDescent="0.2">
      <c r="CS97" s="248"/>
      <c r="CX97" s="248"/>
      <c r="DC97" s="248"/>
      <c r="DH97" s="248"/>
      <c r="DP97" s="249" t="s">
        <v>508</v>
      </c>
    </row>
    <row r="98" spans="24:120" ht="13.2" hidden="1" x14ac:dyDescent="0.2">
      <c r="CS98" s="248"/>
      <c r="CX98" s="248"/>
      <c r="DC98" s="248"/>
      <c r="DH98" s="248"/>
    </row>
    <row r="99" spans="24:120" ht="13.2" hidden="1" x14ac:dyDescent="0.2">
      <c r="CS99" s="248"/>
      <c r="CX99" s="248"/>
      <c r="DC99" s="248"/>
      <c r="DH99" s="248"/>
    </row>
    <row r="101" spans="24:120" ht="12" hidden="1" customHeight="1" x14ac:dyDescent="0.2">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2">
      <c r="CU102" s="248"/>
      <c r="CZ102" s="248"/>
      <c r="DE102" s="248"/>
      <c r="DJ102" s="248"/>
      <c r="DM102" s="248"/>
    </row>
    <row r="103" spans="24:120" ht="13.2" hidden="1" x14ac:dyDescent="0.2">
      <c r="CT103" s="248"/>
      <c r="CV103" s="248"/>
      <c r="CW103" s="248"/>
      <c r="CY103" s="248"/>
      <c r="DA103" s="248"/>
      <c r="DB103" s="248"/>
      <c r="DD103" s="248"/>
      <c r="DF103" s="248"/>
      <c r="DG103" s="248"/>
      <c r="DI103" s="248"/>
      <c r="DK103" s="248"/>
      <c r="DL103" s="248"/>
      <c r="DM103" s="248"/>
      <c r="DN103" s="248"/>
      <c r="DO103" s="248"/>
      <c r="DP103" s="248"/>
    </row>
    <row r="104" spans="24:120" ht="13.2" hidden="1" x14ac:dyDescent="0.2">
      <c r="CV104" s="248"/>
      <c r="CW104" s="248"/>
      <c r="DA104" s="248"/>
      <c r="DB104" s="248"/>
      <c r="DF104" s="248"/>
      <c r="DG104" s="248"/>
      <c r="DK104" s="248"/>
      <c r="DL104" s="248"/>
      <c r="DN104" s="248"/>
      <c r="DO104" s="248"/>
      <c r="DP104" s="248"/>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9" customWidth="1"/>
    <col min="117" max="16384" width="9" style="248" hidden="1"/>
  </cols>
  <sheetData>
    <row r="1" spans="2:116" ht="13.2"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ht="13.2" x14ac:dyDescent="0.2"/>
    <row r="3" spans="2:116" ht="13.2" x14ac:dyDescent="0.2"/>
    <row r="4" spans="2:116" ht="13.2" x14ac:dyDescent="0.2">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ht="13.2" x14ac:dyDescent="0.2">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ht="13.2" x14ac:dyDescent="0.2"/>
    <row r="20" spans="9:116" ht="13.2" x14ac:dyDescent="0.2"/>
    <row r="21" spans="9:116" ht="13.2" x14ac:dyDescent="0.2">
      <c r="DL21" s="248"/>
    </row>
    <row r="22" spans="9:116" ht="13.2" x14ac:dyDescent="0.2">
      <c r="DI22" s="248"/>
      <c r="DJ22" s="248"/>
      <c r="DK22" s="248"/>
      <c r="DL22" s="248"/>
    </row>
    <row r="23" spans="9:116" ht="13.2" x14ac:dyDescent="0.2">
      <c r="CY23" s="248"/>
      <c r="CZ23" s="248"/>
      <c r="DA23" s="248"/>
      <c r="DB23" s="248"/>
      <c r="DC23" s="248"/>
      <c r="DD23" s="248"/>
      <c r="DE23" s="248"/>
      <c r="DF23" s="248"/>
      <c r="DG23" s="248"/>
      <c r="DH23" s="248"/>
      <c r="DI23" s="248"/>
      <c r="DJ23" s="248"/>
      <c r="DK23" s="248"/>
      <c r="DL23" s="24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8"/>
      <c r="DA35" s="248"/>
      <c r="DB35" s="248"/>
      <c r="DC35" s="248"/>
      <c r="DD35" s="248"/>
      <c r="DE35" s="248"/>
      <c r="DF35" s="248"/>
      <c r="DG35" s="248"/>
      <c r="DH35" s="248"/>
      <c r="DI35" s="248"/>
      <c r="DJ35" s="248"/>
      <c r="DK35" s="248"/>
      <c r="DL35" s="248"/>
    </row>
    <row r="36" spans="15:116" ht="13.2" x14ac:dyDescent="0.2"/>
    <row r="37" spans="15:116" ht="13.2" x14ac:dyDescent="0.2">
      <c r="DL37" s="248"/>
    </row>
    <row r="38" spans="15:116" ht="13.2" x14ac:dyDescent="0.2">
      <c r="DI38" s="248"/>
      <c r="DJ38" s="248"/>
      <c r="DK38" s="248"/>
      <c r="DL38" s="248"/>
    </row>
    <row r="39" spans="15:116" ht="13.2" x14ac:dyDescent="0.2"/>
    <row r="40" spans="15:116" ht="13.2" x14ac:dyDescent="0.2"/>
    <row r="41" spans="15:116" ht="13.2" x14ac:dyDescent="0.2"/>
    <row r="42" spans="15:116" ht="13.2" x14ac:dyDescent="0.2"/>
    <row r="43" spans="15:116" ht="13.2" x14ac:dyDescent="0.2">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ht="13.2" x14ac:dyDescent="0.2">
      <c r="DL44" s="248"/>
    </row>
    <row r="45" spans="15:116" ht="13.2" x14ac:dyDescent="0.2"/>
    <row r="46" spans="15:116" ht="13.2" x14ac:dyDescent="0.2">
      <c r="DA46" s="248"/>
      <c r="DB46" s="248"/>
      <c r="DC46" s="248"/>
      <c r="DD46" s="248"/>
      <c r="DE46" s="248"/>
      <c r="DF46" s="248"/>
      <c r="DG46" s="248"/>
      <c r="DH46" s="248"/>
      <c r="DI46" s="248"/>
      <c r="DJ46" s="248"/>
      <c r="DK46" s="248"/>
      <c r="DL46" s="248"/>
    </row>
    <row r="47" spans="15:116" ht="13.2" x14ac:dyDescent="0.2"/>
    <row r="48" spans="15:116" ht="13.2" x14ac:dyDescent="0.2"/>
    <row r="49" spans="104:116" ht="13.2" x14ac:dyDescent="0.2"/>
    <row r="50" spans="104:116" ht="13.2" x14ac:dyDescent="0.2">
      <c r="CZ50" s="248"/>
      <c r="DA50" s="248"/>
      <c r="DB50" s="248"/>
      <c r="DC50" s="248"/>
      <c r="DD50" s="248"/>
      <c r="DE50" s="248"/>
      <c r="DF50" s="248"/>
      <c r="DG50" s="248"/>
      <c r="DH50" s="248"/>
      <c r="DI50" s="248"/>
      <c r="DJ50" s="248"/>
      <c r="DK50" s="248"/>
      <c r="DL50" s="248"/>
    </row>
    <row r="51" spans="104:116" ht="13.2" x14ac:dyDescent="0.2"/>
    <row r="52" spans="104:116" ht="13.2" x14ac:dyDescent="0.2"/>
    <row r="53" spans="104:116" ht="13.2" x14ac:dyDescent="0.2">
      <c r="DL53" s="24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8"/>
      <c r="DD67" s="248"/>
      <c r="DE67" s="248"/>
      <c r="DF67" s="248"/>
      <c r="DG67" s="248"/>
      <c r="DH67" s="248"/>
      <c r="DI67" s="248"/>
      <c r="DJ67" s="248"/>
      <c r="DK67" s="248"/>
      <c r="DL67" s="24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MRm5ue4gHluP3ElwxoCtWtDfZNsrbfJvfqj0ggxM86HGVRw/Otwx4P9IeruwOB6aErm3qZ/IVsCI9KkZj8zPQ==" saltValue="4EdQBSrVlB4zjiepw9Yd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0" customWidth="1"/>
    <col min="37" max="44" width="17" style="250" customWidth="1"/>
    <col min="45" max="45" width="6.109375" style="257" customWidth="1"/>
    <col min="46" max="46" width="3" style="255" customWidth="1"/>
    <col min="47" max="47" width="19.109375" style="250" hidden="1" customWidth="1"/>
    <col min="48" max="52" width="12.6640625" style="250" hidden="1" customWidth="1"/>
    <col min="53" max="16384" width="8.6640625" style="250" hidden="1"/>
  </cols>
  <sheetData>
    <row r="1" spans="1:46" ht="13.2" x14ac:dyDescent="0.2">
      <c r="AS1" s="251"/>
      <c r="AT1" s="251"/>
    </row>
    <row r="2" spans="1:46" ht="13.2" x14ac:dyDescent="0.2">
      <c r="AS2" s="251"/>
      <c r="AT2" s="251"/>
    </row>
    <row r="3" spans="1:46" ht="13.2" x14ac:dyDescent="0.2">
      <c r="AS3" s="251"/>
      <c r="AT3" s="251"/>
    </row>
    <row r="4" spans="1:46" ht="13.2" x14ac:dyDescent="0.2">
      <c r="AS4" s="251"/>
      <c r="AT4" s="251"/>
    </row>
    <row r="5" spans="1:46" ht="16.2" x14ac:dyDescent="0.2">
      <c r="A5" s="252" t="s">
        <v>509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ht="13.2" x14ac:dyDescent="0.2">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510</v>
      </c>
      <c r="AL6" s="256"/>
      <c r="AM6" s="256"/>
      <c r="AN6" s="256"/>
      <c r="AO6" s="251"/>
      <c r="AP6" s="251"/>
      <c r="AQ6" s="251"/>
      <c r="AR6" s="251"/>
    </row>
    <row r="7" spans="1:46" ht="13.5" customHeight="1" x14ac:dyDescent="0.2">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54" t="s">
        <v>511</v>
      </c>
      <c r="AP7" s="261"/>
      <c r="AQ7" s="262" t="s">
        <v>512</v>
      </c>
      <c r="AR7" s="263"/>
    </row>
    <row r="8" spans="1:46" ht="13.2" x14ac:dyDescent="0.2">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55"/>
      <c r="AP8" s="267" t="s">
        <v>513</v>
      </c>
      <c r="AQ8" s="268" t="s">
        <v>514</v>
      </c>
      <c r="AR8" s="269" t="s">
        <v>515</v>
      </c>
    </row>
    <row r="9" spans="1:46" ht="13.2" x14ac:dyDescent="0.2">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66" t="s">
        <v>516</v>
      </c>
      <c r="AL9" s="1167"/>
      <c r="AM9" s="1167"/>
      <c r="AN9" s="1168"/>
      <c r="AO9" s="270">
        <v>3802213</v>
      </c>
      <c r="AP9" s="270">
        <v>52903</v>
      </c>
      <c r="AQ9" s="271">
        <v>65025</v>
      </c>
      <c r="AR9" s="272">
        <v>-18.600000000000001</v>
      </c>
    </row>
    <row r="10" spans="1:46" ht="13.5" customHeight="1" x14ac:dyDescent="0.2">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66" t="s">
        <v>517</v>
      </c>
      <c r="AL10" s="1167"/>
      <c r="AM10" s="1167"/>
      <c r="AN10" s="1168"/>
      <c r="AO10" s="273">
        <v>50821</v>
      </c>
      <c r="AP10" s="273">
        <v>707</v>
      </c>
      <c r="AQ10" s="274">
        <v>6119</v>
      </c>
      <c r="AR10" s="275">
        <v>-88.4</v>
      </c>
    </row>
    <row r="11" spans="1:46" ht="13.5" customHeight="1" x14ac:dyDescent="0.2">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66" t="s">
        <v>518</v>
      </c>
      <c r="AL11" s="1167"/>
      <c r="AM11" s="1167"/>
      <c r="AN11" s="1168"/>
      <c r="AO11" s="273">
        <v>4212</v>
      </c>
      <c r="AP11" s="273">
        <v>59</v>
      </c>
      <c r="AQ11" s="274">
        <v>1220</v>
      </c>
      <c r="AR11" s="275">
        <v>-95.2</v>
      </c>
    </row>
    <row r="12" spans="1:46" ht="13.5" customHeight="1" x14ac:dyDescent="0.2">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66" t="s">
        <v>519</v>
      </c>
      <c r="AL12" s="1167"/>
      <c r="AM12" s="1167"/>
      <c r="AN12" s="1168"/>
      <c r="AO12" s="273" t="s">
        <v>520</v>
      </c>
      <c r="AP12" s="273" t="s">
        <v>520</v>
      </c>
      <c r="AQ12" s="274">
        <v>12</v>
      </c>
      <c r="AR12" s="275" t="s">
        <v>520</v>
      </c>
    </row>
    <row r="13" spans="1:46" ht="13.5" customHeight="1" x14ac:dyDescent="0.2">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66" t="s">
        <v>521</v>
      </c>
      <c r="AL13" s="1167"/>
      <c r="AM13" s="1167"/>
      <c r="AN13" s="1168"/>
      <c r="AO13" s="273">
        <v>249897</v>
      </c>
      <c r="AP13" s="273">
        <v>3477</v>
      </c>
      <c r="AQ13" s="274">
        <v>2792</v>
      </c>
      <c r="AR13" s="275">
        <v>24.5</v>
      </c>
    </row>
    <row r="14" spans="1:46" ht="13.5" customHeight="1" x14ac:dyDescent="0.2">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66" t="s">
        <v>522</v>
      </c>
      <c r="AL14" s="1167"/>
      <c r="AM14" s="1167"/>
      <c r="AN14" s="1168"/>
      <c r="AO14" s="273">
        <v>50851</v>
      </c>
      <c r="AP14" s="273">
        <v>708</v>
      </c>
      <c r="AQ14" s="274">
        <v>1408</v>
      </c>
      <c r="AR14" s="275">
        <v>-49.7</v>
      </c>
    </row>
    <row r="15" spans="1:46" ht="13.5" customHeight="1" x14ac:dyDescent="0.2">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69" t="s">
        <v>523</v>
      </c>
      <c r="AL15" s="1170"/>
      <c r="AM15" s="1170"/>
      <c r="AN15" s="1171"/>
      <c r="AO15" s="273">
        <v>-222728</v>
      </c>
      <c r="AP15" s="273">
        <v>-3099</v>
      </c>
      <c r="AQ15" s="274">
        <v>-3962</v>
      </c>
      <c r="AR15" s="275">
        <v>-21.8</v>
      </c>
    </row>
    <row r="16" spans="1:46" ht="13.2" x14ac:dyDescent="0.2">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69" t="s">
        <v>185</v>
      </c>
      <c r="AL16" s="1170"/>
      <c r="AM16" s="1170"/>
      <c r="AN16" s="1171"/>
      <c r="AO16" s="273">
        <v>3935266</v>
      </c>
      <c r="AP16" s="273">
        <v>54754</v>
      </c>
      <c r="AQ16" s="274">
        <v>72615</v>
      </c>
      <c r="AR16" s="275">
        <v>-24.6</v>
      </c>
    </row>
    <row r="17" spans="1:46" ht="13.2" x14ac:dyDescent="0.2">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ht="13.2" x14ac:dyDescent="0.2">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ht="13.2" x14ac:dyDescent="0.2">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524</v>
      </c>
      <c r="AL19" s="251"/>
      <c r="AM19" s="251"/>
      <c r="AN19" s="251"/>
      <c r="AO19" s="251"/>
      <c r="AP19" s="251"/>
      <c r="AQ19" s="251"/>
      <c r="AR19" s="251"/>
    </row>
    <row r="20" spans="1:46" ht="13.2" x14ac:dyDescent="0.2">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525</v>
      </c>
      <c r="AP20" s="282" t="s">
        <v>526</v>
      </c>
      <c r="AQ20" s="283" t="s">
        <v>527</v>
      </c>
      <c r="AR20" s="284"/>
    </row>
    <row r="21" spans="1:46" s="290" customFormat="1" ht="13.2" x14ac:dyDescent="0.2">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72" t="s">
        <v>528</v>
      </c>
      <c r="AL21" s="1173"/>
      <c r="AM21" s="1173"/>
      <c r="AN21" s="1174"/>
      <c r="AO21" s="286">
        <v>4.9000000000000004</v>
      </c>
      <c r="AP21" s="287">
        <v>6.51</v>
      </c>
      <c r="AQ21" s="288">
        <v>-1.61</v>
      </c>
      <c r="AR21" s="256"/>
      <c r="AS21" s="289"/>
      <c r="AT21" s="285"/>
    </row>
    <row r="22" spans="1:46" s="290" customFormat="1" ht="13.2" x14ac:dyDescent="0.2">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72" t="s">
        <v>529</v>
      </c>
      <c r="AL22" s="1173"/>
      <c r="AM22" s="1173"/>
      <c r="AN22" s="1174"/>
      <c r="AO22" s="291">
        <v>96.8</v>
      </c>
      <c r="AP22" s="292">
        <v>98.4</v>
      </c>
      <c r="AQ22" s="293">
        <v>-1.6</v>
      </c>
      <c r="AR22" s="277"/>
      <c r="AS22" s="289"/>
      <c r="AT22" s="285"/>
    </row>
    <row r="23" spans="1:46" s="290" customFormat="1" ht="13.2" x14ac:dyDescent="0.2">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ht="13.2" x14ac:dyDescent="0.2">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ht="13.2" x14ac:dyDescent="0.2">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ht="13.2" x14ac:dyDescent="0.2">
      <c r="A26" s="1165" t="s">
        <v>530</v>
      </c>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256"/>
    </row>
    <row r="27" spans="1:46" ht="13.2" x14ac:dyDescent="0.2">
      <c r="A27" s="298"/>
      <c r="AO27" s="251"/>
      <c r="AP27" s="251"/>
      <c r="AQ27" s="251"/>
      <c r="AR27" s="251"/>
      <c r="AS27" s="251"/>
      <c r="AT27" s="251"/>
    </row>
    <row r="28" spans="1:46" ht="16.2" x14ac:dyDescent="0.2">
      <c r="A28" s="252" t="s">
        <v>531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ht="13.2" x14ac:dyDescent="0.2">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532</v>
      </c>
      <c r="AL29" s="256"/>
      <c r="AM29" s="256"/>
      <c r="AN29" s="256"/>
      <c r="AO29" s="251"/>
      <c r="AP29" s="251"/>
      <c r="AQ29" s="251"/>
      <c r="AR29" s="251"/>
      <c r="AS29" s="300"/>
    </row>
    <row r="30" spans="1:46" ht="13.5" customHeight="1" x14ac:dyDescent="0.2">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54" t="s">
        <v>511</v>
      </c>
      <c r="AP30" s="261"/>
      <c r="AQ30" s="262" t="s">
        <v>512</v>
      </c>
      <c r="AR30" s="263"/>
    </row>
    <row r="31" spans="1:46" ht="13.2" x14ac:dyDescent="0.2">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55"/>
      <c r="AP31" s="267" t="s">
        <v>513</v>
      </c>
      <c r="AQ31" s="268" t="s">
        <v>514</v>
      </c>
      <c r="AR31" s="269" t="s">
        <v>515</v>
      </c>
    </row>
    <row r="32" spans="1:46" ht="27" customHeight="1" x14ac:dyDescent="0.2">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56" t="s">
        <v>533</v>
      </c>
      <c r="AL32" s="1157"/>
      <c r="AM32" s="1157"/>
      <c r="AN32" s="1158"/>
      <c r="AO32" s="301">
        <v>1271550</v>
      </c>
      <c r="AP32" s="301">
        <v>17692</v>
      </c>
      <c r="AQ32" s="302">
        <v>34910</v>
      </c>
      <c r="AR32" s="303">
        <v>-49.3</v>
      </c>
    </row>
    <row r="33" spans="1:46" ht="13.5" customHeight="1" x14ac:dyDescent="0.2">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56" t="s">
        <v>534</v>
      </c>
      <c r="AL33" s="1157"/>
      <c r="AM33" s="1157"/>
      <c r="AN33" s="1158"/>
      <c r="AO33" s="301" t="s">
        <v>520</v>
      </c>
      <c r="AP33" s="301" t="s">
        <v>520</v>
      </c>
      <c r="AQ33" s="302" t="s">
        <v>520</v>
      </c>
      <c r="AR33" s="303" t="s">
        <v>520</v>
      </c>
    </row>
    <row r="34" spans="1:46" ht="27" customHeight="1" x14ac:dyDescent="0.2">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56" t="s">
        <v>535</v>
      </c>
      <c r="AL34" s="1157"/>
      <c r="AM34" s="1157"/>
      <c r="AN34" s="1158"/>
      <c r="AO34" s="301" t="s">
        <v>520</v>
      </c>
      <c r="AP34" s="301" t="s">
        <v>520</v>
      </c>
      <c r="AQ34" s="302">
        <v>4</v>
      </c>
      <c r="AR34" s="303" t="s">
        <v>520</v>
      </c>
    </row>
    <row r="35" spans="1:46" ht="27" customHeight="1" x14ac:dyDescent="0.2">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56" t="s">
        <v>536</v>
      </c>
      <c r="AL35" s="1157"/>
      <c r="AM35" s="1157"/>
      <c r="AN35" s="1158"/>
      <c r="AO35" s="301">
        <v>130910</v>
      </c>
      <c r="AP35" s="301">
        <v>1821</v>
      </c>
      <c r="AQ35" s="302">
        <v>8517</v>
      </c>
      <c r="AR35" s="303">
        <v>-78.599999999999994</v>
      </c>
    </row>
    <row r="36" spans="1:46" ht="27" customHeight="1" x14ac:dyDescent="0.2">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56" t="s">
        <v>537</v>
      </c>
      <c r="AL36" s="1157"/>
      <c r="AM36" s="1157"/>
      <c r="AN36" s="1158"/>
      <c r="AO36" s="301">
        <v>34767</v>
      </c>
      <c r="AP36" s="301">
        <v>484</v>
      </c>
      <c r="AQ36" s="302">
        <v>1600</v>
      </c>
      <c r="AR36" s="303">
        <v>-69.8</v>
      </c>
    </row>
    <row r="37" spans="1:46" ht="13.5" customHeight="1" x14ac:dyDescent="0.2">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56" t="s">
        <v>538</v>
      </c>
      <c r="AL37" s="1157"/>
      <c r="AM37" s="1157"/>
      <c r="AN37" s="1158"/>
      <c r="AO37" s="301">
        <v>62726</v>
      </c>
      <c r="AP37" s="301">
        <v>873</v>
      </c>
      <c r="AQ37" s="302">
        <v>1669</v>
      </c>
      <c r="AR37" s="303">
        <v>-47.7</v>
      </c>
    </row>
    <row r="38" spans="1:46" ht="27" customHeight="1" x14ac:dyDescent="0.2">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59" t="s">
        <v>539</v>
      </c>
      <c r="AL38" s="1160"/>
      <c r="AM38" s="1160"/>
      <c r="AN38" s="1161"/>
      <c r="AO38" s="304" t="s">
        <v>520</v>
      </c>
      <c r="AP38" s="304" t="s">
        <v>520</v>
      </c>
      <c r="AQ38" s="305">
        <v>1</v>
      </c>
      <c r="AR38" s="293" t="s">
        <v>520</v>
      </c>
      <c r="AS38" s="300"/>
    </row>
    <row r="39" spans="1:46" ht="13.2" x14ac:dyDescent="0.2">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59" t="s">
        <v>540</v>
      </c>
      <c r="AL39" s="1160"/>
      <c r="AM39" s="1160"/>
      <c r="AN39" s="1161"/>
      <c r="AO39" s="301">
        <v>-188161</v>
      </c>
      <c r="AP39" s="301">
        <v>-2618</v>
      </c>
      <c r="AQ39" s="302">
        <v>-6461</v>
      </c>
      <c r="AR39" s="303">
        <v>-59.5</v>
      </c>
      <c r="AS39" s="300"/>
    </row>
    <row r="40" spans="1:46" ht="27" customHeight="1" x14ac:dyDescent="0.2">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56" t="s">
        <v>541</v>
      </c>
      <c r="AL40" s="1157"/>
      <c r="AM40" s="1157"/>
      <c r="AN40" s="1158"/>
      <c r="AO40" s="301">
        <v>-1121491</v>
      </c>
      <c r="AP40" s="301">
        <v>-15604</v>
      </c>
      <c r="AQ40" s="302">
        <v>-28321</v>
      </c>
      <c r="AR40" s="303">
        <v>-44.9</v>
      </c>
      <c r="AS40" s="300"/>
    </row>
    <row r="41" spans="1:46" ht="13.2" x14ac:dyDescent="0.2">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62" t="s">
        <v>296</v>
      </c>
      <c r="AL41" s="1163"/>
      <c r="AM41" s="1163"/>
      <c r="AN41" s="1164"/>
      <c r="AO41" s="301">
        <v>190301</v>
      </c>
      <c r="AP41" s="301">
        <v>2648</v>
      </c>
      <c r="AQ41" s="302">
        <v>11918</v>
      </c>
      <c r="AR41" s="303">
        <v>-77.8</v>
      </c>
      <c r="AS41" s="300"/>
    </row>
    <row r="42" spans="1:46" ht="13.2" x14ac:dyDescent="0.2">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542</v>
      </c>
      <c r="AL42" s="251"/>
      <c r="AM42" s="251"/>
      <c r="AN42" s="251"/>
      <c r="AO42" s="251"/>
      <c r="AP42" s="251"/>
      <c r="AQ42" s="277"/>
      <c r="AR42" s="277"/>
      <c r="AS42" s="300"/>
    </row>
    <row r="43" spans="1:46" ht="13.2" x14ac:dyDescent="0.2">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ht="13.2" x14ac:dyDescent="0.2">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ht="13.2" x14ac:dyDescent="0.2">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ht="13.2" x14ac:dyDescent="0.2">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2">
      <c r="A47" s="310" t="s">
        <v>543</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ht="13.2" x14ac:dyDescent="0.2">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544</v>
      </c>
      <c r="AL48" s="311"/>
      <c r="AM48" s="311"/>
      <c r="AN48" s="311"/>
      <c r="AO48" s="311"/>
      <c r="AP48" s="311"/>
      <c r="AQ48" s="312"/>
      <c r="AR48" s="311"/>
    </row>
    <row r="49" spans="1:44" ht="13.5" customHeight="1" x14ac:dyDescent="0.2">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49" t="s">
        <v>511</v>
      </c>
      <c r="AN49" s="1151" t="s">
        <v>545</v>
      </c>
      <c r="AO49" s="1152"/>
      <c r="AP49" s="1152"/>
      <c r="AQ49" s="1152"/>
      <c r="AR49" s="1153"/>
    </row>
    <row r="50" spans="1:44" ht="13.2" x14ac:dyDescent="0.2">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50"/>
      <c r="AN50" s="317" t="s">
        <v>546</v>
      </c>
      <c r="AO50" s="318" t="s">
        <v>547</v>
      </c>
      <c r="AP50" s="319" t="s">
        <v>548</v>
      </c>
      <c r="AQ50" s="320" t="s">
        <v>549</v>
      </c>
      <c r="AR50" s="321" t="s">
        <v>550</v>
      </c>
    </row>
    <row r="51" spans="1:44" ht="13.2" x14ac:dyDescent="0.2">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551</v>
      </c>
      <c r="AL51" s="314"/>
      <c r="AM51" s="322">
        <v>2543944</v>
      </c>
      <c r="AN51" s="323">
        <v>35094</v>
      </c>
      <c r="AO51" s="324">
        <v>21.7</v>
      </c>
      <c r="AP51" s="325">
        <v>70615</v>
      </c>
      <c r="AQ51" s="326">
        <v>4.9000000000000004</v>
      </c>
      <c r="AR51" s="327">
        <v>16.8</v>
      </c>
    </row>
    <row r="52" spans="1:44" ht="13.2" x14ac:dyDescent="0.2">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552</v>
      </c>
      <c r="AM52" s="330">
        <v>1158489</v>
      </c>
      <c r="AN52" s="331">
        <v>15982</v>
      </c>
      <c r="AO52" s="332">
        <v>41.7</v>
      </c>
      <c r="AP52" s="333">
        <v>37382</v>
      </c>
      <c r="AQ52" s="334">
        <v>-1.9</v>
      </c>
      <c r="AR52" s="335">
        <v>43.6</v>
      </c>
    </row>
    <row r="53" spans="1:44" ht="13.2" x14ac:dyDescent="0.2">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553</v>
      </c>
      <c r="AL53" s="314"/>
      <c r="AM53" s="322">
        <v>2013331</v>
      </c>
      <c r="AN53" s="323">
        <v>27752</v>
      </c>
      <c r="AO53" s="324">
        <v>-20.9</v>
      </c>
      <c r="AP53" s="325">
        <v>69185</v>
      </c>
      <c r="AQ53" s="326">
        <v>-2</v>
      </c>
      <c r="AR53" s="327">
        <v>-18.899999999999999</v>
      </c>
    </row>
    <row r="54" spans="1:44" ht="13.2" x14ac:dyDescent="0.2">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552</v>
      </c>
      <c r="AM54" s="330">
        <v>756911</v>
      </c>
      <c r="AN54" s="331">
        <v>10434</v>
      </c>
      <c r="AO54" s="332">
        <v>-34.700000000000003</v>
      </c>
      <c r="AP54" s="333">
        <v>38519</v>
      </c>
      <c r="AQ54" s="334">
        <v>3</v>
      </c>
      <c r="AR54" s="335">
        <v>-37.700000000000003</v>
      </c>
    </row>
    <row r="55" spans="1:44" ht="13.2" x14ac:dyDescent="0.2">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554</v>
      </c>
      <c r="AL55" s="314"/>
      <c r="AM55" s="322">
        <v>1572016</v>
      </c>
      <c r="AN55" s="323">
        <v>21718</v>
      </c>
      <c r="AO55" s="324">
        <v>-21.7</v>
      </c>
      <c r="AP55" s="325">
        <v>70166</v>
      </c>
      <c r="AQ55" s="326">
        <v>1.4</v>
      </c>
      <c r="AR55" s="327">
        <v>-23.1</v>
      </c>
    </row>
    <row r="56" spans="1:44" ht="13.2" x14ac:dyDescent="0.2">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552</v>
      </c>
      <c r="AM56" s="330">
        <v>776822</v>
      </c>
      <c r="AN56" s="331">
        <v>10732</v>
      </c>
      <c r="AO56" s="332">
        <v>2.9</v>
      </c>
      <c r="AP56" s="333">
        <v>36115</v>
      </c>
      <c r="AQ56" s="334">
        <v>-6.2</v>
      </c>
      <c r="AR56" s="335">
        <v>9.1</v>
      </c>
    </row>
    <row r="57" spans="1:44" ht="13.2" x14ac:dyDescent="0.2">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555</v>
      </c>
      <c r="AL57" s="314"/>
      <c r="AM57" s="322">
        <v>2338862</v>
      </c>
      <c r="AN57" s="323">
        <v>32474</v>
      </c>
      <c r="AO57" s="324">
        <v>49.5</v>
      </c>
      <c r="AP57" s="325">
        <v>70329</v>
      </c>
      <c r="AQ57" s="326">
        <v>0.2</v>
      </c>
      <c r="AR57" s="327">
        <v>49.3</v>
      </c>
    </row>
    <row r="58" spans="1:44" ht="13.2" x14ac:dyDescent="0.2">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552</v>
      </c>
      <c r="AM58" s="330">
        <v>1046484</v>
      </c>
      <c r="AN58" s="331">
        <v>14530</v>
      </c>
      <c r="AO58" s="332">
        <v>35.4</v>
      </c>
      <c r="AP58" s="333">
        <v>39403</v>
      </c>
      <c r="AQ58" s="334">
        <v>9.1</v>
      </c>
      <c r="AR58" s="335">
        <v>26.3</v>
      </c>
    </row>
    <row r="59" spans="1:44" ht="13.2" x14ac:dyDescent="0.2">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556</v>
      </c>
      <c r="AL59" s="314"/>
      <c r="AM59" s="322">
        <v>1964249</v>
      </c>
      <c r="AN59" s="323">
        <v>27330</v>
      </c>
      <c r="AO59" s="324">
        <v>-15.8</v>
      </c>
      <c r="AP59" s="325">
        <v>45945</v>
      </c>
      <c r="AQ59" s="326">
        <v>-34.700000000000003</v>
      </c>
      <c r="AR59" s="327">
        <v>18.899999999999999</v>
      </c>
    </row>
    <row r="60" spans="1:44" ht="13.2" x14ac:dyDescent="0.2">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552</v>
      </c>
      <c r="AM60" s="330">
        <v>724510</v>
      </c>
      <c r="AN60" s="331">
        <v>10081</v>
      </c>
      <c r="AO60" s="332">
        <v>-30.6</v>
      </c>
      <c r="AP60" s="333">
        <v>25180</v>
      </c>
      <c r="AQ60" s="334">
        <v>-36.1</v>
      </c>
      <c r="AR60" s="335">
        <v>5.5</v>
      </c>
    </row>
    <row r="61" spans="1:44" ht="13.2" x14ac:dyDescent="0.2">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557</v>
      </c>
      <c r="AL61" s="336"/>
      <c r="AM61" s="337">
        <v>2086480</v>
      </c>
      <c r="AN61" s="338">
        <v>28874</v>
      </c>
      <c r="AO61" s="339">
        <v>2.6</v>
      </c>
      <c r="AP61" s="340">
        <v>65248</v>
      </c>
      <c r="AQ61" s="341">
        <v>-6</v>
      </c>
      <c r="AR61" s="327">
        <v>8.6</v>
      </c>
    </row>
    <row r="62" spans="1:44" ht="13.2" x14ac:dyDescent="0.2">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552</v>
      </c>
      <c r="AM62" s="330">
        <v>892643</v>
      </c>
      <c r="AN62" s="331">
        <v>12352</v>
      </c>
      <c r="AO62" s="332">
        <v>2.9</v>
      </c>
      <c r="AP62" s="333">
        <v>35320</v>
      </c>
      <c r="AQ62" s="334">
        <v>-6.4</v>
      </c>
      <c r="AR62" s="335">
        <v>9.3000000000000007</v>
      </c>
    </row>
    <row r="63" spans="1:44" ht="13.2" x14ac:dyDescent="0.2">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ht="13.2" x14ac:dyDescent="0.2">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ht="13.2" x14ac:dyDescent="0.2">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ht="13.2" x14ac:dyDescent="0.2">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2">
      <c r="AK67" s="251"/>
      <c r="AL67" s="251"/>
      <c r="AM67" s="251"/>
      <c r="AN67" s="251"/>
      <c r="AO67" s="251"/>
      <c r="AP67" s="251"/>
      <c r="AQ67" s="251"/>
      <c r="AR67" s="251"/>
      <c r="AS67" s="251"/>
      <c r="AT67" s="251"/>
    </row>
    <row r="68" spans="1:46" ht="13.5" hidden="1" customHeight="1" x14ac:dyDescent="0.2">
      <c r="AK68" s="251"/>
      <c r="AL68" s="251"/>
      <c r="AM68" s="251"/>
      <c r="AN68" s="251"/>
      <c r="AO68" s="251"/>
      <c r="AP68" s="251"/>
      <c r="AQ68" s="251"/>
      <c r="AR68" s="251"/>
    </row>
    <row r="69" spans="1:46" ht="13.5" hidden="1" customHeight="1" x14ac:dyDescent="0.2">
      <c r="AK69" s="251"/>
      <c r="AL69" s="251"/>
      <c r="AM69" s="251"/>
      <c r="AN69" s="251"/>
      <c r="AO69" s="251"/>
      <c r="AP69" s="251"/>
      <c r="AQ69" s="251"/>
      <c r="AR69" s="251"/>
    </row>
    <row r="70" spans="1:46" ht="13.2" hidden="1" x14ac:dyDescent="0.2">
      <c r="AK70" s="251"/>
      <c r="AL70" s="251"/>
      <c r="AM70" s="251"/>
      <c r="AN70" s="251"/>
      <c r="AO70" s="251"/>
      <c r="AP70" s="251"/>
      <c r="AQ70" s="251"/>
      <c r="AR70" s="251"/>
    </row>
    <row r="71" spans="1:46" ht="13.2" hidden="1" x14ac:dyDescent="0.2">
      <c r="AK71" s="251"/>
      <c r="AL71" s="251"/>
      <c r="AM71" s="251"/>
      <c r="AN71" s="251"/>
      <c r="AO71" s="251"/>
      <c r="AP71" s="251"/>
      <c r="AQ71" s="251"/>
      <c r="AR71" s="251"/>
    </row>
    <row r="72" spans="1:46" ht="13.2" hidden="1" x14ac:dyDescent="0.2">
      <c r="AK72" s="251"/>
      <c r="AL72" s="251"/>
      <c r="AM72" s="251"/>
      <c r="AN72" s="251"/>
      <c r="AO72" s="251"/>
      <c r="AP72" s="251"/>
      <c r="AQ72" s="251"/>
      <c r="AR72" s="251"/>
    </row>
    <row r="73" spans="1:46" ht="13.2" hidden="1" x14ac:dyDescent="0.2">
      <c r="AK73" s="251"/>
      <c r="AL73" s="251"/>
      <c r="AM73" s="251"/>
      <c r="AN73" s="251"/>
      <c r="AO73" s="251"/>
      <c r="AP73" s="251"/>
      <c r="AQ73" s="251"/>
      <c r="AR73" s="251"/>
    </row>
  </sheetData>
  <sheetProtection algorithmName="SHA-512" hashValue="mQ7ZDh17FvONKu8k817uI6mHQY8NNhPPwyV7/H+exuV8NGom77zJE0y4bX5wJC0ObH9YiWOzDH1wHxmXaAmAiQ==" saltValue="x7RtsKNWCAFsOxdeCCaA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9" customWidth="1"/>
    <col min="126" max="16384" width="9" style="248" hidden="1"/>
  </cols>
  <sheetData>
    <row r="1" spans="2:125" ht="13.5" customHeight="1"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ht="13.2" x14ac:dyDescent="0.2">
      <c r="B2" s="248"/>
      <c r="DG2" s="248"/>
    </row>
    <row r="3" spans="2:125" ht="13.2" x14ac:dyDescent="0.2">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ht="13.2" x14ac:dyDescent="0.2"/>
    <row r="5" spans="2:125" ht="13.2" x14ac:dyDescent="0.2"/>
    <row r="6" spans="2:125" ht="13.2" x14ac:dyDescent="0.2"/>
    <row r="7" spans="2:125" ht="13.2" x14ac:dyDescent="0.2"/>
    <row r="8" spans="2:125" ht="13.2" x14ac:dyDescent="0.2"/>
    <row r="9" spans="2:125" ht="13.2" x14ac:dyDescent="0.2">
      <c r="DU9" s="24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8"/>
    </row>
    <row r="18" spans="125:125" ht="13.2" x14ac:dyDescent="0.2"/>
    <row r="19" spans="125:125" ht="13.2" x14ac:dyDescent="0.2"/>
    <row r="20" spans="125:125" ht="13.2" x14ac:dyDescent="0.2">
      <c r="DU20" s="248"/>
    </row>
    <row r="21" spans="125:125" ht="13.2" x14ac:dyDescent="0.2">
      <c r="DU21" s="24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8"/>
    </row>
    <row r="29" spans="125:125" ht="13.2" x14ac:dyDescent="0.2"/>
    <row r="30" spans="125:125" ht="13.2" x14ac:dyDescent="0.2"/>
    <row r="31" spans="125:125" ht="13.2" x14ac:dyDescent="0.2"/>
    <row r="32" spans="125:125" ht="13.2" x14ac:dyDescent="0.2"/>
    <row r="33" spans="2:125" ht="13.2" x14ac:dyDescent="0.2">
      <c r="B33" s="248"/>
      <c r="G33" s="248"/>
      <c r="I33" s="248"/>
    </row>
    <row r="34" spans="2:125" ht="13.2" x14ac:dyDescent="0.2">
      <c r="C34" s="248"/>
      <c r="P34" s="248"/>
      <c r="DE34" s="248"/>
      <c r="DH34" s="248"/>
    </row>
    <row r="35" spans="2:125" ht="13.2" x14ac:dyDescent="0.2">
      <c r="D35" s="248"/>
      <c r="E35" s="248"/>
      <c r="DG35" s="248"/>
      <c r="DJ35" s="248"/>
      <c r="DP35" s="248"/>
      <c r="DQ35" s="248"/>
      <c r="DR35" s="248"/>
      <c r="DS35" s="248"/>
      <c r="DT35" s="248"/>
      <c r="DU35" s="248"/>
    </row>
    <row r="36" spans="2:125" ht="13.2" x14ac:dyDescent="0.2">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ht="13.2" x14ac:dyDescent="0.2">
      <c r="DU37" s="248"/>
    </row>
    <row r="38" spans="2:125" ht="13.2" x14ac:dyDescent="0.2">
      <c r="DT38" s="248"/>
      <c r="DU38" s="248"/>
    </row>
    <row r="39" spans="2:125" ht="13.2" x14ac:dyDescent="0.2"/>
    <row r="40" spans="2:125" ht="13.2" x14ac:dyDescent="0.2">
      <c r="DH40" s="248"/>
    </row>
    <row r="41" spans="2:125" ht="13.2" x14ac:dyDescent="0.2">
      <c r="DE41" s="248"/>
    </row>
    <row r="42" spans="2:125" ht="13.2" x14ac:dyDescent="0.2">
      <c r="DG42" s="248"/>
      <c r="DJ42" s="248"/>
    </row>
    <row r="43" spans="2:125" ht="13.2" x14ac:dyDescent="0.2">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ht="13.2" x14ac:dyDescent="0.2">
      <c r="DU44" s="248"/>
    </row>
    <row r="45" spans="2:125" ht="13.2" x14ac:dyDescent="0.2"/>
    <row r="46" spans="2:125" ht="13.2" x14ac:dyDescent="0.2"/>
    <row r="47" spans="2:125" ht="13.2" x14ac:dyDescent="0.2"/>
    <row r="48" spans="2:125" ht="13.2" x14ac:dyDescent="0.2">
      <c r="DT48" s="248"/>
      <c r="DU48" s="248"/>
    </row>
    <row r="49" spans="120:125" ht="13.2" x14ac:dyDescent="0.2">
      <c r="DU49" s="248"/>
    </row>
    <row r="50" spans="120:125" ht="13.2" x14ac:dyDescent="0.2">
      <c r="DU50" s="248"/>
    </row>
    <row r="51" spans="120:125" ht="13.2" x14ac:dyDescent="0.2">
      <c r="DP51" s="248"/>
      <c r="DQ51" s="248"/>
      <c r="DR51" s="248"/>
      <c r="DS51" s="248"/>
      <c r="DT51" s="248"/>
      <c r="DU51" s="248"/>
    </row>
    <row r="52" spans="120:125" ht="13.2" x14ac:dyDescent="0.2"/>
    <row r="53" spans="120:125" ht="13.2" x14ac:dyDescent="0.2"/>
    <row r="54" spans="120:125" ht="13.2" x14ac:dyDescent="0.2">
      <c r="DU54" s="248"/>
    </row>
    <row r="55" spans="120:125" ht="13.2" x14ac:dyDescent="0.2"/>
    <row r="56" spans="120:125" ht="13.2" x14ac:dyDescent="0.2"/>
    <row r="57" spans="120:125" ht="13.2" x14ac:dyDescent="0.2"/>
    <row r="58" spans="120:125" ht="13.2" x14ac:dyDescent="0.2">
      <c r="DU58" s="248"/>
    </row>
    <row r="59" spans="120:125" ht="13.2" x14ac:dyDescent="0.2"/>
    <row r="60" spans="120:125" ht="13.2" x14ac:dyDescent="0.2"/>
    <row r="61" spans="120:125" ht="13.2" x14ac:dyDescent="0.2"/>
    <row r="62" spans="120:125" ht="13.2" x14ac:dyDescent="0.2"/>
    <row r="63" spans="120:125" ht="13.2" x14ac:dyDescent="0.2">
      <c r="DU63" s="248"/>
    </row>
    <row r="64" spans="120:125" ht="13.2" x14ac:dyDescent="0.2">
      <c r="DT64" s="248"/>
      <c r="DU64" s="248"/>
    </row>
    <row r="65" spans="123:125" ht="13.2" x14ac:dyDescent="0.2"/>
    <row r="66" spans="123:125" ht="13.2" x14ac:dyDescent="0.2"/>
    <row r="67" spans="123:125" ht="13.2" x14ac:dyDescent="0.2"/>
    <row r="68" spans="123:125" ht="13.2" x14ac:dyDescent="0.2"/>
    <row r="69" spans="123:125" ht="13.2" x14ac:dyDescent="0.2">
      <c r="DS69" s="248"/>
      <c r="DT69" s="248"/>
      <c r="DU69" s="24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8"/>
    </row>
    <row r="83" spans="116:125" ht="13.2" x14ac:dyDescent="0.2">
      <c r="DM83" s="248"/>
      <c r="DN83" s="248"/>
      <c r="DO83" s="248"/>
      <c r="DP83" s="248"/>
      <c r="DQ83" s="248"/>
      <c r="DR83" s="248"/>
      <c r="DS83" s="248"/>
      <c r="DT83" s="248"/>
      <c r="DU83" s="248"/>
    </row>
    <row r="84" spans="116:125" ht="13.2" x14ac:dyDescent="0.2"/>
    <row r="85" spans="116:125" ht="13.2" x14ac:dyDescent="0.2"/>
    <row r="86" spans="116:125" ht="13.2" x14ac:dyDescent="0.2"/>
    <row r="87" spans="116:125" ht="13.2" x14ac:dyDescent="0.2"/>
    <row r="88" spans="116:125" ht="13.2" x14ac:dyDescent="0.2">
      <c r="DU88" s="24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8"/>
      <c r="DT94" s="248"/>
      <c r="DU94" s="248"/>
    </row>
    <row r="95" spans="116:125" ht="13.5" customHeight="1" x14ac:dyDescent="0.2">
      <c r="DU95" s="24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8"/>
    </row>
    <row r="102" spans="124:125" ht="13.5" customHeight="1" x14ac:dyDescent="0.2"/>
    <row r="103" spans="124:125" ht="13.5" customHeight="1" x14ac:dyDescent="0.2"/>
    <row r="104" spans="124:125" ht="13.5" customHeight="1" x14ac:dyDescent="0.2">
      <c r="DT104" s="248"/>
      <c r="DU104" s="24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8" t="s">
        <v>559</v>
      </c>
    </row>
    <row r="121" spans="125:125" ht="13.5" hidden="1" customHeight="1" x14ac:dyDescent="0.2">
      <c r="DU121" s="248"/>
    </row>
  </sheetData>
  <sheetProtection algorithmName="SHA-512" hashValue="1Rp9yzamfc02woO9rqODKTmTFhOYbcsn2GgT5AzKOrcrNCj7vhIeGRbwdIJwelv34kb408RxOEQx+YzepY02Yw==" saltValue="4noIJMLRwO2xnQ9EmP3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9" customWidth="1"/>
    <col min="126" max="142" width="0" style="248" hidden="1" customWidth="1"/>
    <col min="143" max="16384" width="9" style="248" hidden="1"/>
  </cols>
  <sheetData>
    <row r="1" spans="1:125" ht="13.5" customHeight="1"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ht="13.2" x14ac:dyDescent="0.2">
      <c r="B2" s="248"/>
      <c r="T2" s="248"/>
    </row>
    <row r="3" spans="1:125" ht="13.2"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8"/>
      <c r="G33" s="248"/>
      <c r="I33" s="248"/>
    </row>
    <row r="34" spans="2:125" ht="13.2" x14ac:dyDescent="0.2">
      <c r="C34" s="248"/>
      <c r="P34" s="248"/>
      <c r="R34" s="248"/>
      <c r="U34" s="248"/>
    </row>
    <row r="35" spans="2:125" ht="13.2" x14ac:dyDescent="0.2">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ht="13.2" x14ac:dyDescent="0.2">
      <c r="F36" s="248"/>
      <c r="H36" s="248"/>
      <c r="J36" s="248"/>
      <c r="K36" s="248"/>
      <c r="L36" s="248"/>
      <c r="M36" s="248"/>
      <c r="N36" s="248"/>
      <c r="O36" s="248"/>
      <c r="Q36" s="248"/>
      <c r="S36" s="248"/>
      <c r="V36" s="248"/>
    </row>
    <row r="37" spans="2:125" ht="13.2" x14ac:dyDescent="0.2"/>
    <row r="38" spans="2:125" ht="13.2" x14ac:dyDescent="0.2"/>
    <row r="39" spans="2:125" ht="13.2" x14ac:dyDescent="0.2"/>
    <row r="40" spans="2:125" ht="13.2" x14ac:dyDescent="0.2">
      <c r="U40" s="248"/>
    </row>
    <row r="41" spans="2:125" ht="13.2" x14ac:dyDescent="0.2">
      <c r="R41" s="248"/>
    </row>
    <row r="42" spans="2:125" ht="13.2" x14ac:dyDescent="0.2">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ht="13.2" x14ac:dyDescent="0.2">
      <c r="Q43" s="248"/>
      <c r="S43" s="248"/>
      <c r="V43" s="24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9" t="s">
        <v>560</v>
      </c>
    </row>
  </sheetData>
  <sheetProtection algorithmName="SHA-512" hashValue="AlJ/KseCbo4IbqlLsJwRXxmXkYIgdr6d0s/1NfiVFR/jETP8erA8uAAKvYlzuv29GnjEqVvFrdbJQEhzh1bFCw==" saltValue="iXyNdSseRSmCs696rhOx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75" t="s">
        <v>3</v>
      </c>
      <c r="D47" s="1175"/>
      <c r="E47" s="1176"/>
      <c r="F47" s="11">
        <v>8.36</v>
      </c>
      <c r="G47" s="12">
        <v>11.18</v>
      </c>
      <c r="H47" s="12">
        <v>11.05</v>
      </c>
      <c r="I47" s="12">
        <v>11.43</v>
      </c>
      <c r="J47" s="13">
        <v>14.36</v>
      </c>
    </row>
    <row r="48" spans="2:10" ht="57.75" customHeight="1" x14ac:dyDescent="0.2">
      <c r="B48" s="14"/>
      <c r="C48" s="1177" t="s">
        <v>4</v>
      </c>
      <c r="D48" s="1177"/>
      <c r="E48" s="1178"/>
      <c r="F48" s="15">
        <v>5.08</v>
      </c>
      <c r="G48" s="16">
        <v>5.63</v>
      </c>
      <c r="H48" s="16">
        <v>5.84</v>
      </c>
      <c r="I48" s="16">
        <v>7.52</v>
      </c>
      <c r="J48" s="17">
        <v>8.64</v>
      </c>
    </row>
    <row r="49" spans="2:10" ht="57.75" customHeight="1" thickBot="1" x14ac:dyDescent="0.25">
      <c r="B49" s="18"/>
      <c r="C49" s="1179" t="s">
        <v>5</v>
      </c>
      <c r="D49" s="1179"/>
      <c r="E49" s="1180"/>
      <c r="F49" s="19">
        <v>3.95</v>
      </c>
      <c r="G49" s="20">
        <v>3.49</v>
      </c>
      <c r="H49" s="20">
        <v>7.0000000000000007E-2</v>
      </c>
      <c r="I49" s="20">
        <v>2.4900000000000002</v>
      </c>
      <c r="J49" s="21">
        <v>5.03</v>
      </c>
    </row>
    <row r="50" spans="2:10" ht="13.2" x14ac:dyDescent="0.2"/>
  </sheetData>
  <sheetProtection algorithmName="SHA-512" hashValue="1wStQtr9mkkFo0L9pWRotSV/Zt2Or/f6LQRONJAw3bRfsAAmwTTGWqqbE4eczWe7csCAhoU2goa1NYp46DZgXg==" saltValue="w7Wx+dpNjj+PHF45Nwy7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2023-03-22T02:22:59Z</cp:lastPrinted>
  <dcterms:created xsi:type="dcterms:W3CDTF">2023-02-20T04:49:07Z</dcterms:created>
  <dcterms:modified xsi:type="dcterms:W3CDTF">2023-10-10T06:02:03Z</dcterms:modified>
  <cp:category/>
</cp:coreProperties>
</file>