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30 奥多摩町●\"/>
    </mc:Choice>
  </mc:AlternateContent>
  <bookViews>
    <workbookView xWindow="-108" yWindow="-108" windowWidth="23256" windowHeight="12576" tabRatio="89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definedNames>
    <definedName name="_xlnm.Print_Area" localSheetId="3">財政比較分析表!$A$1:$DP$106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BW35" i="10"/>
  <c r="BE35" i="10"/>
  <c r="AM35" i="10"/>
  <c r="BW34" i="10"/>
  <c r="C34" i="10"/>
  <c r="CO34" i="10" l="1"/>
  <c r="CO35" i="10" s="1"/>
  <c r="CO36"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AM34" i="10"/>
</calcChain>
</file>

<file path=xl/sharedStrings.xml><?xml version="1.0" encoding="utf-8"?>
<sst xmlns="http://schemas.openxmlformats.org/spreadsheetml/2006/main" count="1168" uniqueCount="603">
  <si>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</si>
  <si>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</si>
  <si>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</si>
  <si>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</si>
  <si>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</si>
  <si>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</si>
  <si>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</si>
  <si>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</si>
  <si>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</si>
  <si>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</si>
  <si>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</si>
  <si>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</si>
  <si>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</si>
  <si>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</si>
  <si>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</si>
  <si>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</si>
  <si>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</si>
  <si>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</si>
  <si>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</si>
  <si>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</si>
  <si>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</si>
  <si>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</si>
  <si>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</si>
  <si>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</si>
  <si>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</si>
  <si>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</si>
  <si>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</si>
  <si>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</si>
  <si>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</si>
  <si>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</si>
  <si>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</si>
  <si>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</si>
  <si>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</si>
  <si>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</si>
  <si>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</si>
  <si>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</si>
  <si>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</si>
  <si>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</si>
  <si>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</si>
  <si>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</si>
  <si>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</si>
  <si>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</si>
  <si>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</si>
  <si>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</si>
  <si>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</si>
  <si>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</si>
  <si>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</si>
  <si>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</si>
  <si>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</si>
  <si>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</si>
  <si>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</si>
  <si>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</si>
  <si>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</si>
  <si>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</si>
  <si>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</si>
  <si>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</si>
  <si>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</si>
  <si>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</si>
  <si>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</si>
  <si>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</si>
  <si>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</si>
  <si>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</si>
  <si>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</si>
  <si>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</si>
  <si>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</si>
  <si>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</si>
  <si>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</si>
  <si>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</si>
  <si>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</si>
  <si>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</si>
  <si>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</si>
  <si>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</si>
  <si>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</si>
  <si>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</si>
  <si>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</si>
  <si>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</si>
  <si>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</si>
  <si>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</si>
  <si>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</si>
  <si>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</si>
  <si>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</si>
  <si>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</si>
  <si>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</si>
  <si>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</si>
  <si>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</si>
  <si>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</si>
  <si>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</si>
  <si>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</si>
  <si>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</si>
  <si>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</si>
  <si>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</si>
  <si>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</si>
  <si>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</si>
  <si>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</si>
  <si>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</si>
  <si>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</si>
  <si>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</si>
  <si>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</si>
  <si>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奥多摩町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</si>
  <si>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</si>
  <si>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</si>
  <si>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</si>
  <si>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</si>
  <si>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</si>
  <si>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</si>
  <si>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</si>
  <si>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</si>
  <si>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</si>
  <si>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</si>
  <si>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</si>
  <si>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</si>
  <si>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</si>
  <si>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</si>
  <si>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</si>
  <si>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</si>
  <si>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</si>
  <si>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</si>
  <si>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</si>
  <si>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</si>
  <si>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</si>
  <si>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</si>
  <si>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</si>
  <si>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</si>
  <si>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</si>
  <si>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</si>
  <si>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</si>
  <si>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</si>
  <si>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</si>
  <si>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</si>
  <si>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</si>
  <si>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</si>
  <si>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</si>
  <si>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</si>
  <si>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</si>
  <si>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</si>
  <si>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</si>
  <si>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</si>
  <si>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</si>
  <si>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</si>
  <si>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</si>
  <si>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</si>
  <si>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</si>
  <si>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</si>
  <si>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</si>
  <si>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</si>
  <si>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</si>
  <si>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</si>
  <si>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</si>
  <si>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</si>
  <si>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</si>
  <si>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</si>
  <si>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</si>
  <si>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</si>
  <si>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</si>
  <si>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</si>
  <si>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</si>
  <si>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</si>
  <si>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</si>
  <si>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</si>
  <si>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</si>
  <si>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</si>
  <si>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</si>
  <si>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</si>
  <si>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</si>
  <si>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</si>
  <si>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</si>
  <si>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</si>
  <si>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</si>
  <si>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</si>
  <si>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</si>
  <si>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</si>
  <si>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</si>
  <si>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</si>
  <si>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</si>
  <si>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</si>
  <si>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</si>
  <si>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</si>
  <si>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</si>
  <si>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</si>
  <si>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</si>
  <si>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</si>
  <si>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</si>
  <si>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</si>
  <si>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</si>
  <si>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</si>
  <si>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</si>
  <si>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</si>
  <si>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</si>
  <si>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</si>
  <si>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</si>
  <si>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</si>
  <si>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</si>
  <si>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</si>
  <si>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</si>
  <si>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</si>
  <si>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</si>
  <si>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</si>
  <si>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</si>
  <si>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</si>
  <si>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</si>
  <si>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</si>
  <si>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</si>
  <si>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</si>
  <si>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</si>
  <si>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</si>
  <si>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</si>
  <si>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</si>
  <si>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</si>
  <si>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</si>
  <si>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</si>
  <si>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</si>
  <si>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</si>
  <si>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</si>
  <si>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</si>
  <si>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東京都奥多摩町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</si>
  <si>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</si>
  <si>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</si>
  <si>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</si>
  <si>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</si>
  <si>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</si>
  <si>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</si>
  <si>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</si>
  <si>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</si>
  <si>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</si>
  <si>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</si>
  <si>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</si>
  <si>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</si>
  <si>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</si>
  <si>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</si>
  <si>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</si>
  <si>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</si>
  <si>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</si>
  <si>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</si>
  <si>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</si>
  <si>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</si>
  <si>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</si>
  <si>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</si>
  <si>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</si>
  <si>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</si>
  <si>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</si>
  <si>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</si>
  <si>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</si>
  <si>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</si>
  <si>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</si>
  <si>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</si>
  <si>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</si>
  <si>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</si>
  <si>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</si>
  <si>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</si>
  <si>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</si>
  <si>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</si>
  <si>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</si>
  <si>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</si>
  <si>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</si>
  <si>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</si>
  <si>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</si>
  <si>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</si>
  <si>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</si>
  <si>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</si>
  <si>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</si>
  <si>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</si>
  <si>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</si>
  <si>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</si>
  <si>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</si>
  <si>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</si>
  <si>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</si>
  <si>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</si>
  <si>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</si>
  <si>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</si>
  <si>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</si>
  <si>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</si>
  <si>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</si>
  <si>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</si>
  <si>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</si>
  <si>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</si>
  <si>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</si>
  <si>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</si>
  <si>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</si>
  <si>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</si>
  <si>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</si>
  <si>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</si>
  <si>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</si>
  <si>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</si>
  <si>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</si>
  <si>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</si>
  <si>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</si>
  <si>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</si>
  <si>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</si>
  <si>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</si>
  <si>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</si>
  <si>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</si>
  <si>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</si>
  <si>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</si>
  <si>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</si>
  <si>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</si>
  <si>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</si>
  <si>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</si>
  <si>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</si>
  <si>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</si>
  <si>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</si>
  <si>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</si>
  <si>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</si>
  <si>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</si>
  <si>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</si>
  <si>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</si>
  <si>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</si>
  <si>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</si>
  <si>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</si>
  <si>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</si>
  <si>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</si>
  <si>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</si>
  <si>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</si>
  <si>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</si>
  <si>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</si>
  <si>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</si>
  <si>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</si>
  <si>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</si>
  <si>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</si>
  <si>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</si>
  <si>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</si>
  <si>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</si>
  <si>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</si>
  <si>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</si>
  <si>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</si>
  <si>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</si>
  <si>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</si>
  <si>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</si>
  <si>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</si>
  <si>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</si>
  <si>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</si>
  <si>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</si>
  <si>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</si>
  <si>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</si>
  <si>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</si>
  <si>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</si>
  <si>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</si>
  <si>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</si>
  <si>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</si>
  <si>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</si>
  <si>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</si>
  <si>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</si>
  <si>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</si>
  <si>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</si>
  <si>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</si>
  <si>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</si>
  <si>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</si>
  <si>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</si>
  <si>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</si>
  <si>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</si>
  <si>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</si>
  <si>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</si>
  <si>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</si>
  <si>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</si>
  <si>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</si>
  <si>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</si>
  <si>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</si>
  <si>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</si>
  <si>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</si>
  <si>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</si>
  <si>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</si>
  <si>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</si>
  <si>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</si>
  <si>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</si>
  <si>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</si>
  <si>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</si>
  <si>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</si>
  <si>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</si>
  <si>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</si>
  <si>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東京都奥多摩町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</si>
  <si>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</si>
  <si>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</si>
  <si>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</si>
  <si>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</si>
  <si>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</si>
  <si>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</si>
  <si>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</si>
  <si>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</si>
  <si>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</si>
  <si>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</si>
  <si>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</si>
  <si>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</si>
  <si>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</si>
  <si>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</si>
  <si>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</si>
  <si>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</si>
  <si>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</si>
  <si>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</si>
  <si>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</si>
  <si>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</si>
  <si>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都民の森管理運営事業特別会計</t>
    <phoneticPr fontId="5"/>
  </si>
  <si>
    <t>山のふるさと村管理運営事業特別会計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</si>
  <si>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</si>
  <si>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</si>
  <si>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</si>
  <si>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</si>
  <si>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</si>
  <si>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</si>
  <si>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</si>
  <si>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</si>
  <si>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</si>
  <si>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</si>
  <si>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</si>
  <si>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</si>
  <si>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</si>
  <si>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</si>
  <si>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</si>
  <si>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</si>
  <si>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</si>
  <si>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</si>
  <si>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</si>
  <si>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</si>
  <si>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</si>
  <si>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</si>
  <si>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</si>
  <si>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</si>
  <si>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</si>
  <si>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</si>
  <si>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</si>
  <si>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</si>
  <si>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</si>
  <si>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</si>
  <si>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</si>
  <si>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</si>
  <si>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</si>
  <si>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</si>
  <si>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</si>
  <si>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</si>
  <si>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</si>
  <si>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</si>
  <si>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</si>
  <si>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</si>
  <si>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</si>
  <si>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</si>
  <si>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</si>
  <si>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</si>
  <si>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</si>
  <si>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</si>
  <si>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</si>
  <si>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</si>
  <si>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</si>
  <si>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</si>
  <si>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</si>
  <si>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</si>
  <si>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</si>
  <si>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</si>
  <si>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</si>
  <si>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</si>
  <si>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</si>
  <si>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</si>
  <si>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</si>
  <si>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</si>
  <si>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</si>
  <si>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</si>
  <si>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</si>
  <si>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</si>
  <si>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</si>
  <si>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</si>
  <si>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</si>
  <si>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</si>
  <si>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</si>
  <si>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</si>
  <si>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</si>
  <si>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</si>
  <si>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</si>
  <si>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</si>
  <si>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</si>
  <si>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</si>
  <si>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</si>
  <si>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</si>
  <si>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</si>
  <si>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</si>
  <si>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</si>
  <si>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</si>
  <si>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</si>
  <si>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</si>
  <si>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</si>
  <si>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</si>
  <si>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</si>
  <si>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</si>
  <si>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</si>
  <si>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</si>
  <si>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</si>
  <si>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</si>
  <si>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</si>
  <si>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</si>
  <si>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</si>
  <si>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</si>
  <si>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</si>
  <si>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</si>
  <si>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</si>
  <si>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</si>
  <si>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</si>
  <si>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</si>
  <si>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</si>
  <si>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</si>
  <si>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</si>
  <si>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</si>
  <si>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</si>
  <si>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</si>
  <si>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</si>
  <si>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</si>
  <si>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</si>
  <si>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</si>
  <si>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</si>
  <si>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</si>
  <si>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</si>
  <si>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</si>
  <si>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</si>
  <si>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</si>
  <si>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</si>
  <si>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</si>
  <si>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</si>
  <si>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</si>
  <si>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</si>
  <si>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</si>
  <si>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</si>
  <si>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</si>
  <si>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</si>
  <si>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</si>
  <si>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</si>
  <si>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</si>
  <si>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</si>
  <si>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</si>
  <si>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</si>
  <si>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</si>
  <si>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</si>
  <si>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</si>
  <si>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</si>
  <si>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</si>
  <si>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</si>
  <si>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</si>
  <si>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</si>
  <si>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</si>
  <si>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</si>
  <si>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</si>
  <si>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</si>
  <si>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</si>
  <si>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</si>
  <si>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</si>
  <si>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</si>
  <si>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</si>
  <si>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</si>
  <si>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</si>
  <si>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</si>
  <si>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</si>
  <si>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</si>
  <si>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</si>
  <si>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</si>
  <si>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</si>
  <si>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</si>
  <si>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</si>
  <si>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</si>
  <si>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</si>
  <si>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</si>
  <si>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</si>
  <si>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</si>
  <si>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病院事業会計</t>
  </si>
  <si>
    <t>介護保険特別会計</t>
  </si>
  <si>
    <t>国民健康保険特別会計</t>
  </si>
  <si>
    <t>都民の森管理運営事業特別会計</t>
  </si>
  <si>
    <t>後期高齢者医療特別会計</t>
  </si>
  <si>
    <t>山のふるさと村管理運営事業特別会計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</si>
  <si>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</si>
  <si>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</si>
  <si>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</si>
  <si>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</si>
  <si>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</si>
  <si>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</si>
  <si>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</si>
  <si>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</si>
  <si>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</si>
  <si>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庁舎建設基金</t>
    <rPh sb="0" eb="6">
      <t>チョウシャケンセツキキン</t>
    </rPh>
    <phoneticPr fontId="5"/>
  </si>
  <si>
    <t>公共施設整備基金</t>
    <rPh sb="0" eb="8">
      <t>コウキョウシセツセイビキキン</t>
    </rPh>
    <phoneticPr fontId="5"/>
  </si>
  <si>
    <t>観光施設等整備基金</t>
    <rPh sb="0" eb="9">
      <t>カンコウシセツトウセイビキキン</t>
    </rPh>
    <phoneticPr fontId="5"/>
  </si>
  <si>
    <t>森林環境整備基金</t>
    <rPh sb="0" eb="8">
      <t>シンリンカンキョウセイビキキン</t>
    </rPh>
    <phoneticPr fontId="5"/>
  </si>
  <si>
    <t>社会福祉基金</t>
    <rPh sb="0" eb="6">
      <t>シャカイフクシキキン</t>
    </rPh>
    <phoneticPr fontId="5"/>
  </si>
  <si>
    <t>奥多摩総合開発</t>
    <rPh sb="0" eb="7">
      <t>オクタマソウゴウカイハツ</t>
    </rPh>
    <phoneticPr fontId="2"/>
  </si>
  <si>
    <t>おくたま地域振興財団</t>
    <rPh sb="4" eb="6">
      <t>チイキ</t>
    </rPh>
    <rPh sb="6" eb="8">
      <t>シンコウ</t>
    </rPh>
    <rPh sb="8" eb="10">
      <t>ザイダン</t>
    </rPh>
    <phoneticPr fontId="2"/>
  </si>
  <si>
    <t>小河内振興財団</t>
    <rPh sb="0" eb="7">
      <t>オゴウチシンコウザイダン</t>
    </rPh>
    <phoneticPr fontId="2"/>
  </si>
  <si>
    <t>S58.4月設立</t>
    <rPh sb="5" eb="6">
      <t>ガツ</t>
    </rPh>
    <rPh sb="6" eb="8">
      <t>セツリツ</t>
    </rPh>
    <phoneticPr fontId="2"/>
  </si>
  <si>
    <t>H23.2月設立</t>
    <rPh sb="5" eb="8">
      <t>ガツセツリツ</t>
    </rPh>
    <phoneticPr fontId="2"/>
  </si>
  <si>
    <t>H24.3月設立</t>
    <rPh sb="5" eb="8">
      <t>ガツセツリツ</t>
    </rPh>
    <phoneticPr fontId="2"/>
  </si>
  <si>
    <t>東京市町村総合事務組合（一般会計）</t>
    <rPh sb="0" eb="11">
      <t>トウキョウシチョウソンソウゴウジムクミアイ</t>
    </rPh>
    <rPh sb="12" eb="16">
      <t>イッパンカイケイ</t>
    </rPh>
    <phoneticPr fontId="2"/>
  </si>
  <si>
    <t>東京市町村総合事務組合（交通災害共済事業特別会計）</t>
    <rPh sb="0" eb="11">
      <t>トウキョウシチョウソンソウゴウジムクミアイ</t>
    </rPh>
    <rPh sb="12" eb="24">
      <t>コウツウサイガイキョウサイジギョウトクベツカイケイ</t>
    </rPh>
    <phoneticPr fontId="2"/>
  </si>
  <si>
    <t>東京都市町村職員退職手当組合</t>
    <rPh sb="0" eb="14">
      <t>トウキョウトシチョウソンショクインタイショクテアテクミアイ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</si>
  <si>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ナド</t>
    </rPh>
    <rPh sb="17" eb="19">
      <t>クミアイ</t>
    </rPh>
    <phoneticPr fontId="2"/>
  </si>
  <si>
    <t>東京都後期高齢者医療広域連合（一般会計）</t>
    <rPh sb="0" eb="14">
      <t>トウキョウトコウキコウレイシャイリョウコウイキレンゴウ</t>
    </rPh>
    <rPh sb="15" eb="19">
      <t>イッパンカイケイ</t>
    </rPh>
    <phoneticPr fontId="2"/>
  </si>
  <si>
    <t>東京都後期高齢者医療広域連合（特別会計）</t>
    <rPh sb="0" eb="14">
      <t>トウキョウトコウキコウレイシャイリョウコウイキレンゴウ</t>
    </rPh>
    <rPh sb="15" eb="19">
      <t>トクベツカイケイ</t>
    </rPh>
    <phoneticPr fontId="2"/>
  </si>
  <si>
    <t>西秋川衛生組合</t>
    <rPh sb="0" eb="7">
      <t>ニシアキガワエイセイクミアイ</t>
    </rPh>
    <phoneticPr fontId="2"/>
  </si>
  <si>
    <t>秋川流域斎場組合</t>
    <rPh sb="0" eb="8">
      <t>アキガワリュウイキサイジョウクミアイ</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</si>
  <si>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</si>
  <si>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</si>
  <si>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</si>
  <si>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</si>
  <si>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よりも低い水準にあり、将来負担比率も類似団体よりも低くマイナス値となった。将来負担比率が低い主な要因としては、地方債の新規発行を抑制していることや基金の積立てが順調にできていることが挙げられる。ただし、今後は老朽化した公共施設等の更新等に起債の活用や基金の取り崩しが見込まれるため、将来を見据えた健全な財政運営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</si>
  <si>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</si>
  <si>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</si>
  <si>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</si>
  <si>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</si>
  <si>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</si>
  <si>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</si>
  <si>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起債の抑制や基金の効果的な運用により将来負担比率は生じていない。また、実質公債費比率については、類似団体の平均と比較して0.7ポイント上回ることとなった。今後は老朽化した公共施設等の更新等に起債の活用や基金の取り崩しが見込まれるため、将来を見据えた健全な財政運営に努める必要がある。</t>
    <rPh sb="1" eb="3">
      <t>キサイ</t>
    </rPh>
    <rPh sb="4" eb="6">
      <t>ヨクセイ</t>
    </rPh>
    <rPh sb="7" eb="9">
      <t>キキン</t>
    </rPh>
    <rPh sb="10" eb="12">
      <t>コウカ</t>
    </rPh>
    <rPh sb="12" eb="13">
      <t>テキ</t>
    </rPh>
    <rPh sb="14" eb="16">
      <t>ウンヨウ</t>
    </rPh>
    <rPh sb="19" eb="21">
      <t>ショウライ</t>
    </rPh>
    <rPh sb="21" eb="23">
      <t>フタン</t>
    </rPh>
    <rPh sb="23" eb="25">
      <t>ヒリツ</t>
    </rPh>
    <rPh sb="26" eb="27">
      <t>ショウ</t>
    </rPh>
    <rPh sb="36" eb="38">
      <t>ジッシツ</t>
    </rPh>
    <rPh sb="38" eb="41">
      <t>コウサイヒ</t>
    </rPh>
    <rPh sb="41" eb="43">
      <t>ヒリツ</t>
    </rPh>
    <rPh sb="49" eb="53">
      <t>ルイジダンタイ</t>
    </rPh>
    <rPh sb="54" eb="56">
      <t>ヘイキン</t>
    </rPh>
    <rPh sb="57" eb="59">
      <t>ヒカク</t>
    </rPh>
    <rPh sb="68" eb="70">
      <t>ウワマワ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</si>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</sst>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332350</c:v>
                </c:pt>
                <c:pt idx="4">
                  <c:v>362690</c:v>
                </c:pt>
              </c:numCache>
            </c:numRef>
          </c:val>
          <c:smooth val="0"/>
          <c:extLst>
            <c:ext xmlns:c16="http://schemas.microsoft.com/office/drawing/2014/chart" uri="{C3380CC4-5D6E-409C-BE32-E72D297353CC}">
              <c16:uniqueId val="{00000000-5145-468B-A408-7F38D467F4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201133</c:v>
                </c:pt>
                <c:pt idx="1">
                  <c:v>247248</c:v>
                </c:pt>
                <c:pt idx="2">
                  <c:v>266730</c:v>
                </c:pt>
                <c:pt idx="3">
                  <c:v>149037</c:v>
                </c:pt>
                <c:pt idx="4">
                  <c:v>153422</c:v>
                </c:pt>
              </c:numCache>
            </c:numRef>
          </c:val>
          <c:smooth val="0"/>
          <c:extLst>
            <c:ext xmlns:c16="http://schemas.microsoft.com/office/drawing/2014/chart" uri="{C3380CC4-5D6E-409C-BE32-E72D297353CC}">
              <c16:uniqueId val="{00000001-5145-468B-A408-7F38D467F4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7.04</c:v>
                </c:pt>
                <c:pt idx="1">
                  <c:v>6.36</c:v>
                </c:pt>
                <c:pt idx="2">
                  <c:v>7.53</c:v>
                </c:pt>
                <c:pt idx="3">
                  <c:v>9.3000000000000007</c:v>
                </c:pt>
                <c:pt idx="4">
                  <c:v>13.75</c:v>
                </c:pt>
              </c:numCache>
            </c:numRef>
          </c:val>
          <c:extLst>
            <c:ext xmlns:c16="http://schemas.microsoft.com/office/drawing/2014/chart" uri="{C3380CC4-5D6E-409C-BE32-E72D297353CC}">
              <c16:uniqueId val="{00000000-A2B6-4578-9639-D9C8B09FC1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51.59</c:v>
                </c:pt>
                <c:pt idx="1">
                  <c:v>55.48</c:v>
                </c:pt>
                <c:pt idx="2">
                  <c:v>57.85</c:v>
                </c:pt>
                <c:pt idx="3">
                  <c:v>59.74</c:v>
                </c:pt>
                <c:pt idx="4">
                  <c:v>60.58</c:v>
                </c:pt>
              </c:numCache>
            </c:numRef>
          </c:val>
          <c:extLst>
            <c:ext xmlns:c16="http://schemas.microsoft.com/office/drawing/2014/chart" uri="{C3380CC4-5D6E-409C-BE32-E72D297353CC}">
              <c16:uniqueId val="{00000001-A2B6-4578-9639-D9C8B09FC1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5.68</c:v>
                </c:pt>
                <c:pt idx="1">
                  <c:v>2.88</c:v>
                </c:pt>
                <c:pt idx="2">
                  <c:v>4.2699999999999996</c:v>
                </c:pt>
                <c:pt idx="3">
                  <c:v>6.87</c:v>
                </c:pt>
                <c:pt idx="4">
                  <c:v>9.9600000000000009</c:v>
                </c:pt>
              </c:numCache>
            </c:numRef>
          </c:val>
          <c:smooth val="0"/>
          <c:extLst>
            <c:ext xmlns:c16="http://schemas.microsoft.com/office/drawing/2014/chart" uri="{C3380CC4-5D6E-409C-BE32-E72D297353CC}">
              <c16:uniqueId val="{00000002-A2B6-4578-9639-D9C8B09FC1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2D-4102-8891-10189962B4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2D-4102-8891-10189962B444}"/>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42D-4102-8891-10189962B444}"/>
            </c:ext>
          </c:extLst>
        </c:ser>
        <c:ser>
          <c:idx val="3"/>
          <c:order val="3"/>
          <c:tx>
            <c:strRef>
              <c:f>データシート!$A$30</c:f>
              <c:strCache>
                <c:ptCount val="1"/>
                <c:pt idx="0">
                  <c:v>山のふるさと村管理運営事業特別会計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0.14000000000000001</c:v>
                </c:pt>
                <c:pt idx="4">
                  <c:v>#N/A</c:v>
                </c:pt>
                <c:pt idx="5">
                  <c:v>0.06</c:v>
                </c:pt>
                <c:pt idx="6">
                  <c:v>#N/A</c:v>
                </c:pt>
                <c:pt idx="7">
                  <c:v>0.08</c:v>
                </c:pt>
                <c:pt idx="8">
                  <c:v>#N/A</c:v>
                </c:pt>
                <c:pt idx="9">
                  <c:v>0.01</c:v>
                </c:pt>
              </c:numCache>
            </c:numRef>
          </c:val>
          <c:extLst>
            <c:ext xmlns:c16="http://schemas.microsoft.com/office/drawing/2014/chart" uri="{C3380CC4-5D6E-409C-BE32-E72D297353CC}">
              <c16:uniqueId val="{00000003-942D-4102-8891-10189962B44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0.37</c:v>
                </c:pt>
                <c:pt idx="4">
                  <c:v>#N/A</c:v>
                </c:pt>
                <c:pt idx="5">
                  <c:v>0.22</c:v>
                </c:pt>
                <c:pt idx="6">
                  <c:v>#N/A</c:v>
                </c:pt>
                <c:pt idx="7">
                  <c:v>0.22</c:v>
                </c:pt>
                <c:pt idx="8">
                  <c:v>#N/A</c:v>
                </c:pt>
                <c:pt idx="9">
                  <c:v>0.2</c:v>
                </c:pt>
              </c:numCache>
            </c:numRef>
          </c:val>
          <c:extLst>
            <c:ext xmlns:c16="http://schemas.microsoft.com/office/drawing/2014/chart" uri="{C3380CC4-5D6E-409C-BE32-E72D297353CC}">
              <c16:uniqueId val="{00000004-942D-4102-8891-10189962B444}"/>
            </c:ext>
          </c:extLst>
        </c:ser>
        <c:ser>
          <c:idx val="5"/>
          <c:order val="5"/>
          <c:tx>
            <c:strRef>
              <c:f>データシート!$A$32</c:f>
              <c:strCache>
                <c:ptCount val="1"/>
                <c:pt idx="0">
                  <c:v>都民の森管理運営事業特別会計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0.15</c:v>
                </c:pt>
                <c:pt idx="4">
                  <c:v>#N/A</c:v>
                </c:pt>
                <c:pt idx="5">
                  <c:v>0.2</c:v>
                </c:pt>
                <c:pt idx="6">
                  <c:v>#N/A</c:v>
                </c:pt>
                <c:pt idx="7">
                  <c:v>0.2</c:v>
                </c:pt>
                <c:pt idx="8">
                  <c:v>#N/A</c:v>
                </c:pt>
                <c:pt idx="9">
                  <c:v>0.27</c:v>
                </c:pt>
              </c:numCache>
            </c:numRef>
          </c:val>
          <c:extLst>
            <c:ext xmlns:c16="http://schemas.microsoft.com/office/drawing/2014/chart" uri="{C3380CC4-5D6E-409C-BE32-E72D297353CC}">
              <c16:uniqueId val="{00000005-942D-4102-8891-10189962B44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0.72</c:v>
                </c:pt>
                <c:pt idx="2">
                  <c:v>#N/A</c:v>
                </c:pt>
                <c:pt idx="3">
                  <c:v>0.86</c:v>
                </c:pt>
                <c:pt idx="4">
                  <c:v>#N/A</c:v>
                </c:pt>
                <c:pt idx="5">
                  <c:v>0.7</c:v>
                </c:pt>
                <c:pt idx="6">
                  <c:v>#N/A</c:v>
                </c:pt>
                <c:pt idx="7">
                  <c:v>1.04</c:v>
                </c:pt>
                <c:pt idx="8">
                  <c:v>#N/A</c:v>
                </c:pt>
                <c:pt idx="9">
                  <c:v>1.05</c:v>
                </c:pt>
              </c:numCache>
            </c:numRef>
          </c:val>
          <c:extLst>
            <c:ext xmlns:c16="http://schemas.microsoft.com/office/drawing/2014/chart" uri="{C3380CC4-5D6E-409C-BE32-E72D297353CC}">
              <c16:uniqueId val="{00000006-942D-4102-8891-10189962B44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0.79</c:v>
                </c:pt>
                <c:pt idx="2">
                  <c:v>#N/A</c:v>
                </c:pt>
                <c:pt idx="3">
                  <c:v>0.61</c:v>
                </c:pt>
                <c:pt idx="4">
                  <c:v>#N/A</c:v>
                </c:pt>
                <c:pt idx="5">
                  <c:v>0.62</c:v>
                </c:pt>
                <c:pt idx="6">
                  <c:v>#N/A</c:v>
                </c:pt>
                <c:pt idx="7">
                  <c:v>0.56999999999999995</c:v>
                </c:pt>
                <c:pt idx="8">
                  <c:v>#N/A</c:v>
                </c:pt>
                <c:pt idx="9">
                  <c:v>1.41</c:v>
                </c:pt>
              </c:numCache>
            </c:numRef>
          </c:val>
          <c:extLst>
            <c:ext xmlns:c16="http://schemas.microsoft.com/office/drawing/2014/chart" uri="{C3380CC4-5D6E-409C-BE32-E72D297353CC}">
              <c16:uniqueId val="{00000007-942D-4102-8891-10189962B44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9.6199999999999992</c:v>
                </c:pt>
                <c:pt idx="2">
                  <c:v>#N/A</c:v>
                </c:pt>
                <c:pt idx="3">
                  <c:v>11.17</c:v>
                </c:pt>
                <c:pt idx="4">
                  <c:v>#N/A</c:v>
                </c:pt>
                <c:pt idx="5">
                  <c:v>11.79</c:v>
                </c:pt>
                <c:pt idx="6">
                  <c:v>#N/A</c:v>
                </c:pt>
                <c:pt idx="7">
                  <c:v>13.54</c:v>
                </c:pt>
                <c:pt idx="8">
                  <c:v>#N/A</c:v>
                </c:pt>
                <c:pt idx="9">
                  <c:v>13.42</c:v>
                </c:pt>
              </c:numCache>
            </c:numRef>
          </c:val>
          <c:extLst>
            <c:ext xmlns:c16="http://schemas.microsoft.com/office/drawing/2014/chart" uri="{C3380CC4-5D6E-409C-BE32-E72D297353CC}">
              <c16:uniqueId val="{00000008-942D-4102-8891-10189962B4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6.84</c:v>
                </c:pt>
                <c:pt idx="2">
                  <c:v>#N/A</c:v>
                </c:pt>
                <c:pt idx="3">
                  <c:v>6.06</c:v>
                </c:pt>
                <c:pt idx="4">
                  <c:v>#N/A</c:v>
                </c:pt>
                <c:pt idx="5">
                  <c:v>7.26</c:v>
                </c:pt>
                <c:pt idx="6">
                  <c:v>#N/A</c:v>
                </c:pt>
                <c:pt idx="7">
                  <c:v>9</c:v>
                </c:pt>
                <c:pt idx="8">
                  <c:v>#N/A</c:v>
                </c:pt>
                <c:pt idx="9">
                  <c:v>13.45</c:v>
                </c:pt>
              </c:numCache>
            </c:numRef>
          </c:val>
          <c:extLst>
            <c:ext xmlns:c16="http://schemas.microsoft.com/office/drawing/2014/chart" uri="{C3380CC4-5D6E-409C-BE32-E72D297353CC}">
              <c16:uniqueId val="{00000009-942D-4102-8891-10189962B4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417</c:v>
                </c:pt>
                <c:pt idx="5">
                  <c:v>425</c:v>
                </c:pt>
                <c:pt idx="8">
                  <c:v>429</c:v>
                </c:pt>
                <c:pt idx="11">
                  <c:v>424</c:v>
                </c:pt>
                <c:pt idx="14">
                  <c:v>416</c:v>
                </c:pt>
              </c:numCache>
            </c:numRef>
          </c:val>
          <c:extLst>
            <c:ext xmlns:c16="http://schemas.microsoft.com/office/drawing/2014/chart" uri="{C3380CC4-5D6E-409C-BE32-E72D297353CC}">
              <c16:uniqueId val="{00000000-BA54-4610-9EC2-CB71A6DEF6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54-4610-9EC2-CB71A6DEF6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A54-4610-9EC2-CB71A6DEF6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33</c:v>
                </c:pt>
                <c:pt idx="6">
                  <c:v>31</c:v>
                </c:pt>
                <c:pt idx="9">
                  <c:v>31</c:v>
                </c:pt>
                <c:pt idx="12">
                  <c:v>35</c:v>
                </c:pt>
              </c:numCache>
            </c:numRef>
          </c:val>
          <c:extLst>
            <c:ext xmlns:c16="http://schemas.microsoft.com/office/drawing/2014/chart" uri="{C3380CC4-5D6E-409C-BE32-E72D297353CC}">
              <c16:uniqueId val="{00000003-BA54-4610-9EC2-CB71A6DEF6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298</c:v>
                </c:pt>
                <c:pt idx="3">
                  <c:v>316</c:v>
                </c:pt>
                <c:pt idx="6">
                  <c:v>346</c:v>
                </c:pt>
                <c:pt idx="9">
                  <c:v>350</c:v>
                </c:pt>
                <c:pt idx="12">
                  <c:v>352</c:v>
                </c:pt>
              </c:numCache>
            </c:numRef>
          </c:val>
          <c:extLst>
            <c:ext xmlns:c16="http://schemas.microsoft.com/office/drawing/2014/chart" uri="{C3380CC4-5D6E-409C-BE32-E72D297353CC}">
              <c16:uniqueId val="{00000004-BA54-4610-9EC2-CB71A6DEF6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54-4610-9EC2-CB71A6DEF6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54-4610-9EC2-CB71A6DEF6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225</c:v>
                </c:pt>
                <c:pt idx="3">
                  <c:v>216</c:v>
                </c:pt>
                <c:pt idx="6">
                  <c:v>215</c:v>
                </c:pt>
                <c:pt idx="9">
                  <c:v>211</c:v>
                </c:pt>
                <c:pt idx="12">
                  <c:v>212</c:v>
                </c:pt>
              </c:numCache>
            </c:numRef>
          </c:val>
          <c:extLst>
            <c:ext xmlns:c16="http://schemas.microsoft.com/office/drawing/2014/chart" uri="{C3380CC4-5D6E-409C-BE32-E72D297353CC}">
              <c16:uniqueId val="{00000007-BA54-4610-9EC2-CB71A6DEF6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140</c:v>
                </c:pt>
                <c:pt idx="2">
                  <c:v>#N/A</c:v>
                </c:pt>
                <c:pt idx="3">
                  <c:v>#N/A</c:v>
                </c:pt>
                <c:pt idx="4">
                  <c:v>140</c:v>
                </c:pt>
                <c:pt idx="5">
                  <c:v>#N/A</c:v>
                </c:pt>
                <c:pt idx="6">
                  <c:v>#N/A</c:v>
                </c:pt>
                <c:pt idx="7">
                  <c:v>163</c:v>
                </c:pt>
                <c:pt idx="8">
                  <c:v>#N/A</c:v>
                </c:pt>
                <c:pt idx="9">
                  <c:v>#N/A</c:v>
                </c:pt>
                <c:pt idx="10">
                  <c:v>168</c:v>
                </c:pt>
                <c:pt idx="11">
                  <c:v>#N/A</c:v>
                </c:pt>
                <c:pt idx="12">
                  <c:v>#N/A</c:v>
                </c:pt>
                <c:pt idx="13">
                  <c:v>183</c:v>
                </c:pt>
                <c:pt idx="14">
                  <c:v>#N/A</c:v>
                </c:pt>
              </c:numCache>
            </c:numRef>
          </c:val>
          <c:smooth val="0"/>
          <c:extLst>
            <c:ext xmlns:c16="http://schemas.microsoft.com/office/drawing/2014/chart" uri="{C3380CC4-5D6E-409C-BE32-E72D297353CC}">
              <c16:uniqueId val="{00000008-BA54-4610-9EC2-CB71A6DEF6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4541</c:v>
                </c:pt>
                <c:pt idx="5">
                  <c:v>4255</c:v>
                </c:pt>
                <c:pt idx="8">
                  <c:v>3942</c:v>
                </c:pt>
                <c:pt idx="11">
                  <c:v>3627</c:v>
                </c:pt>
                <c:pt idx="14">
                  <c:v>3318</c:v>
                </c:pt>
              </c:numCache>
            </c:numRef>
          </c:val>
          <c:extLst>
            <c:ext xmlns:c16="http://schemas.microsoft.com/office/drawing/2014/chart" uri="{C3380CC4-5D6E-409C-BE32-E72D297353CC}">
              <c16:uniqueId val="{00000000-DEE3-42BD-AF5D-4BC9475D0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c:v>
                </c:pt>
                <c:pt idx="5">
                  <c:v>40</c:v>
                </c:pt>
                <c:pt idx="8">
                  <c:v>22</c:v>
                </c:pt>
                <c:pt idx="11">
                  <c:v>11</c:v>
                </c:pt>
                <c:pt idx="14">
                  <c:v>5</c:v>
                </c:pt>
              </c:numCache>
            </c:numRef>
          </c:val>
          <c:extLst>
            <c:ext xmlns:c16="http://schemas.microsoft.com/office/drawing/2014/chart" uri="{C3380CC4-5D6E-409C-BE32-E72D297353CC}">
              <c16:uniqueId val="{00000001-DEE3-42BD-AF5D-4BC9475D0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4452</c:v>
                </c:pt>
                <c:pt idx="5">
                  <c:v>4586</c:v>
                </c:pt>
                <c:pt idx="8">
                  <c:v>4625</c:v>
                </c:pt>
                <c:pt idx="11">
                  <c:v>5111</c:v>
                </c:pt>
                <c:pt idx="14">
                  <c:v>5831</c:v>
                </c:pt>
              </c:numCache>
            </c:numRef>
          </c:val>
          <c:extLst>
            <c:ext xmlns:c16="http://schemas.microsoft.com/office/drawing/2014/chart" uri="{C3380CC4-5D6E-409C-BE32-E72D297353CC}">
              <c16:uniqueId val="{00000002-DEE3-42BD-AF5D-4BC9475D0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E3-42BD-AF5D-4BC9475D0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E3-42BD-AF5D-4BC9475D0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E3-42BD-AF5D-4BC9475D0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1381</c:v>
                </c:pt>
                <c:pt idx="3">
                  <c:v>1269</c:v>
                </c:pt>
                <c:pt idx="6">
                  <c:v>1256</c:v>
                </c:pt>
                <c:pt idx="9">
                  <c:v>1224</c:v>
                </c:pt>
                <c:pt idx="12">
                  <c:v>1234</c:v>
                </c:pt>
              </c:numCache>
            </c:numRef>
          </c:val>
          <c:extLst>
            <c:ext xmlns:c16="http://schemas.microsoft.com/office/drawing/2014/chart" uri="{C3380CC4-5D6E-409C-BE32-E72D297353CC}">
              <c16:uniqueId val="{00000006-DEE3-42BD-AF5D-4BC9475D0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475</c:v>
                </c:pt>
                <c:pt idx="3">
                  <c:v>457</c:v>
                </c:pt>
                <c:pt idx="6">
                  <c:v>398</c:v>
                </c:pt>
                <c:pt idx="9">
                  <c:v>342</c:v>
                </c:pt>
                <c:pt idx="12">
                  <c:v>297</c:v>
                </c:pt>
              </c:numCache>
            </c:numRef>
          </c:val>
          <c:extLst>
            <c:ext xmlns:c16="http://schemas.microsoft.com/office/drawing/2014/chart" uri="{C3380CC4-5D6E-409C-BE32-E72D297353CC}">
              <c16:uniqueId val="{00000007-DEE3-42BD-AF5D-4BC9475D0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3882</c:v>
                </c:pt>
                <c:pt idx="3">
                  <c:v>3654</c:v>
                </c:pt>
                <c:pt idx="6">
                  <c:v>3427</c:v>
                </c:pt>
                <c:pt idx="9">
                  <c:v>3130</c:v>
                </c:pt>
                <c:pt idx="12">
                  <c:v>2868</c:v>
                </c:pt>
              </c:numCache>
            </c:numRef>
          </c:val>
          <c:extLst>
            <c:ext xmlns:c16="http://schemas.microsoft.com/office/drawing/2014/chart" uri="{C3380CC4-5D6E-409C-BE32-E72D297353CC}">
              <c16:uniqueId val="{00000008-DEE3-42BD-AF5D-4BC9475D0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E3-42BD-AF5D-4BC9475D0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2288</c:v>
                </c:pt>
                <c:pt idx="3">
                  <c:v>2186</c:v>
                </c:pt>
                <c:pt idx="6">
                  <c:v>2074</c:v>
                </c:pt>
                <c:pt idx="9">
                  <c:v>1965</c:v>
                </c:pt>
                <c:pt idx="12">
                  <c:v>1828</c:v>
                </c:pt>
              </c:numCache>
            </c:numRef>
          </c:val>
          <c:extLst>
            <c:ext xmlns:c16="http://schemas.microsoft.com/office/drawing/2014/chart" uri="{C3380CC4-5D6E-409C-BE32-E72D297353CC}">
              <c16:uniqueId val="{0000000A-DEE3-42BD-AF5D-4BC9475D02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E3-42BD-AF5D-4BC9475D02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1493</c:v>
                </c:pt>
                <c:pt idx="1">
                  <c:v>1621</c:v>
                </c:pt>
                <c:pt idx="2">
                  <c:v>1764</c:v>
                </c:pt>
              </c:numCache>
            </c:numRef>
          </c:val>
          <c:extLst>
            <c:ext xmlns:c16="http://schemas.microsoft.com/office/drawing/2014/chart" uri="{C3380CC4-5D6E-409C-BE32-E72D297353CC}">
              <c16:uniqueId val="{00000000-48C4-487D-8C84-E59D9F8673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1009</c:v>
                </c:pt>
                <c:pt idx="1">
                  <c:v>1100</c:v>
                </c:pt>
                <c:pt idx="2">
                  <c:v>1212</c:v>
                </c:pt>
              </c:numCache>
            </c:numRef>
          </c:val>
          <c:extLst>
            <c:ext xmlns:c16="http://schemas.microsoft.com/office/drawing/2014/chart" uri="{C3380CC4-5D6E-409C-BE32-E72D297353CC}">
              <c16:uniqueId val="{00000001-48C4-487D-8C84-E59D9F8673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2104</c:v>
                </c:pt>
                <c:pt idx="1">
                  <c:v>2259</c:v>
                </c:pt>
                <c:pt idx="2">
                  <c:v>2674</c:v>
                </c:pt>
              </c:numCache>
            </c:numRef>
          </c:val>
          <c:extLst>
            <c:ext xmlns:c16="http://schemas.microsoft.com/office/drawing/2014/chart" uri="{C3380CC4-5D6E-409C-BE32-E72D297353CC}">
              <c16:uniqueId val="{00000002-48C4-487D-8C84-E59D9F8673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{5D372770-2811-46EB-B473-A7607060FF80}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89C-41B9-93E0-8E0EEA95B9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{BFACD1F7-D8E3-4984-A3F2-F82B578DC4C1}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9C-41B9-93E0-8E0EEA95B9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{94064534-8606-46FC-AB6C-DBBF4F0EFA24}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9C-41B9-93E0-8E0EEA95B9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{0CACBDB4-3B94-4454-B6BD-642C4DB08FD0}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9C-41B9-93E0-8E0EEA95B9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{8F815DAA-B6A8-4C06-861F-F8728276F656}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9C-41B9-93E0-8E0EEA95B94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{34EF38EC-F7BA-4105-AA83-191CF4870185}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89C-41B9-93E0-8E0EEA95B94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{A18A1C01-4EAB-49EC-97EE-ABDC4059AC6A}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89C-41B9-93E0-8E0EEA95B94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{585FB0E7-456E-407E-A525-DE537066FA66}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89C-41B9-93E0-8E0EEA95B9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{CFBDA1D5-EA7E-4151-861A-3F4EB4A550FD}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89C-41B9-93E0-8E0EEA95B9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56.4</c:v>
                </c:pt>
                <c:pt idx="16">
                  <c:v>56.6</c:v>
                </c:pt>
                <c:pt idx="24">
                  <c:v>58.3</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89C-41B9-93E0-8E0EEA95B9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{5ACEBA01-E05B-4C6C-B10A-57258A29C1AA}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89C-41B9-93E0-8E0EEA95B9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{8F15C96E-E037-4DC9-B01D-D04EDF2DF259}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9C-41B9-93E0-8E0EEA95B9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{72D5B6CB-8EB0-424E-BE1D-18C2605B6E00}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9C-41B9-93E0-8E0EEA95B9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{CCE1AEF6-4163-4D62-A45A-7D50F57252FA}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9C-41B9-93E0-8E0EEA95B9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{72D280EC-817F-4E56-AC8F-6B5EA82281D8}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9C-41B9-93E0-8E0EEA95B94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{5C9E23C0-8C57-49D2-83CF-7E2438E64DBE}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89C-41B9-93E0-8E0EEA95B94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{47B0962A-DA84-43B2-81BE-D927987A1B25}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89C-41B9-93E0-8E0EEA95B94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{0972774E-21DA-4F86-8F0C-9BFE3CFD78A3}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89C-41B9-93E0-8E0EEA95B94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{C84E2F03-1E15-4184-9E55-BC2CC09803C0}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89C-41B9-93E0-8E0EEA95B9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61.5</c:v>
                </c:pt>
                <c:pt idx="32">
                  <c:v>61</c:v>
                </c:pt>
              </c:numCache>
            </c:numRef>
          </c:xVal>
          <c:yVal>
            <c:numRef>
              <c:f>公会計指標分析・財政指標組合せ分析表!$BP$55:$DC$55</c:f>
              <c:numCache>
                <c:formatCode>#,##0.0;"▲ "#,##0.0</c:formatCode>
                <c:ptCount val="40"/>
                <c:pt idx="0">
                  <c:v>23.4</c:v>
                </c:pt>
                <c:pt idx="8">
                  <c:v>7.6</c:v>
                </c:pt>
                <c:pt idx="16">
                  <c:v>3</c:v>
                </c:pt>
                <c:pt idx="24">
                  <c:v>0</c:v>
                </c:pt>
                <c:pt idx="32">
                  <c:v>0</c:v>
                </c:pt>
              </c:numCache>
            </c:numRef>
          </c:yVal>
          <c:smooth val="0"/>
          <c:extLst>
            <c:ext xmlns:c16="http://schemas.microsoft.com/office/drawing/2014/chart" uri="{C3380CC4-5D6E-409C-BE32-E72D297353CC}">
              <c16:uniqueId val="{00000013-789C-41B9-93E0-8E0EEA95B948}"/>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{5CDBEAD6-33E4-4758-8600-F7E232B13A06}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F3-4024-AE58-E0A7A31770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{BE2986FF-5197-45FC-AA4D-2AF393F88502}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F3-4024-AE58-E0A7A31770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{E41C4672-3C82-40DF-B2A3-65DA9920B846}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F3-4024-AE58-E0A7A31770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{9EC22CCC-B1FD-44DD-8C0F-F14E8D3B2F72}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F3-4024-AE58-E0A7A31770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{CF4500E0-5CB0-4A24-99DE-E158B240ABB6}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F3-4024-AE58-E0A7A31770E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{5669B301-7A80-4492-8777-B769D29C10CB}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F3-4024-AE58-E0A7A31770E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{F171FD1E-69E7-40BC-B353-0571E61453C1}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F3-4024-AE58-E0A7A31770E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{912E5911-575E-433A-BC8E-845C267E8A91}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F3-4024-AE58-E0A7A31770E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{24DAA556-DB47-4EA7-9ADA-0E076ADFD18D}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F3-4024-AE58-E0A7A31770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5.9</c:v>
                </c:pt>
                <c:pt idx="16">
                  <c:v>6.8</c:v>
                </c:pt>
                <c:pt idx="24">
                  <c:v>7.1</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F3-4024-AE58-E0A7A31770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{B989BF44-A7C7-4FB7-8EDF-AEAC0B8FD1A7}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F3-4024-AE58-E0A7A31770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{F2D5019F-3D9E-4CD4-8FD7-3CD8D453CB28}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F3-4024-AE58-E0A7A31770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{C17C0EE0-4373-4C5A-A5C6-B48CBBCF3278}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F3-4024-AE58-E0A7A31770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{F2D595AB-EF3E-4578-8350-EDD6AF851AEB}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F3-4024-AE58-E0A7A31770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{25590EEE-E84E-4723-9DCF-8AFC628A2B25}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F3-4024-AE58-E0A7A31770E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{E2D56511-664A-45BB-B376-83AFFDC7340F}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F3-4024-AE58-E0A7A31770E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{955DB475-0170-46C4-A128-FC945DCCEF43}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F3-4024-AE58-E0A7A31770E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{F97CF9FE-7146-4546-9420-12B9F9FB805D}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F3-4024-AE58-E0A7A31770E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{313B9A95-8C14-4C10-BA59-50AE96D0CDD4}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F3-4024-AE58-E0A7A31770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c:v>
                </c:pt>
                <c:pt idx="32">
                  <c:v>6.6</c:v>
                </c:pt>
              </c:numCache>
            </c:numRef>
          </c:xVal>
          <c:yVal>
            <c:numRef>
              <c:f>公会計指標分析・財政指標組合せ分析表!$BP$77:$DC$77</c:f>
              <c:numCache>
                <c:formatCode>#,##0.0;"▲ "#,##0.0</c:formatCode>
                <c:ptCount val="40"/>
                <c:pt idx="0">
                  <c:v>23.4</c:v>
                </c:pt>
                <c:pt idx="8">
                  <c:v>7.6</c:v>
                </c:pt>
                <c:pt idx="16">
                  <c:v>3</c:v>
                </c:pt>
                <c:pt idx="24">
                  <c:v>0</c:v>
                </c:pt>
                <c:pt idx="32">
                  <c:v>0</c:v>
                </c:pt>
              </c:numCache>
            </c:numRef>
          </c:yVal>
          <c:smooth val="0"/>
          <c:extLst>
            <c:ext xmlns:c16="http://schemas.microsoft.com/office/drawing/2014/chart" uri="{C3380CC4-5D6E-409C-BE32-E72D297353CC}">
              <c16:uniqueId val="{00000013-53F3-4024-AE58-E0A7A31770E2}"/>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3F12F14-3EA8-4084-8055-E9B474F3A22A}"/>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5BC7F1A-4503-4B10-B1FE-A7C87B313453}"/>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下水道整備に伴う元利償還金の増等により公営企業債の元利償還金に対する繰入金が増となったこと、及び組合等が起こした地方債の元利償還金に対する負担金等が増となったことにより、実質公債費比率は前年度より</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下水道整備に伴う起債の償還ピークは令和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年度だが、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億円を超える償還が令和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年度まで続くため、引き続き起債の新規発行を抑制し、現在の水準を維持していく。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満期一括償還地方債の活用実績がない。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普通会計における地方債現在高や公営企業債等繰入見込額が減少傾向にあること及び充当可能基金が増加傾向にあることから、将来負担比率は低下した。</a:t>
          </a:r>
        </a:p>
        <a:p>
          <a:r>
            <a:rPr kumimoji="1" lang="ja-JP" altLang="en-US" sz="1400">
              <a:latin typeface="ＭＳ ゴシック" pitchFamily="49" charset="-128"/>
              <a:ea typeface="ＭＳ ゴシック" pitchFamily="49" charset="-128"/>
            </a:rPr>
            <a:t>　今後、下水道事業に係る起債の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億円を超える償還が令和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年度まで続くこと、庁舎をはじめとする老朽化した公共、公用施設の更新に基金から多額の取り崩しを予定していることなどに留意していく必要があるが、引き続き健全な財政運営に努めていく。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東京都奥多摩町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地方交付税の増加や</a:t>
          </a:r>
          <a:r>
            <a:rPr kumimoji="1" lang="ja-JP" altLang="ja-JP" sz="1100">
              <a:solidFill>
                <a:sysClr val="windowText" lastClr="000000"/>
              </a:solidFill>
              <a:effectLst/>
              <a:latin typeface="+mn-lt"/>
              <a:ea typeface="+mn-ea"/>
              <a:cs typeface="+mn-cs"/>
            </a:rPr>
            <a:t>新型コロナウイルス感染症</a:t>
          </a:r>
          <a:r>
            <a:rPr kumimoji="1" lang="ja-JP" altLang="en-US" sz="1100">
              <a:solidFill>
                <a:sysClr val="windowText" lastClr="000000"/>
              </a:solidFill>
              <a:effectLst/>
              <a:latin typeface="+mn-lt"/>
              <a:ea typeface="+mn-ea"/>
              <a:cs typeface="+mn-cs"/>
            </a:rPr>
            <a:t>に関する事業で不用額が高額となったことなどから</a:t>
          </a:r>
          <a:r>
            <a:rPr kumimoji="1" lang="ja-JP" altLang="ja-JP" sz="1100">
              <a:solidFill>
                <a:sysClr val="windowText" lastClr="000000"/>
              </a:solidFill>
              <a:effectLst/>
              <a:latin typeface="+mn-lt"/>
              <a:ea typeface="+mn-ea"/>
              <a:cs typeface="+mn-cs"/>
            </a:rPr>
            <a:t>、取り崩しは、</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年度に交付された交付金を令和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年度事業に使用するために設置した新型コロナウイルス感染症対策基金を全額取り崩しなどがあるが、５千２百万円</a:t>
          </a:r>
          <a:r>
            <a:rPr kumimoji="1" lang="ja-JP" altLang="ja-JP" sz="1100">
              <a:solidFill>
                <a:sysClr val="windowText" lastClr="000000"/>
              </a:solidFill>
              <a:effectLst/>
              <a:latin typeface="+mn-lt"/>
              <a:ea typeface="+mn-ea"/>
              <a:cs typeface="+mn-cs"/>
            </a:rPr>
            <a:t>に留まった。一方、庁舎の建設費の財源として積み立てを行っている庁舎建設基金に</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lt"/>
              <a:ea typeface="+mn-ea"/>
              <a:cs typeface="+mn-cs"/>
            </a:rPr>
            <a:t>５千万</a:t>
          </a:r>
          <a:r>
            <a:rPr kumimoji="1" lang="ja-JP" altLang="ja-JP" sz="1100">
              <a:solidFill>
                <a:sysClr val="windowText" lastClr="000000"/>
              </a:solidFill>
              <a:effectLst/>
              <a:latin typeface="+mn-lt"/>
              <a:ea typeface="+mn-ea"/>
              <a:cs typeface="+mn-cs"/>
            </a:rPr>
            <a:t>円、地方財政法第７条の規定及び今後の財政需要の備えとして財政調整基金へ１億</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千万円、下水道事業の整備に伴う今後の償還への備えとして減債基金へ</a:t>
          </a:r>
          <a:r>
            <a:rPr kumimoji="1" lang="ja-JP" altLang="en-US" sz="1100">
              <a:solidFill>
                <a:sysClr val="windowText" lastClr="000000"/>
              </a:solidFill>
              <a:effectLst/>
              <a:latin typeface="+mn-lt"/>
              <a:ea typeface="+mn-ea"/>
              <a:cs typeface="+mn-cs"/>
            </a:rPr>
            <a:t>１億１</a:t>
          </a:r>
          <a:r>
            <a:rPr kumimoji="1" lang="ja-JP" altLang="ja-JP" sz="1100">
              <a:solidFill>
                <a:sysClr val="windowText" lastClr="000000"/>
              </a:solidFill>
              <a:effectLst/>
              <a:latin typeface="+mn-lt"/>
              <a:ea typeface="+mn-ea"/>
              <a:cs typeface="+mn-cs"/>
            </a:rPr>
            <a:t>千万円を積み立てたことなどにより、基金全体としては</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千万円の増となった。</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現在、順調に積み立てができているため基金残高は増加しているが、庁舎をはじめとする公共・公用施設の更新に多額の費用が見込まれ、その財源として特定目的基金の取り崩しを予定していること、下水道事業の起債の償還が令和２年度をピークに令和５年度まで３億円を超える償還が続き、その財源として減債基金を取り崩していくこと、少子高齢化の進行、人口減少に伴い町税</a:t>
          </a:r>
          <a:r>
            <a:rPr kumimoji="1" lang="ja-JP" altLang="en-US" sz="1100">
              <a:solidFill>
                <a:sysClr val="windowText" lastClr="000000"/>
              </a:solidFill>
              <a:effectLst/>
              <a:latin typeface="+mn-lt"/>
              <a:ea typeface="+mn-ea"/>
              <a:cs typeface="+mn-cs"/>
            </a:rPr>
            <a:t>の減少</a:t>
          </a:r>
          <a:r>
            <a:rPr kumimoji="1" lang="ja-JP" altLang="ja-JP" sz="1100">
              <a:solidFill>
                <a:sysClr val="windowText" lastClr="000000"/>
              </a:solidFill>
              <a:effectLst/>
              <a:latin typeface="+mn-lt"/>
              <a:ea typeface="+mn-ea"/>
              <a:cs typeface="+mn-cs"/>
            </a:rPr>
            <a:t>傾向が続く</a:t>
          </a:r>
          <a:r>
            <a:rPr kumimoji="1" lang="ja-JP" altLang="en-US" sz="1100">
              <a:solidFill>
                <a:sysClr val="windowText" lastClr="000000"/>
              </a:solidFill>
              <a:effectLst/>
              <a:latin typeface="+mn-lt"/>
              <a:ea typeface="+mn-ea"/>
              <a:cs typeface="+mn-cs"/>
            </a:rPr>
            <a:t>見込みであり</a:t>
          </a:r>
          <a:r>
            <a:rPr kumimoji="1" lang="ja-JP" altLang="ja-JP" sz="1100">
              <a:solidFill>
                <a:sysClr val="windowText" lastClr="000000"/>
              </a:solidFill>
              <a:effectLst/>
              <a:latin typeface="+mn-lt"/>
              <a:ea typeface="+mn-ea"/>
              <a:cs typeface="+mn-cs"/>
            </a:rPr>
            <a:t>、その財源不足分については財政調整基金から取り崩しを行わざるを得ないことなどから、中長期的には減少傾向にあると考えられる。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・庁舎建設基金：庁舎の建設資金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・公共施設整備基金：公共施設整備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・観光施設等整備基金：観光及び農林水産施設の整備又は運営等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森林環境整備基金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森林環境の整備及び木材の利活用促進等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・社会福祉基金：社会福祉事業の実施</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庁舎建設基金は、積立方針等に基づく増加。公共施設整備基金は、農林水産施設使用料や貸地料を積み立てたことによる増加。</a:t>
          </a:r>
          <a:r>
            <a:rPr kumimoji="1" lang="ja-JP" altLang="en-US" sz="1100">
              <a:solidFill>
                <a:sysClr val="windowText" lastClr="000000"/>
              </a:solidFill>
              <a:effectLst/>
              <a:latin typeface="+mn-lt"/>
              <a:ea typeface="+mn-ea"/>
              <a:cs typeface="+mn-cs"/>
            </a:rPr>
            <a:t>観光施設等整備基金は、観光施設使用料を積み立てたことによる増加。森林環境整備基金は、森林環境譲与税を当該年度事業において活用した残額を積み立てたことによる増加。</a:t>
          </a:r>
          <a:r>
            <a:rPr kumimoji="1" lang="ja-JP" altLang="ja-JP" sz="1100">
              <a:solidFill>
                <a:sysClr val="windowText" lastClr="000000"/>
              </a:solidFill>
              <a:effectLst/>
              <a:latin typeface="+mn-lt"/>
              <a:ea typeface="+mn-ea"/>
              <a:cs typeface="+mn-cs"/>
            </a:rPr>
            <a:t>社会福祉基金は、指定寄付金を積み立てたことによる増加。</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経常的収入である施設使用料や貸地料などを毎年度積み立てていく方針だが、公共・公用施設の更新時期を迎え、今後、多額の更新費用が見込まれるため、公共施設整備基金、観光施設等整備基金の取り崩しを予定していること、後年度に予定している庁舎の建設に伴い庁舎建設基金の取り崩しが見込まれることなどから、特定目的基金は減少していく見込みである。</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地方財政法第７条の規定及び今後の財政需要の備えとして積み立てたことによる増加に加え、新型コロナウイルス感染症</a:t>
          </a:r>
          <a:r>
            <a:rPr kumimoji="1" lang="ja-JP" altLang="en-US" sz="1100">
              <a:solidFill>
                <a:sysClr val="windowText" lastClr="000000"/>
              </a:solidFill>
              <a:effectLst/>
              <a:latin typeface="+mn-lt"/>
              <a:ea typeface="+mn-ea"/>
              <a:cs typeface="+mn-cs"/>
            </a:rPr>
            <a:t>に関する事業</a:t>
          </a:r>
          <a:r>
            <a:rPr kumimoji="1" lang="ja-JP" altLang="ja-JP" sz="1100">
              <a:solidFill>
                <a:sysClr val="windowText" lastClr="000000"/>
              </a:solidFill>
              <a:effectLst/>
              <a:latin typeface="+mn-lt"/>
              <a:ea typeface="+mn-ea"/>
              <a:cs typeface="+mn-cs"/>
            </a:rPr>
            <a:t>で不用額が高額となったこと</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により、取り崩しを行わず、１億</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千万円を積み立てることができた。</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見込まれる公共・公用施設の更新や少子高齢化対策などの財源を確保するため、継続して積み立てを行う方針だが、国都財源に大きく依存する財政状況にあることや人口減少に伴い町税の減少傾向が続く見込みであることから、財源不足が生じた場合は財政調整基金から取り崩しを行わざるを得ないため、中長期的には減少していく見込みで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令和２年度をピークに令和５年度まで３億円を超える償還が続く下水道事業に係る起債の償還への備えとして積み立てたことによる増加。</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下水道整備に伴う起債の償還に充てるため積み立てを行ってきたが、令和５年度まで３億円を超える償還が続くため、減少していく見込み。この償還は令和２７年度まで続くため、毎年度の財政状況に応じて計画的に運用し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5AF9554-BED5-4C95-9AA7-2A5B8CC3B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6F424C1-90B7-4242-A198-4975502C5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32738FB-762C-4893-A157-97ED4612B326}"/>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5D587C0-632B-4716-A779-F18802FB0692}"/>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6804452-EAAE-48D0-AE83-597D94F466D2}"/>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0D89F52-2B43-4698-BA1A-E53CD3D84DF6}"/>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B4232F5-2B29-4E19-A034-1E4AD8CCE88D}"/>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F954270-9A18-4A55-91AC-A43C94612426}"/>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550159F-1783-4991-A854-7CF387FBD07D}"/>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935D1B8-AB91-4BCE-B144-AFCD0E5BA21D}"/>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E38380D-1A65-4C3B-94F0-E820A3282502}"/>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94C4A40-A084-4375-A19A-7AD3BAFF8E9F}"/>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FF90034-225A-4018-B0C3-DF2526FD659E}"/>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8D6B581-470C-4C90-8DDE-3B0BA5AAB9F3}"/>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799C7CE-5D72-4FFA-8CE7-C7BF3191EAD7}"/>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5E6ADF9-1E97-4539-BFB5-82D2221BEC4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17AE318-6C21-46E8-A74A-81F03AC9CF37}"/>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3A0BC57-518B-4974-A61C-944E2278D376}"/>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AC1A220-2CFE-4BF1-8F41-994EB325AD9D}"/>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36CFE0D-FBCF-453E-B55E-53AA5D9224A3}"/>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1F354D4-8C11-4D48-8552-1F88C2718358}"/>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3E9EE98-E5BE-468F-A15E-558AC1AC667A}"/>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4,897
4,843
225.53
7,529,279
7,128,989
400,290
2,911,266
1,825,538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FEC209C-A353-48FC-8820-E09BF32A2A33}"/>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FB86A86-FD76-4576-A809-DE1497E74319}"/>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6A691C1-ACC4-4721-9AF0-E4AA120EA10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498C77E-D58A-4988-9949-E23E70E4BC07}"/>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7D82379-FDEF-4A65-BE43-9B659C3F42E2}"/>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94A40BC-A6DD-4E65-8EB2-9C70E3258A05}"/>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6821BC5-7D1D-4A2A-9D80-B7A60BB2A6E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A3A02A1-B697-430F-BE73-B8FA6B21471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B872F72-7389-4D57-B132-C5E9C3794207}"/>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50B8DCA-BD75-4BB9-B754-297DF691271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1EFCEC8-76E8-4571-B706-2ED8A7E3B9E2}"/>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6A17A40-AEC4-4245-810D-D92AE1421F6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F657A31-E719-42B2-935C-C52A68DE5ADB}"/>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1CBBCBB-A77E-4A2B-98F0-0BDEFC79D97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D564322-D10B-4C6B-AC32-8468A7494B3A}"/>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2946235-3122-4045-92B1-9568F4AA2DA9}"/>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8873087-23A5-4A32-BE28-77D9B1E140F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60AA9D1-E485-400A-9355-D025017C4605}"/>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CAD942C-632C-4FA3-B5FA-7850731248E6}"/>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903F6D9-AD42-4EC8-82BA-64D0D9D7E3D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1E8A4B3-771B-414B-AFD0-E60ACBD95722}"/>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E697406-418E-48CA-895B-8EC3AB69167F}"/>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9B5AD9A-730B-4B9C-887C-A9562815465B}"/>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1767D0F-D5B0-43BF-AECF-F227B624146F}"/>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9E1992C-75C8-4FDD-ADDE-0EA314991D79}"/>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93C9D3D-DED1-4EF6-A5B3-BF63AD8E10A3}"/>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14A6A59-C3CD-4021-844C-4D20A6B4B815}"/>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299A646-6E20-4E1D-8799-484E2BC53727}"/>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B863B2F-6C49-4462-AE28-68F7A476F55B}"/>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E8C4AC2-8CEA-4377-8033-3789B2A23E9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F1EE799-F0F2-4097-93C7-77C595D6B951}"/>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D2A7016-5D08-463B-999E-6334EDB27F7B}"/>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227449D-6F35-407E-850D-8359ADA3060F}"/>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F5CEE66-3665-4D93-8E3E-D2437B40758A}"/>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8452BA9-6F5C-4A9C-B209-5C61C89837F8}"/>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59.1%</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有形固定資産減価償却率は、類似団体と比較して低い水準にある。大きな要因としては、平成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年度から若者定住化対策として町営若者住宅を毎年建設していることが挙げられる。ただし、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年代以降に建設され、老朽化により更新時期を迎えている公共施設等も多くあるため、今後、施設の更新、維持管理を計画的に進める必要がある。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0F316C7-0DA6-4317-83B4-6F8D3D374B0D}"/>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52C63C4-10FB-4F62-8778-86E002EBB7D4}"/>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372F0D76-9A70-47F5-892C-2738A2820CF1}"/>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2DFE4F3E-444D-4C3E-9759-BA06C32ED4DF}"/>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A14CE6D-5AE5-4FFA-A657-71737132DE46}"/>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8032983-192F-4B41-A7BC-6D9CE2176858}"/>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45B024F9-2C84-420F-93B0-D4DEBDDE2B0F}"/>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5F48950B-9DF0-42B4-97C6-C308E155985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86B8248-A0FB-49FF-8E08-E52C1673FFB2}"/>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CA1EFB63-E5C1-40B0-B302-7594D3B76E88}"/>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67568E3-8460-401D-BA30-ECB5375FE186}"/>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B8403A5-B95A-42F7-BB10-33053EC3A0CB}"/>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A2A5D98-7ADE-4695-BB4F-899F439E2B9F}"/>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B60D9E93-FA74-4CF3-9DAD-0E56671EE5C7}"/>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DF43E05-9824-4EB0-9F44-817B9E05CF9F}"/>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9BC7B60E-8741-409F-B8B2-D2C3E2B76231}"/>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D5B2DB9-0458-4479-8499-A565D7678639}"/>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EE189358-89D8-4FE5-9408-1F7A0B20235B}"/>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B8E29668-C32B-409B-9D46-55810AD7291E}"/>
            </a:ext>
          </a:extLst>
        </xdr:cNvPr>
        <xdr:cNvCxnSpPr/>
      </xdr:nvCxnSpPr>
      <xdr:spPr>
        <a:xfrm flipV="1">
          <a:off x="4206240" y="514812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783729E9-72C4-4483-8369-A9DB80A046C6}"/>
            </a:ext>
          </a:extLst>
        </xdr:cNvPr>
        <xdr:cNvSpPr txBox="1"/>
      </xdr:nvSpPr>
      <xdr:spPr>
        <a:xfrm>
          <a:off x="4258945" y="657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A2CD6671-358D-4009-BF88-8C1A2220A3C7}"/>
            </a:ext>
          </a:extLst>
        </xdr:cNvPr>
        <xdr:cNvCxnSpPr/>
      </xdr:nvCxnSpPr>
      <xdr:spPr>
        <a:xfrm>
          <a:off x="4119245" y="6567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250E901-5911-439F-AE0C-DDE148B18A26}"/>
            </a:ext>
          </a:extLst>
        </xdr:cNvPr>
        <xdr:cNvSpPr txBox="1"/>
      </xdr:nvSpPr>
      <xdr:spPr>
        <a:xfrm>
          <a:off x="4258945" y="4930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C2D8FB3-BF5D-46C4-9156-F1A42FCD560A}"/>
            </a:ext>
          </a:extLst>
        </xdr:cNvPr>
        <xdr:cNvCxnSpPr/>
      </xdr:nvCxnSpPr>
      <xdr:spPr>
        <a:xfrm>
          <a:off x="4119245" y="51481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FF912CFD-DD0D-45EF-A7B9-55F150F0E7D1}"/>
            </a:ext>
          </a:extLst>
        </xdr:cNvPr>
        <xdr:cNvSpPr txBox="1"/>
      </xdr:nvSpPr>
      <xdr:spPr>
        <a:xfrm>
          <a:off x="4258945" y="5724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4107197-8FA0-4B77-89CE-64127C4BDD8C}"/>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69D24459-7472-4128-8316-D8E8FD226B77}"/>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14242</xdr:rowOff>
    </xdr:from>
    <xdr:to>
      <xdr:col>15</xdr:col>
      <xdr:colOff>187325</xdr:colOff>
      <xdr:row>30</xdr:row>
      <xdr:rowOff>115842</xdr:rowOff>
    </xdr:to>
    <xdr:sp macro="" textlink="">
      <xdr:nvSpPr>
        <xdr:cNvPr id="85" name="フローチャート: 判断 84">
          <a:extLst>
            <a:ext uri="{FF2B5EF4-FFF2-40B4-BE49-F238E27FC236}">
              <a16:creationId xmlns:a16="http://schemas.microsoft.com/office/drawing/2014/main" id="{06FE6329-9EFB-4DA4-937E-50C4B89D1096}"/>
            </a:ext>
          </a:extLst>
        </xdr:cNvPr>
        <xdr:cNvSpPr/>
      </xdr:nvSpPr>
      <xdr:spPr>
        <a:xfrm>
          <a:off x="2867025" y="5813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17326</xdr:rowOff>
    </xdr:from>
    <xdr:to>
      <xdr:col>11</xdr:col>
      <xdr:colOff>187325</xdr:colOff>
      <xdr:row>30</xdr:row>
      <xdr:rowOff>118926</xdr:rowOff>
    </xdr:to>
    <xdr:sp macro="" textlink="">
      <xdr:nvSpPr>
        <xdr:cNvPr id="86" name="フローチャート: 判断 85">
          <a:extLst>
            <a:ext uri="{FF2B5EF4-FFF2-40B4-BE49-F238E27FC236}">
              <a16:creationId xmlns:a16="http://schemas.microsoft.com/office/drawing/2014/main" id="{A95C70A7-7B1D-42C8-8070-B74358791B98}"/>
            </a:ext>
          </a:extLst>
        </xdr:cNvPr>
        <xdr:cNvSpPr/>
      </xdr:nvSpPr>
      <xdr:spPr>
        <a:xfrm>
          <a:off x="2196465" y="58161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59236</xdr:rowOff>
    </xdr:from>
    <xdr:to>
      <xdr:col>7</xdr:col>
      <xdr:colOff>187325</xdr:colOff>
      <xdr:row>29</xdr:row>
      <xdr:rowOff>160836</xdr:rowOff>
    </xdr:to>
    <xdr:sp macro="" textlink="">
      <xdr:nvSpPr>
        <xdr:cNvPr id="87" name="フローチャート: 判断 86">
          <a:extLst>
            <a:ext uri="{FF2B5EF4-FFF2-40B4-BE49-F238E27FC236}">
              <a16:creationId xmlns:a16="http://schemas.microsoft.com/office/drawing/2014/main" id="{04CED37A-B1C3-4566-A542-9AA9C61187D9}"/>
            </a:ext>
          </a:extLst>
        </xdr:cNvPr>
        <xdr:cNvSpPr/>
      </xdr:nvSpPr>
      <xdr:spPr>
        <a:xfrm>
          <a:off x="1525905" y="5690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4411C76-9B0F-4BC5-B4B2-AB3EC1AC28A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7DF982D-D154-4106-A4DD-44EF7309A03B}"/>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1A38EBF-79D7-4D8A-8907-554B5DCC02D7}"/>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3557A8B-D7AF-4F18-9C9E-BE811DB43762}"/>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053AAC2-95F6-4856-8047-C2F85C00FAE1}"/>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56152</xdr:rowOff>
    </xdr:from>
    <xdr:to>
      <xdr:col>23</xdr:col>
      <xdr:colOff>136525</xdr:colOff>
      <xdr:row>29</xdr:row>
      <xdr:rowOff>157752</xdr:rowOff>
    </xdr:to>
    <xdr:sp macro="" textlink="">
      <xdr:nvSpPr>
        <xdr:cNvPr id="93" name="楕円 92">
          <a:extLst>
            <a:ext uri="{FF2B5EF4-FFF2-40B4-BE49-F238E27FC236}">
              <a16:creationId xmlns:a16="http://schemas.microsoft.com/office/drawing/2014/main" id="{30F4362F-F54E-4327-8397-5E1E2134642B}"/>
            </a:ext>
          </a:extLst>
        </xdr:cNvPr>
        <xdr:cNvSpPr/>
      </xdr:nvSpPr>
      <xdr:spPr>
        <a:xfrm>
          <a:off x="4157345" y="56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79029</xdr:rowOff>
    </xdr:from>
    <xdr:ext cx="405111" cy="259045"/>
    <xdr:sp macro="" textlink="">
      <xdr:nvSpPr>
        <xdr:cNvPr id="94" name="有形固定資産減価償却率該当値テキスト">
          <a:extLst>
            <a:ext uri="{FF2B5EF4-FFF2-40B4-BE49-F238E27FC236}">
              <a16:creationId xmlns:a16="http://schemas.microsoft.com/office/drawing/2014/main" id="{9DBF4FB5-0F9C-4E2E-AA6C-178887F9CF85}"/>
            </a:ext>
          </a:extLst>
        </xdr:cNvPr>
        <xdr:cNvSpPr txBox="1"/>
      </xdr:nvSpPr>
      <xdr:spPr>
        <a:xfrm>
          <a:off x="4258945" y="554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31478</xdr:rowOff>
    </xdr:from>
    <xdr:to>
      <xdr:col>19</xdr:col>
      <xdr:colOff>187325</xdr:colOff>
      <xdr:row>29</xdr:row>
      <xdr:rowOff>133078</xdr:rowOff>
    </xdr:to>
    <xdr:sp macro="" textlink="">
      <xdr:nvSpPr>
        <xdr:cNvPr id="95" name="楕円 94">
          <a:extLst>
            <a:ext uri="{FF2B5EF4-FFF2-40B4-BE49-F238E27FC236}">
              <a16:creationId xmlns:a16="http://schemas.microsoft.com/office/drawing/2014/main" id="{81525218-33EE-45A0-B4CD-5481C7578E50}"/>
            </a:ext>
          </a:extLst>
        </xdr:cNvPr>
        <xdr:cNvSpPr/>
      </xdr:nvSpPr>
      <xdr:spPr>
        <a:xfrm>
          <a:off x="3537585" y="56626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82278</xdr:rowOff>
    </xdr:from>
    <xdr:to>
      <xdr:col>23</xdr:col>
      <xdr:colOff>85725</xdr:colOff>
      <xdr:row>29</xdr:row>
      <xdr:rowOff>106952</xdr:rowOff>
    </xdr:to>
    <xdr:cxnSp macro="">
      <xdr:nvCxnSpPr>
        <xdr:cNvPr id="96" name="直線コネクタ 95">
          <a:extLst>
            <a:ext uri="{FF2B5EF4-FFF2-40B4-BE49-F238E27FC236}">
              <a16:creationId xmlns:a16="http://schemas.microsoft.com/office/drawing/2014/main" id="{9EE94101-2571-4B07-9630-DF05B3977B8C}"/>
            </a:ext>
          </a:extLst>
        </xdr:cNvPr>
        <xdr:cNvCxnSpPr/>
      </xdr:nvCxnSpPr>
      <xdr:spPr>
        <a:xfrm>
          <a:off x="3588385" y="5713458"/>
          <a:ext cx="6197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97" name="楕円 96">
          <a:extLst>
            <a:ext uri="{FF2B5EF4-FFF2-40B4-BE49-F238E27FC236}">
              <a16:creationId xmlns:a16="http://schemas.microsoft.com/office/drawing/2014/main" id="{6442F18E-74C6-4865-AC42-DBCFCD77FBE3}"/>
            </a:ext>
          </a:extLst>
        </xdr:cNvPr>
        <xdr:cNvSpPr/>
      </xdr:nvSpPr>
      <xdr:spPr>
        <a:xfrm>
          <a:off x="2867025" y="5614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82278</xdr:rowOff>
    </xdr:to>
    <xdr:cxnSp macro="">
      <xdr:nvCxnSpPr>
        <xdr:cNvPr id="98" name="直線コネクタ 97">
          <a:extLst>
            <a:ext uri="{FF2B5EF4-FFF2-40B4-BE49-F238E27FC236}">
              <a16:creationId xmlns:a16="http://schemas.microsoft.com/office/drawing/2014/main" id="{574C1FD3-A5A2-45F3-9300-9AF173816B84}"/>
            </a:ext>
          </a:extLst>
        </xdr:cNvPr>
        <xdr:cNvCxnSpPr/>
      </xdr:nvCxnSpPr>
      <xdr:spPr>
        <a:xfrm>
          <a:off x="2917825" y="5661025"/>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144326</xdr:rowOff>
    </xdr:from>
    <xdr:to>
      <xdr:col>11</xdr:col>
      <xdr:colOff>187325</xdr:colOff>
      <xdr:row>29</xdr:row>
      <xdr:rowOff>74476</xdr:rowOff>
    </xdr:to>
    <xdr:sp macro="" textlink="">
      <xdr:nvSpPr>
        <xdr:cNvPr id="99" name="楕円 98">
          <a:extLst>
            <a:ext uri="{FF2B5EF4-FFF2-40B4-BE49-F238E27FC236}">
              <a16:creationId xmlns:a16="http://schemas.microsoft.com/office/drawing/2014/main" id="{BD545D67-A5BC-4003-B8CE-0E552E2F6A7E}"/>
            </a:ext>
          </a:extLst>
        </xdr:cNvPr>
        <xdr:cNvSpPr/>
      </xdr:nvSpPr>
      <xdr:spPr>
        <a:xfrm>
          <a:off x="2196465" y="5607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23676</xdr:rowOff>
    </xdr:from>
    <xdr:to>
      <xdr:col>15</xdr:col>
      <xdr:colOff>136525</xdr:colOff>
      <xdr:row>29</xdr:row>
      <xdr:rowOff>29845</xdr:rowOff>
    </xdr:to>
    <xdr:cxnSp macro="">
      <xdr:nvCxnSpPr>
        <xdr:cNvPr id="100" name="直線コネクタ 99">
          <a:extLst>
            <a:ext uri="{FF2B5EF4-FFF2-40B4-BE49-F238E27FC236}">
              <a16:creationId xmlns:a16="http://schemas.microsoft.com/office/drawing/2014/main" id="{AC8D7B1F-FA50-4567-9469-164FDF651DC8}"/>
            </a:ext>
          </a:extLst>
        </xdr:cNvPr>
        <xdr:cNvCxnSpPr/>
      </xdr:nvCxnSpPr>
      <xdr:spPr>
        <a:xfrm>
          <a:off x="2247265" y="5654856"/>
          <a:ext cx="67056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101147</xdr:rowOff>
    </xdr:from>
    <xdr:to>
      <xdr:col>7</xdr:col>
      <xdr:colOff>187325</xdr:colOff>
      <xdr:row>29</xdr:row>
      <xdr:rowOff>31297</xdr:rowOff>
    </xdr:to>
    <xdr:sp macro="" textlink="">
      <xdr:nvSpPr>
        <xdr:cNvPr id="101" name="楕円 100">
          <a:extLst>
            <a:ext uri="{FF2B5EF4-FFF2-40B4-BE49-F238E27FC236}">
              <a16:creationId xmlns:a16="http://schemas.microsoft.com/office/drawing/2014/main" id="{2D9AE7B6-B873-4205-BBDE-2C5DDF798704}"/>
            </a:ext>
          </a:extLst>
        </xdr:cNvPr>
        <xdr:cNvSpPr/>
      </xdr:nvSpPr>
      <xdr:spPr>
        <a:xfrm>
          <a:off x="1525905" y="5564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151947</xdr:rowOff>
    </xdr:from>
    <xdr:to>
      <xdr:col>11</xdr:col>
      <xdr:colOff>136525</xdr:colOff>
      <xdr:row>29</xdr:row>
      <xdr:rowOff>23676</xdr:rowOff>
    </xdr:to>
    <xdr:cxnSp macro="">
      <xdr:nvCxnSpPr>
        <xdr:cNvPr id="102" name="直線コネクタ 101">
          <a:extLst>
            <a:ext uri="{FF2B5EF4-FFF2-40B4-BE49-F238E27FC236}">
              <a16:creationId xmlns:a16="http://schemas.microsoft.com/office/drawing/2014/main" id="{CB7EE5B1-F68F-4CC1-880E-4E533D9C69F3}"/>
            </a:ext>
          </a:extLst>
        </xdr:cNvPr>
        <xdr:cNvCxnSpPr/>
      </xdr:nvCxnSpPr>
      <xdr:spPr>
        <a:xfrm>
          <a:off x="1576705" y="5615487"/>
          <a:ext cx="67056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C6A13FEB-396D-4173-ACF6-59AB297DA87A}"/>
            </a:ext>
          </a:extLst>
        </xdr:cNvPr>
        <xdr:cNvSpPr txBox="1"/>
      </xdr:nvSpPr>
      <xdr:spPr>
        <a:xfrm>
          <a:off x="339598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104" name="n_2aveValue有形固定資産減価償却率">
          <a:extLst>
            <a:ext uri="{FF2B5EF4-FFF2-40B4-BE49-F238E27FC236}">
              <a16:creationId xmlns:a16="http://schemas.microsoft.com/office/drawing/2014/main" id="{4972B33C-5E9C-48F3-8B67-B3108312574B}"/>
            </a:ext>
          </a:extLst>
        </xdr:cNvPr>
        <xdr:cNvSpPr txBox="1"/>
      </xdr:nvSpPr>
      <xdr:spPr>
        <a:xfrm>
          <a:off x="2738129" y="590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110053</xdr:rowOff>
    </xdr:from>
    <xdr:ext cx="405111" cy="259045"/>
    <xdr:sp macro="" textlink="">
      <xdr:nvSpPr>
        <xdr:cNvPr id="105" name="n_3aveValue有形固定資産減価償却率">
          <a:extLst>
            <a:ext uri="{FF2B5EF4-FFF2-40B4-BE49-F238E27FC236}">
              <a16:creationId xmlns:a16="http://schemas.microsoft.com/office/drawing/2014/main" id="{22737978-F3B3-4F46-ABEE-122E999FBF8E}"/>
            </a:ext>
          </a:extLst>
        </xdr:cNvPr>
        <xdr:cNvSpPr txBox="1"/>
      </xdr:nvSpPr>
      <xdr:spPr>
        <a:xfrm>
          <a:off x="2067569" y="59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151963</xdr:rowOff>
    </xdr:from>
    <xdr:ext cx="405111" cy="259045"/>
    <xdr:sp macro="" textlink="">
      <xdr:nvSpPr>
        <xdr:cNvPr id="106" name="n_4aveValue有形固定資産減価償却率">
          <a:extLst>
            <a:ext uri="{FF2B5EF4-FFF2-40B4-BE49-F238E27FC236}">
              <a16:creationId xmlns:a16="http://schemas.microsoft.com/office/drawing/2014/main" id="{404A4169-E2BF-4548-B4D0-E844D3793206}"/>
            </a:ext>
          </a:extLst>
        </xdr:cNvPr>
        <xdr:cNvSpPr txBox="1"/>
      </xdr:nvSpPr>
      <xdr:spPr>
        <a:xfrm>
          <a:off x="1397009" y="578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149605</xdr:rowOff>
    </xdr:from>
    <xdr:ext cx="405111" cy="259045"/>
    <xdr:sp macro="" textlink="">
      <xdr:nvSpPr>
        <xdr:cNvPr id="107" name="n_1mainValue有形固定資産減価償却率">
          <a:extLst>
            <a:ext uri="{FF2B5EF4-FFF2-40B4-BE49-F238E27FC236}">
              <a16:creationId xmlns:a16="http://schemas.microsoft.com/office/drawing/2014/main" id="{AB314A41-5B93-40B7-90BF-78931669A985}"/>
            </a:ext>
          </a:extLst>
        </xdr:cNvPr>
        <xdr:cNvSpPr txBox="1"/>
      </xdr:nvSpPr>
      <xdr:spPr>
        <a:xfrm>
          <a:off x="3395989" y="544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108" name="n_2mainValue有形固定資産減価償却率">
          <a:extLst>
            <a:ext uri="{FF2B5EF4-FFF2-40B4-BE49-F238E27FC236}">
              <a16:creationId xmlns:a16="http://schemas.microsoft.com/office/drawing/2014/main" id="{DFE73E80-724A-497D-8B1C-742CB9F86007}"/>
            </a:ext>
          </a:extLst>
        </xdr:cNvPr>
        <xdr:cNvSpPr txBox="1"/>
      </xdr:nvSpPr>
      <xdr:spPr>
        <a:xfrm>
          <a:off x="2738129"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91003</xdr:rowOff>
    </xdr:from>
    <xdr:ext cx="405111" cy="259045"/>
    <xdr:sp macro="" textlink="">
      <xdr:nvSpPr>
        <xdr:cNvPr id="109" name="n_3mainValue有形固定資産減価償却率">
          <a:extLst>
            <a:ext uri="{FF2B5EF4-FFF2-40B4-BE49-F238E27FC236}">
              <a16:creationId xmlns:a16="http://schemas.microsoft.com/office/drawing/2014/main" id="{ED1045B8-9149-48DD-83B5-B3A438560143}"/>
            </a:ext>
          </a:extLst>
        </xdr:cNvPr>
        <xdr:cNvSpPr txBox="1"/>
      </xdr:nvSpPr>
      <xdr:spPr>
        <a:xfrm>
          <a:off x="2067569" y="538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47824</xdr:rowOff>
    </xdr:from>
    <xdr:ext cx="405111" cy="259045"/>
    <xdr:sp macro="" textlink="">
      <xdr:nvSpPr>
        <xdr:cNvPr id="110" name="n_4mainValue有形固定資産減価償却率">
          <a:extLst>
            <a:ext uri="{FF2B5EF4-FFF2-40B4-BE49-F238E27FC236}">
              <a16:creationId xmlns:a16="http://schemas.microsoft.com/office/drawing/2014/main" id="{57B7A316-6733-42EC-B5F1-97630CF3EED2}"/>
            </a:ext>
          </a:extLst>
        </xdr:cNvPr>
        <xdr:cNvSpPr txBox="1"/>
      </xdr:nvSpPr>
      <xdr:spPr>
        <a:xfrm>
          <a:off x="1397009" y="5343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522F1257-ED7D-4081-AD3E-D3A6EAD63F66}"/>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3466177-2C0D-42F2-8CEC-C4B6F4FE5108}"/>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4E8F3950-98AF-4C42-AF32-07C9E2ADAFDF}"/>
            </a:ext>
          </a:extLst>
        </xdr:cNvPr>
        <xdr:cNvSpPr/>
      </xdr:nvSpPr>
      <xdr:spPr>
        <a:xfrm>
          <a:off x="12208504" y="452224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49563B6-C2B8-4889-B53E-FC02B31E3FBE}"/>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D1AA1032-9280-42D1-B74A-1E31785D9A9D}"/>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E2A5E67-15DD-4557-B7E4-6E1F32E04BF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A446556E-8304-4B64-BDF2-7B3F55CBF61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C5F3FE2-9A0D-4E89-927C-4F5DE73F65A2}"/>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9A3FF28-44DA-4E1A-831F-F22D7CA62C2B}"/>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6958989-F052-4DE8-B193-D544C78AA867}"/>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88D0AD3-7B7A-40AF-8C92-CFAA480600A2}"/>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3E8556C-2367-420B-89EE-F565FBE88A18}"/>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05B60AC-A3A5-42C2-AA42-FFCC03AD36E4}"/>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発行債の抑制等により一般会計における地方債現在高が減少していること及び財政調整基金等の積立てにより償還充当可能財源が増となったことにより、類似団体と比較して低い水準となっている。ただし、今後、老朽化した公共施設等の更新等にあたり起債の活用や基金の取り崩しが見込まれることから、引き続き財政の健全化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DF8666B3-F048-4DEB-9C02-E0C24E1B3234}"/>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E727D34B-F816-47EF-9D52-571C16C9A36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38E5AED5-3825-4CA0-B8BF-8224EC2C91B4}"/>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43FE0868-93D1-4BE7-875D-5FBE2AA24E23}"/>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336E1995-BC4D-414E-B245-EC059A5A7579}"/>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A464DDA4-2833-4F30-B40A-2C951D493EEC}"/>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3E6025D3-A856-407B-BA42-7BF985875FB4}"/>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788A1B17-DE14-47E1-8567-2F3D46439E1B}"/>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F40DD778-78D2-4948-994C-3DC909E7C6A3}"/>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E7B1A4E2-112A-451B-A006-005B2373675F}"/>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CDEB37D4-5AA0-450D-AEC4-CA8D7F7C5229}"/>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422D24C8-06CC-409E-8A05-2FB64570B386}"/>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5B579C1A-9D3C-4920-A925-DD73E85B7797}"/>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E0A856D-5137-45C3-914E-D9C64B955879}"/>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756932DA-2736-4087-8E6A-30B4841A56D3}"/>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B4696E16-E754-414B-96B7-9820205F65DB}"/>
            </a:ext>
          </a:extLst>
        </xdr:cNvPr>
        <xdr:cNvCxnSpPr/>
      </xdr:nvCxnSpPr>
      <xdr:spPr>
        <a:xfrm flipV="1">
          <a:off x="13027660" y="521186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18EDD3CE-7548-4280-BE9D-4B7C8C2DAEA4}"/>
            </a:ext>
          </a:extLst>
        </xdr:cNvPr>
        <xdr:cNvSpPr txBox="1"/>
      </xdr:nvSpPr>
      <xdr:spPr>
        <a:xfrm>
          <a:off x="13080365" y="6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70A6FC02-4646-46D1-A277-54988E0344EE}"/>
            </a:ext>
          </a:extLst>
        </xdr:cNvPr>
        <xdr:cNvCxnSpPr/>
      </xdr:nvCxnSpPr>
      <xdr:spPr>
        <a:xfrm>
          <a:off x="12963525" y="6519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7AC9741-4364-4399-A9A1-C203D114B5A6}"/>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65587B3-7F5E-4948-AE85-8760F8B60E4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9EDCBF76-A02F-48BA-B62E-EAA6095DC2D3}"/>
            </a:ext>
          </a:extLst>
        </xdr:cNvPr>
        <xdr:cNvSpPr txBox="1"/>
      </xdr:nvSpPr>
      <xdr:spPr>
        <a:xfrm>
          <a:off x="13080365" y="5384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EDF2308-8414-46A4-9612-209E5F801172}"/>
            </a:ext>
          </a:extLst>
        </xdr:cNvPr>
        <xdr:cNvSpPr/>
      </xdr:nvSpPr>
      <xdr:spPr>
        <a:xfrm>
          <a:off x="13001625" y="540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7206F33B-A5C7-481F-92CA-118331B1276C}"/>
            </a:ext>
          </a:extLst>
        </xdr:cNvPr>
        <xdr:cNvSpPr/>
      </xdr:nvSpPr>
      <xdr:spPr>
        <a:xfrm>
          <a:off x="12359005" y="5801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80359</xdr:rowOff>
    </xdr:from>
    <xdr:to>
      <xdr:col>68</xdr:col>
      <xdr:colOff>123825</xdr:colOff>
      <xdr:row>32</xdr:row>
      <xdr:rowOff>10509</xdr:rowOff>
    </xdr:to>
    <xdr:sp macro="" textlink="">
      <xdr:nvSpPr>
        <xdr:cNvPr id="147" name="フローチャート: 判断 146">
          <a:extLst>
            <a:ext uri="{FF2B5EF4-FFF2-40B4-BE49-F238E27FC236}">
              <a16:creationId xmlns:a16="http://schemas.microsoft.com/office/drawing/2014/main" id="{7F01CF7B-ADAB-48B7-B2AD-1788EE53F3A1}"/>
            </a:ext>
          </a:extLst>
        </xdr:cNvPr>
        <xdr:cNvSpPr/>
      </xdr:nvSpPr>
      <xdr:spPr>
        <a:xfrm>
          <a:off x="11688445" y="60468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122999</xdr:rowOff>
    </xdr:from>
    <xdr:to>
      <xdr:col>64</xdr:col>
      <xdr:colOff>123825</xdr:colOff>
      <xdr:row>32</xdr:row>
      <xdr:rowOff>53149</xdr:rowOff>
    </xdr:to>
    <xdr:sp macro="" textlink="">
      <xdr:nvSpPr>
        <xdr:cNvPr id="148" name="フローチャート: 判断 147">
          <a:extLst>
            <a:ext uri="{FF2B5EF4-FFF2-40B4-BE49-F238E27FC236}">
              <a16:creationId xmlns:a16="http://schemas.microsoft.com/office/drawing/2014/main" id="{27A98157-D88B-402F-969E-519AD0109920}"/>
            </a:ext>
          </a:extLst>
        </xdr:cNvPr>
        <xdr:cNvSpPr/>
      </xdr:nvSpPr>
      <xdr:spPr>
        <a:xfrm>
          <a:off x="11017885" y="60894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25495</xdr:rowOff>
    </xdr:from>
    <xdr:to>
      <xdr:col>60</xdr:col>
      <xdr:colOff>123825</xdr:colOff>
      <xdr:row>32</xdr:row>
      <xdr:rowOff>127095</xdr:rowOff>
    </xdr:to>
    <xdr:sp macro="" textlink="">
      <xdr:nvSpPr>
        <xdr:cNvPr id="149" name="フローチャート: 判断 148">
          <a:extLst>
            <a:ext uri="{FF2B5EF4-FFF2-40B4-BE49-F238E27FC236}">
              <a16:creationId xmlns:a16="http://schemas.microsoft.com/office/drawing/2014/main" id="{E51D4587-AF89-4CD5-A1DA-7960B8A5EBD7}"/>
            </a:ext>
          </a:extLst>
        </xdr:cNvPr>
        <xdr:cNvSpPr/>
      </xdr:nvSpPr>
      <xdr:spPr>
        <a:xfrm>
          <a:off x="10347325" y="6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7DD0DED-1953-4BBC-A96F-874388E6D7F1}"/>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C31583E-2AEC-4DA8-864C-F6C7D8072EE3}"/>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AD7D8BE-E8AB-4FBA-9306-BC93368217E1}"/>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143473A-A404-4F3F-B125-21D9E28F9DD1}"/>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F07E0393-3ACC-4BAF-BEF7-EF92958983B4}"/>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81566</xdr:rowOff>
    </xdr:from>
    <xdr:to>
      <xdr:col>76</xdr:col>
      <xdr:colOff>73025</xdr:colOff>
      <xdr:row>27</xdr:row>
      <xdr:rowOff>11716</xdr:rowOff>
    </xdr:to>
    <xdr:sp macro="" textlink="">
      <xdr:nvSpPr>
        <xdr:cNvPr id="155" name="楕円 154">
          <a:extLst>
            <a:ext uri="{FF2B5EF4-FFF2-40B4-BE49-F238E27FC236}">
              <a16:creationId xmlns:a16="http://schemas.microsoft.com/office/drawing/2014/main" id="{6A4969B5-9691-4E00-9C52-5C53571490C4}"/>
            </a:ext>
          </a:extLst>
        </xdr:cNvPr>
        <xdr:cNvSpPr/>
      </xdr:nvSpPr>
      <xdr:spPr>
        <a:xfrm>
          <a:off x="13001625" y="52098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167943</xdr:rowOff>
    </xdr:from>
    <xdr:ext cx="405111" cy="259045"/>
    <xdr:sp macro="" textlink="">
      <xdr:nvSpPr>
        <xdr:cNvPr id="156" name="債務償還比率該当値テキスト">
          <a:extLst>
            <a:ext uri="{FF2B5EF4-FFF2-40B4-BE49-F238E27FC236}">
              <a16:creationId xmlns:a16="http://schemas.microsoft.com/office/drawing/2014/main" id="{31C4A251-ADAE-4516-AF31-0C1275A92B93}"/>
            </a:ext>
          </a:extLst>
        </xdr:cNvPr>
        <xdr:cNvSpPr txBox="1"/>
      </xdr:nvSpPr>
      <xdr:spPr>
        <a:xfrm>
          <a:off x="13080365" y="512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69522</xdr:rowOff>
    </xdr:from>
    <xdr:to>
      <xdr:col>72</xdr:col>
      <xdr:colOff>123825</xdr:colOff>
      <xdr:row>27</xdr:row>
      <xdr:rowOff>171122</xdr:rowOff>
    </xdr:to>
    <xdr:sp macro="" textlink="">
      <xdr:nvSpPr>
        <xdr:cNvPr id="157" name="楕円 156">
          <a:extLst>
            <a:ext uri="{FF2B5EF4-FFF2-40B4-BE49-F238E27FC236}">
              <a16:creationId xmlns:a16="http://schemas.microsoft.com/office/drawing/2014/main" id="{489ABC1F-D208-4D41-AC62-B82843289909}"/>
            </a:ext>
          </a:extLst>
        </xdr:cNvPr>
        <xdr:cNvSpPr/>
      </xdr:nvSpPr>
      <xdr:spPr>
        <a:xfrm>
          <a:off x="12359005" y="5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132366</xdr:rowOff>
    </xdr:from>
    <xdr:to>
      <xdr:col>76</xdr:col>
      <xdr:colOff>22225</xdr:colOff>
      <xdr:row>27</xdr:row>
      <xdr:rowOff>120322</xdr:rowOff>
    </xdr:to>
    <xdr:cxnSp macro="">
      <xdr:nvCxnSpPr>
        <xdr:cNvPr id="158" name="直線コネクタ 157">
          <a:extLst>
            <a:ext uri="{FF2B5EF4-FFF2-40B4-BE49-F238E27FC236}">
              <a16:creationId xmlns:a16="http://schemas.microsoft.com/office/drawing/2014/main" id="{6FA9416A-508F-4EDF-81D5-77A3393F9438}"/>
            </a:ext>
          </a:extLst>
        </xdr:cNvPr>
        <xdr:cNvCxnSpPr/>
      </xdr:nvCxnSpPr>
      <xdr:spPr>
        <a:xfrm flipV="1">
          <a:off x="12409805" y="5260626"/>
          <a:ext cx="619760" cy="15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51001</xdr:rowOff>
    </xdr:from>
    <xdr:to>
      <xdr:col>68</xdr:col>
      <xdr:colOff>123825</xdr:colOff>
      <xdr:row>28</xdr:row>
      <xdr:rowOff>152601</xdr:rowOff>
    </xdr:to>
    <xdr:sp macro="" textlink="">
      <xdr:nvSpPr>
        <xdr:cNvPr id="159" name="楕円 158">
          <a:extLst>
            <a:ext uri="{FF2B5EF4-FFF2-40B4-BE49-F238E27FC236}">
              <a16:creationId xmlns:a16="http://schemas.microsoft.com/office/drawing/2014/main" id="{D3742E19-F9B0-44B5-A9E9-ABA92DEC68C0}"/>
            </a:ext>
          </a:extLst>
        </xdr:cNvPr>
        <xdr:cNvSpPr/>
      </xdr:nvSpPr>
      <xdr:spPr>
        <a:xfrm>
          <a:off x="11688445" y="55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120322</xdr:rowOff>
    </xdr:from>
    <xdr:to>
      <xdr:col>72</xdr:col>
      <xdr:colOff>73025</xdr:colOff>
      <xdr:row>28</xdr:row>
      <xdr:rowOff>101801</xdr:rowOff>
    </xdr:to>
    <xdr:cxnSp macro="">
      <xdr:nvCxnSpPr>
        <xdr:cNvPr id="160" name="直線コネクタ 159">
          <a:extLst>
            <a:ext uri="{FF2B5EF4-FFF2-40B4-BE49-F238E27FC236}">
              <a16:creationId xmlns:a16="http://schemas.microsoft.com/office/drawing/2014/main" id="{791765F9-6AFA-46FE-B7BD-187B9016E83B}"/>
            </a:ext>
          </a:extLst>
        </xdr:cNvPr>
        <xdr:cNvCxnSpPr/>
      </xdr:nvCxnSpPr>
      <xdr:spPr>
        <a:xfrm flipV="1">
          <a:off x="11739245" y="5416222"/>
          <a:ext cx="670560" cy="14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150315</xdr:rowOff>
    </xdr:from>
    <xdr:to>
      <xdr:col>64</xdr:col>
      <xdr:colOff>123825</xdr:colOff>
      <xdr:row>29</xdr:row>
      <xdr:rowOff>80465</xdr:rowOff>
    </xdr:to>
    <xdr:sp macro="" textlink="">
      <xdr:nvSpPr>
        <xdr:cNvPr id="161" name="楕円 160">
          <a:extLst>
            <a:ext uri="{FF2B5EF4-FFF2-40B4-BE49-F238E27FC236}">
              <a16:creationId xmlns:a16="http://schemas.microsoft.com/office/drawing/2014/main" id="{C1CE9659-4169-4B75-84CA-7D85A966241B}"/>
            </a:ext>
          </a:extLst>
        </xdr:cNvPr>
        <xdr:cNvSpPr/>
      </xdr:nvSpPr>
      <xdr:spPr>
        <a:xfrm>
          <a:off x="11017885" y="5613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101801</xdr:rowOff>
    </xdr:from>
    <xdr:to>
      <xdr:col>68</xdr:col>
      <xdr:colOff>73025</xdr:colOff>
      <xdr:row>29</xdr:row>
      <xdr:rowOff>29665</xdr:rowOff>
    </xdr:to>
    <xdr:cxnSp macro="">
      <xdr:nvCxnSpPr>
        <xdr:cNvPr id="162" name="直線コネクタ 161">
          <a:extLst>
            <a:ext uri="{FF2B5EF4-FFF2-40B4-BE49-F238E27FC236}">
              <a16:creationId xmlns:a16="http://schemas.microsoft.com/office/drawing/2014/main" id="{6567C6F8-C28B-4E4E-89A0-AD7D469046CB}"/>
            </a:ext>
          </a:extLst>
        </xdr:cNvPr>
        <xdr:cNvCxnSpPr/>
      </xdr:nvCxnSpPr>
      <xdr:spPr>
        <a:xfrm flipV="1">
          <a:off x="11068685" y="5565341"/>
          <a:ext cx="67056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48133</xdr:rowOff>
    </xdr:from>
    <xdr:to>
      <xdr:col>60</xdr:col>
      <xdr:colOff>123825</xdr:colOff>
      <xdr:row>29</xdr:row>
      <xdr:rowOff>149733</xdr:rowOff>
    </xdr:to>
    <xdr:sp macro="" textlink="">
      <xdr:nvSpPr>
        <xdr:cNvPr id="163" name="楕円 162">
          <a:extLst>
            <a:ext uri="{FF2B5EF4-FFF2-40B4-BE49-F238E27FC236}">
              <a16:creationId xmlns:a16="http://schemas.microsoft.com/office/drawing/2014/main" id="{B0BB0861-74F8-471A-8BA7-21F122E9AF52}"/>
            </a:ext>
          </a:extLst>
        </xdr:cNvPr>
        <xdr:cNvSpPr/>
      </xdr:nvSpPr>
      <xdr:spPr>
        <a:xfrm>
          <a:off x="10347325"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29665</xdr:rowOff>
    </xdr:from>
    <xdr:to>
      <xdr:col>64</xdr:col>
      <xdr:colOff>73025</xdr:colOff>
      <xdr:row>29</xdr:row>
      <xdr:rowOff>98933</xdr:rowOff>
    </xdr:to>
    <xdr:cxnSp macro="">
      <xdr:nvCxnSpPr>
        <xdr:cNvPr id="164" name="直線コネクタ 163">
          <a:extLst>
            <a:ext uri="{FF2B5EF4-FFF2-40B4-BE49-F238E27FC236}">
              <a16:creationId xmlns:a16="http://schemas.microsoft.com/office/drawing/2014/main" id="{59E8A13D-DD88-4758-B6BC-C9405086B06C}"/>
            </a:ext>
          </a:extLst>
        </xdr:cNvPr>
        <xdr:cNvCxnSpPr/>
      </xdr:nvCxnSpPr>
      <xdr:spPr>
        <a:xfrm flipV="1">
          <a:off x="10398125" y="5660845"/>
          <a:ext cx="670560" cy="6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5" name="n_1aveValue債務償還比率">
          <a:extLst>
            <a:ext uri="{FF2B5EF4-FFF2-40B4-BE49-F238E27FC236}">
              <a16:creationId xmlns:a16="http://schemas.microsoft.com/office/drawing/2014/main" id="{3573943D-BF43-4A33-8C20-117F7053363B}"/>
            </a:ext>
          </a:extLst>
        </xdr:cNvPr>
        <xdr:cNvSpPr txBox="1"/>
      </xdr:nvSpPr>
      <xdr:spPr>
        <a:xfrm>
          <a:off x="12185092" y="589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1636</xdr:rowOff>
    </xdr:from>
    <xdr:ext cx="469744" cy="259045"/>
    <xdr:sp macro="" textlink="">
      <xdr:nvSpPr>
        <xdr:cNvPr id="166" name="n_2aveValue債務償還比率">
          <a:extLst>
            <a:ext uri="{FF2B5EF4-FFF2-40B4-BE49-F238E27FC236}">
              <a16:creationId xmlns:a16="http://schemas.microsoft.com/office/drawing/2014/main" id="{9E7E6757-956C-4ADE-B018-1E9D3E71F9DC}"/>
            </a:ext>
          </a:extLst>
        </xdr:cNvPr>
        <xdr:cNvSpPr txBox="1"/>
      </xdr:nvSpPr>
      <xdr:spPr>
        <a:xfrm>
          <a:off x="11527232" y="61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44276</xdr:rowOff>
    </xdr:from>
    <xdr:ext cx="469744" cy="259045"/>
    <xdr:sp macro="" textlink="">
      <xdr:nvSpPr>
        <xdr:cNvPr id="167" name="n_3aveValue債務償還比率">
          <a:extLst>
            <a:ext uri="{FF2B5EF4-FFF2-40B4-BE49-F238E27FC236}">
              <a16:creationId xmlns:a16="http://schemas.microsoft.com/office/drawing/2014/main" id="{1B8F08D1-8305-4784-9E00-349AB9D32ED3}"/>
            </a:ext>
          </a:extLst>
        </xdr:cNvPr>
        <xdr:cNvSpPr txBox="1"/>
      </xdr:nvSpPr>
      <xdr:spPr>
        <a:xfrm>
          <a:off x="10856672" y="617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118222</xdr:rowOff>
    </xdr:from>
    <xdr:ext cx="469744" cy="259045"/>
    <xdr:sp macro="" textlink="">
      <xdr:nvSpPr>
        <xdr:cNvPr id="168" name="n_4aveValue債務償還比率">
          <a:extLst>
            <a:ext uri="{FF2B5EF4-FFF2-40B4-BE49-F238E27FC236}">
              <a16:creationId xmlns:a16="http://schemas.microsoft.com/office/drawing/2014/main" id="{2DD81C89-0128-4063-8DD7-4D017C8F944A}"/>
            </a:ext>
          </a:extLst>
        </xdr:cNvPr>
        <xdr:cNvSpPr txBox="1"/>
      </xdr:nvSpPr>
      <xdr:spPr>
        <a:xfrm>
          <a:off x="10186112" y="6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16199</xdr:rowOff>
    </xdr:from>
    <xdr:ext cx="469744" cy="259045"/>
    <xdr:sp macro="" textlink="">
      <xdr:nvSpPr>
        <xdr:cNvPr id="169" name="n_1mainValue債務償還比率">
          <a:extLst>
            <a:ext uri="{FF2B5EF4-FFF2-40B4-BE49-F238E27FC236}">
              <a16:creationId xmlns:a16="http://schemas.microsoft.com/office/drawing/2014/main" id="{E7055EA8-F21B-4281-BC04-F5B4951C1A25}"/>
            </a:ext>
          </a:extLst>
        </xdr:cNvPr>
        <xdr:cNvSpPr txBox="1"/>
      </xdr:nvSpPr>
      <xdr:spPr>
        <a:xfrm>
          <a:off x="12185092" y="514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169128</xdr:rowOff>
    </xdr:from>
    <xdr:ext cx="469744" cy="259045"/>
    <xdr:sp macro="" textlink="">
      <xdr:nvSpPr>
        <xdr:cNvPr id="170" name="n_2mainValue債務償還比率">
          <a:extLst>
            <a:ext uri="{FF2B5EF4-FFF2-40B4-BE49-F238E27FC236}">
              <a16:creationId xmlns:a16="http://schemas.microsoft.com/office/drawing/2014/main" id="{218A3BF6-2BDA-441A-BD12-BFC00C7185F5}"/>
            </a:ext>
          </a:extLst>
        </xdr:cNvPr>
        <xdr:cNvSpPr txBox="1"/>
      </xdr:nvSpPr>
      <xdr:spPr>
        <a:xfrm>
          <a:off x="11527232" y="52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96992</xdr:rowOff>
    </xdr:from>
    <xdr:ext cx="469744" cy="259045"/>
    <xdr:sp macro="" textlink="">
      <xdr:nvSpPr>
        <xdr:cNvPr id="171" name="n_3mainValue債務償還比率">
          <a:extLst>
            <a:ext uri="{FF2B5EF4-FFF2-40B4-BE49-F238E27FC236}">
              <a16:creationId xmlns:a16="http://schemas.microsoft.com/office/drawing/2014/main" id="{53968CA0-9D2A-4BA4-A866-082A8F83D1C6}"/>
            </a:ext>
          </a:extLst>
        </xdr:cNvPr>
        <xdr:cNvSpPr txBox="1"/>
      </xdr:nvSpPr>
      <xdr:spPr>
        <a:xfrm>
          <a:off x="10856672" y="53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166260</xdr:rowOff>
    </xdr:from>
    <xdr:ext cx="469744" cy="259045"/>
    <xdr:sp macro="" textlink="">
      <xdr:nvSpPr>
        <xdr:cNvPr id="172" name="n_4mainValue債務償還比率">
          <a:extLst>
            <a:ext uri="{FF2B5EF4-FFF2-40B4-BE49-F238E27FC236}">
              <a16:creationId xmlns:a16="http://schemas.microsoft.com/office/drawing/2014/main" id="{AD3D10F2-4AC8-44ED-AE1D-0353A5EA3845}"/>
            </a:ext>
          </a:extLst>
        </xdr:cNvPr>
        <xdr:cNvSpPr txBox="1"/>
      </xdr:nvSpPr>
      <xdr:spPr>
        <a:xfrm>
          <a:off x="10186112" y="546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5637810-6F52-4974-80D5-ACF514D2E95C}"/>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6C1EF15F-CE6D-4965-988A-35D9E3541F82}"/>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F24C3ED-6CA5-478D-A272-AD84008A044D}"/>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1E924CF-E4B9-45D7-A9F9-2EA06FC25A4D}"/>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971C9A27-831E-4BA6-8105-F5F1EE1D5CC4}"/>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FE2EAF5B-5C1A-4294-B61D-A83C8822B8DC}"/>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6B55E3-B508-4EE7-B3BD-5058E0ECAB1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1B164F-0A7E-42C6-8269-20AFF86A24D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696B54-F6BA-41B1-9DE2-A485DEBFEBD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BC78A5-2BDC-4B7E-AB93-D32F6AC6D02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CB7E48-0B89-4249-B4B4-803BFEE86A2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B97C68-2154-4F76-8006-94C7C08E2C1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02A3CF-594F-4450-9CD4-17B6DE00A9E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93D97C-B3BC-4032-AFD4-B57ECB6A903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741ECC-98CB-4A1F-ACE3-BCCCDD5BF8B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6C7965-D96C-40B9-B871-55C6B8BEDF2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4,897
4,843
225.53
7,529,279
7,128,989
400,290
2,911,266
1,825,538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1A4A62-305E-4C8A-8F63-76B750028DB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E9692B-05F6-49E8-99DB-62E30A14779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AFCC0F-DC29-46CF-880D-18E4C4264B2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828316-D3AA-4196-9538-C68FCD6E43B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560E90-0C60-496D-8467-3E684B08B23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90D6435-460C-4EE6-AE0F-D976CFC2AD0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97AA0E-6693-4DA5-8FDF-CE53328BACB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21DA03-C8D6-4053-8D82-625FB7970E1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ED557A-6B04-4BB9-BAA7-CF06D5E36C3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47CBA0-1D71-470D-91C0-39119159DDD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9CF45B-0061-42E5-BE54-26A642A28DE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2002AB-1339-401C-AF22-3A8EDF2D45E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9845C8-72E5-4B4F-A8E8-9D81B3EC1E9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BB9FCC-6793-440F-AA7E-464625AD446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689F47-EE89-486E-B2C5-1DE09490DDB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616E8A-B01A-4E81-A7B2-4CDEA8DFB0D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BF1914-EC71-44BD-85F7-70212CB8702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D3E357-2BE0-4791-9807-2A1B5221B17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D24FC0A-7955-4CA4-9CE6-066EFCEC2AC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7EE8D4-5FF9-495F-891D-059A1C2F71E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143FE3-8E41-4882-A130-4BC04F2A126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27A5407-03E3-43A6-9BF9-357D0ECDE54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CE2E17-8F5E-4B49-A0BC-6E7DBD88BB1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63D894F-BB4A-45DC-A468-AC7C71EC5D9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00F112-EFEE-405F-97BC-3497852464B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222905-A943-4218-9D01-A60061CDF86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2BB3331-2CB7-4DD1-BE6A-559576E0E83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07E219D-1A7B-48CD-BB21-888DC4CE3E0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4096C34-011D-48EC-B5B3-31AED28EBF2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9928FFD-CA77-4AF0-8BC8-26CAB49451C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7D7623-0AD3-4E02-86E0-A4B147A7CE6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632CE3-29A1-4844-B3B6-348835BC187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F89D581-8BB2-408D-BD2A-3CBC06F61276}"/>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6580493-A67B-4052-A490-DA156393601B}"/>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A972B67-68A9-4E3A-B5C5-69F07BD8551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DE3A901-1183-4552-B302-3FA945329DB5}"/>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872AE5A-517C-448A-BAD7-8E5B3A5F25F7}"/>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3103060-89A1-47DC-AD44-C8D4C53F88B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B360D35-D6E6-4DF0-986E-51D3EE505EE2}"/>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5D13596-DC25-46DA-8172-DDF009F5FC2D}"/>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ABB5E51-612C-4AB9-B979-418512FB7D61}"/>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9492126-6202-4709-8F49-253BD6B4341E}"/>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7C01DA3-9C15-4A4F-B4DF-81DE9204111E}"/>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A6A6C30-433C-4E32-898A-EC2F3BB73622}"/>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C0337A6-ECE6-4E2F-8E4B-C1E9442316D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C3B1B93-B854-49C4-A0FD-96962EFBBB4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E75013E-7245-4ACF-AB31-0C49BDC560A9}"/>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EB26E1ED-5E48-443C-86B8-DB8DF7D72143}"/>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8C2B7883-6B10-440A-A060-B7EDD229F922}"/>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7060F2C7-80DB-4AB6-870F-6CA2E558A453}"/>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5921CFC7-876A-485B-BA53-0569A69D8D5E}"/>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920C607C-283A-4447-A7A1-92145B59D715}"/>
            </a:ext>
          </a:extLst>
        </xdr:cNvPr>
        <xdr:cNvSpPr txBox="1"/>
      </xdr:nvSpPr>
      <xdr:spPr>
        <a:xfrm>
          <a:off x="4124960" y="64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2A424D7F-18F7-47FF-94E7-986C1AFBF703}"/>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BFD6B60C-F46B-495D-9F6D-F5446E158894}"/>
            </a:ext>
          </a:extLst>
        </xdr:cNvPr>
        <xdr:cNvSpPr/>
      </xdr:nvSpPr>
      <xdr:spPr>
        <a:xfrm>
          <a:off x="331216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152763</xdr:rowOff>
    </xdr:from>
    <xdr:to>
      <xdr:col>15</xdr:col>
      <xdr:colOff>101600</xdr:colOff>
      <xdr:row>39</xdr:row>
      <xdr:rowOff>82913</xdr:rowOff>
    </xdr:to>
    <xdr:sp macro="" textlink="">
      <xdr:nvSpPr>
        <xdr:cNvPr id="66" name="フローチャート: 判断 65">
          <a:extLst>
            <a:ext uri="{FF2B5EF4-FFF2-40B4-BE49-F238E27FC236}">
              <a16:creationId xmlns:a16="http://schemas.microsoft.com/office/drawing/2014/main" id="{58BFB0B7-DE30-4661-9448-D47C9AF95434}"/>
            </a:ext>
          </a:extLst>
        </xdr:cNvPr>
        <xdr:cNvSpPr/>
      </xdr:nvSpPr>
      <xdr:spPr>
        <a:xfrm>
          <a:off x="2514600" y="6523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7" name="フローチャート: 判断 66">
          <a:extLst>
            <a:ext uri="{FF2B5EF4-FFF2-40B4-BE49-F238E27FC236}">
              <a16:creationId xmlns:a16="http://schemas.microsoft.com/office/drawing/2014/main" id="{188AC9D2-0454-44B3-9969-6BE06D3CFE3E}"/>
            </a:ext>
          </a:extLst>
        </xdr:cNvPr>
        <xdr:cNvSpPr/>
      </xdr:nvSpPr>
      <xdr:spPr>
        <a:xfrm>
          <a:off x="17399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118473</xdr:rowOff>
    </xdr:from>
    <xdr:to>
      <xdr:col>6</xdr:col>
      <xdr:colOff>38100</xdr:colOff>
      <xdr:row>39</xdr:row>
      <xdr:rowOff>48623</xdr:rowOff>
    </xdr:to>
    <xdr:sp macro="" textlink="">
      <xdr:nvSpPr>
        <xdr:cNvPr id="68" name="フローチャート: 判断 67">
          <a:extLst>
            <a:ext uri="{FF2B5EF4-FFF2-40B4-BE49-F238E27FC236}">
              <a16:creationId xmlns:a16="http://schemas.microsoft.com/office/drawing/2014/main" id="{934E4C02-DAA9-46A3-94C1-48A2AEAD0240}"/>
            </a:ext>
          </a:extLst>
        </xdr:cNvPr>
        <xdr:cNvSpPr/>
      </xdr:nvSpPr>
      <xdr:spPr>
        <a:xfrm>
          <a:off x="965200" y="6488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79A77D8-9643-4221-B091-5150CF260C4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C0FD8B-6425-4F74-A38E-47F01F4BAD4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10F3756-89F0-4130-B4D4-CB668DA49E9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66D2FD0-97DB-4D22-A231-A4740031316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776B8B5-0E60-4D70-ADE1-2F1435576369}"/>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74" name="楕円 73">
          <a:extLst>
            <a:ext uri="{FF2B5EF4-FFF2-40B4-BE49-F238E27FC236}">
              <a16:creationId xmlns:a16="http://schemas.microsoft.com/office/drawing/2014/main" id="{819BA28C-2BBC-40F1-9EE0-8D0E883BE156}"/>
            </a:ext>
          </a:extLst>
        </xdr:cNvPr>
        <xdr:cNvSpPr/>
      </xdr:nvSpPr>
      <xdr:spPr>
        <a:xfrm>
          <a:off x="4036060" y="62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77669</xdr:rowOff>
    </xdr:from>
    <xdr:ext cx="405111" cy="259045"/>
    <xdr:sp macro="" textlink="">
      <xdr:nvSpPr>
        <xdr:cNvPr id="75" name="【道路】&#10;有形固定資産減価償却率該当値テキスト">
          <a:extLst>
            <a:ext uri="{FF2B5EF4-FFF2-40B4-BE49-F238E27FC236}">
              <a16:creationId xmlns:a16="http://schemas.microsoft.com/office/drawing/2014/main" id="{B83DF44B-FCD2-4D12-B3F9-25312C847A15}"/>
            </a:ext>
          </a:extLst>
        </xdr:cNvPr>
        <xdr:cNvSpPr txBox="1"/>
      </xdr:nvSpPr>
      <xdr:spPr>
        <a:xfrm>
          <a:off x="4124960" y="611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22134</xdr:rowOff>
    </xdr:from>
    <xdr:to>
      <xdr:col>20</xdr:col>
      <xdr:colOff>38100</xdr:colOff>
      <xdr:row>37</xdr:row>
      <xdr:rowOff>123734</xdr:rowOff>
    </xdr:to>
    <xdr:sp macro="" textlink="">
      <xdr:nvSpPr>
        <xdr:cNvPr id="76" name="楕円 75">
          <a:extLst>
            <a:ext uri="{FF2B5EF4-FFF2-40B4-BE49-F238E27FC236}">
              <a16:creationId xmlns:a16="http://schemas.microsoft.com/office/drawing/2014/main" id="{15FFAF88-E6F6-4BBF-9ADF-EA6677BA8EC5}"/>
            </a:ext>
          </a:extLst>
        </xdr:cNvPr>
        <xdr:cNvSpPr/>
      </xdr:nvSpPr>
      <xdr:spPr>
        <a:xfrm>
          <a:off x="3312160" y="62248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72934</xdr:rowOff>
    </xdr:from>
    <xdr:to>
      <xdr:col>24</xdr:col>
      <xdr:colOff>63500</xdr:colOff>
      <xdr:row>37</xdr:row>
      <xdr:rowOff>105592</xdr:rowOff>
    </xdr:to>
    <xdr:cxnSp macro="">
      <xdr:nvCxnSpPr>
        <xdr:cNvPr id="77" name="直線コネクタ 76">
          <a:extLst>
            <a:ext uri="{FF2B5EF4-FFF2-40B4-BE49-F238E27FC236}">
              <a16:creationId xmlns:a16="http://schemas.microsoft.com/office/drawing/2014/main" id="{4A5BC12D-7839-48E6-B083-4A8DFD9042E6}"/>
            </a:ext>
          </a:extLst>
        </xdr:cNvPr>
        <xdr:cNvCxnSpPr/>
      </xdr:nvCxnSpPr>
      <xdr:spPr>
        <a:xfrm>
          <a:off x="3355340" y="6275614"/>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xdr:rowOff>
    </xdr:from>
    <xdr:to>
      <xdr:col>15</xdr:col>
      <xdr:colOff>101600</xdr:colOff>
      <xdr:row>37</xdr:row>
      <xdr:rowOff>102507</xdr:rowOff>
    </xdr:to>
    <xdr:sp macro="" textlink="">
      <xdr:nvSpPr>
        <xdr:cNvPr id="78" name="楕円 77">
          <a:extLst>
            <a:ext uri="{FF2B5EF4-FFF2-40B4-BE49-F238E27FC236}">
              <a16:creationId xmlns:a16="http://schemas.microsoft.com/office/drawing/2014/main" id="{C514AC4F-8DF0-4F92-AE30-289F4D297378}"/>
            </a:ext>
          </a:extLst>
        </xdr:cNvPr>
        <xdr:cNvSpPr/>
      </xdr:nvSpPr>
      <xdr:spPr>
        <a:xfrm>
          <a:off x="2514600" y="62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51707</xdr:rowOff>
    </xdr:from>
    <xdr:to>
      <xdr:col>19</xdr:col>
      <xdr:colOff>177800</xdr:colOff>
      <xdr:row>37</xdr:row>
      <xdr:rowOff>72934</xdr:rowOff>
    </xdr:to>
    <xdr:cxnSp macro="">
      <xdr:nvCxnSpPr>
        <xdr:cNvPr id="79" name="直線コネクタ 78">
          <a:extLst>
            <a:ext uri="{FF2B5EF4-FFF2-40B4-BE49-F238E27FC236}">
              <a16:creationId xmlns:a16="http://schemas.microsoft.com/office/drawing/2014/main" id="{7BBEC1CE-AFCB-4C67-A2E2-A93E0A2B3D4F}"/>
            </a:ext>
          </a:extLst>
        </xdr:cNvPr>
        <xdr:cNvCxnSpPr/>
      </xdr:nvCxnSpPr>
      <xdr:spPr>
        <a:xfrm>
          <a:off x="2565400" y="6254387"/>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a:extLst>
            <a:ext uri="{FF2B5EF4-FFF2-40B4-BE49-F238E27FC236}">
              <a16:creationId xmlns:a16="http://schemas.microsoft.com/office/drawing/2014/main" id="{C7FBC4AC-DBBA-4F30-BDAB-E1F84641DC77}"/>
            </a:ext>
          </a:extLst>
        </xdr:cNvPr>
        <xdr:cNvSpPr/>
      </xdr:nvSpPr>
      <xdr:spPr>
        <a:xfrm>
          <a:off x="1739900" y="6194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51707</xdr:rowOff>
    </xdr:to>
    <xdr:cxnSp macro="">
      <xdr:nvCxnSpPr>
        <xdr:cNvPr id="81" name="直線コネクタ 80">
          <a:extLst>
            <a:ext uri="{FF2B5EF4-FFF2-40B4-BE49-F238E27FC236}">
              <a16:creationId xmlns:a16="http://schemas.microsoft.com/office/drawing/2014/main" id="{F133BFE8-47A1-4369-9175-8FBEDE62DCB3}"/>
            </a:ext>
          </a:extLst>
        </xdr:cNvPr>
        <xdr:cNvCxnSpPr/>
      </xdr:nvCxnSpPr>
      <xdr:spPr>
        <a:xfrm>
          <a:off x="1790700" y="6241324"/>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a:extLst>
            <a:ext uri="{FF2B5EF4-FFF2-40B4-BE49-F238E27FC236}">
              <a16:creationId xmlns:a16="http://schemas.microsoft.com/office/drawing/2014/main" id="{3C770DD8-7CCE-4652-910C-8C97A2857A75}"/>
            </a:ext>
          </a:extLst>
        </xdr:cNvPr>
        <xdr:cNvSpPr/>
      </xdr:nvSpPr>
      <xdr:spPr>
        <a:xfrm>
          <a:off x="965200" y="6194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38644</xdr:rowOff>
    </xdr:to>
    <xdr:cxnSp macro="">
      <xdr:nvCxnSpPr>
        <xdr:cNvPr id="83" name="直線コネクタ 82">
          <a:extLst>
            <a:ext uri="{FF2B5EF4-FFF2-40B4-BE49-F238E27FC236}">
              <a16:creationId xmlns:a16="http://schemas.microsoft.com/office/drawing/2014/main" id="{FD54D325-688E-4718-B15C-CC4EA8CAEE45}"/>
            </a:ext>
          </a:extLst>
        </xdr:cNvPr>
        <xdr:cNvCxnSpPr/>
      </xdr:nvCxnSpPr>
      <xdr:spPr>
        <a:xfrm>
          <a:off x="1008380" y="624132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708D343D-2AE0-4FF4-A414-4FD5BE415572}"/>
            </a:ext>
          </a:extLst>
        </xdr:cNvPr>
        <xdr:cNvSpPr txBox="1"/>
      </xdr:nvSpPr>
      <xdr:spPr>
        <a:xfrm>
          <a:off x="317056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5" name="n_2aveValue【道路】&#10;有形固定資産減価償却率">
          <a:extLst>
            <a:ext uri="{FF2B5EF4-FFF2-40B4-BE49-F238E27FC236}">
              <a16:creationId xmlns:a16="http://schemas.microsoft.com/office/drawing/2014/main" id="{5C933827-69A0-4F68-A477-91446F1A6B16}"/>
            </a:ext>
          </a:extLst>
        </xdr:cNvPr>
        <xdr:cNvSpPr txBox="1"/>
      </xdr:nvSpPr>
      <xdr:spPr>
        <a:xfrm>
          <a:off x="238570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6" name="n_3aveValue【道路】&#10;有形固定資産減価償却率">
          <a:extLst>
            <a:ext uri="{FF2B5EF4-FFF2-40B4-BE49-F238E27FC236}">
              <a16:creationId xmlns:a16="http://schemas.microsoft.com/office/drawing/2014/main" id="{AE35FA86-2DCB-430A-B1EC-CA937E68BAC7}"/>
            </a:ext>
          </a:extLst>
        </xdr:cNvPr>
        <xdr:cNvSpPr txBox="1"/>
      </xdr:nvSpPr>
      <xdr:spPr>
        <a:xfrm>
          <a:off x="161100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39750</xdr:rowOff>
    </xdr:from>
    <xdr:ext cx="405111" cy="259045"/>
    <xdr:sp macro="" textlink="">
      <xdr:nvSpPr>
        <xdr:cNvPr id="87" name="n_4aveValue【道路】&#10;有形固定資産減価償却率">
          <a:extLst>
            <a:ext uri="{FF2B5EF4-FFF2-40B4-BE49-F238E27FC236}">
              <a16:creationId xmlns:a16="http://schemas.microsoft.com/office/drawing/2014/main" id="{913895D9-AED2-473D-9BD1-77ADFC6CF755}"/>
            </a:ext>
          </a:extLst>
        </xdr:cNvPr>
        <xdr:cNvSpPr txBox="1"/>
      </xdr:nvSpPr>
      <xdr:spPr>
        <a:xfrm>
          <a:off x="8363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140261</xdr:rowOff>
    </xdr:from>
    <xdr:ext cx="405111" cy="259045"/>
    <xdr:sp macro="" textlink="">
      <xdr:nvSpPr>
        <xdr:cNvPr id="88" name="n_1mainValue【道路】&#10;有形固定資産減価償却率">
          <a:extLst>
            <a:ext uri="{FF2B5EF4-FFF2-40B4-BE49-F238E27FC236}">
              <a16:creationId xmlns:a16="http://schemas.microsoft.com/office/drawing/2014/main" id="{E6536FDA-797B-43FC-AEA0-DEC8584C4145}"/>
            </a:ext>
          </a:extLst>
        </xdr:cNvPr>
        <xdr:cNvSpPr txBox="1"/>
      </xdr:nvSpPr>
      <xdr:spPr>
        <a:xfrm>
          <a:off x="3170564" y="60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89" name="n_2mainValue【道路】&#10;有形固定資産減価償却率">
          <a:extLst>
            <a:ext uri="{FF2B5EF4-FFF2-40B4-BE49-F238E27FC236}">
              <a16:creationId xmlns:a16="http://schemas.microsoft.com/office/drawing/2014/main" id="{90EAD301-92BC-4BB0-A9BD-D50C440BEC3E}"/>
            </a:ext>
          </a:extLst>
        </xdr:cNvPr>
        <xdr:cNvSpPr txBox="1"/>
      </xdr:nvSpPr>
      <xdr:spPr>
        <a:xfrm>
          <a:off x="2385704" y="59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90" name="n_3mainValue【道路】&#10;有形固定資産減価償却率">
          <a:extLst>
            <a:ext uri="{FF2B5EF4-FFF2-40B4-BE49-F238E27FC236}">
              <a16:creationId xmlns:a16="http://schemas.microsoft.com/office/drawing/2014/main" id="{7803215A-7995-4E74-87AA-1891476C6F65}"/>
            </a:ext>
          </a:extLst>
        </xdr:cNvPr>
        <xdr:cNvSpPr txBox="1"/>
      </xdr:nvSpPr>
      <xdr:spPr>
        <a:xfrm>
          <a:off x="161100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105971</xdr:rowOff>
    </xdr:from>
    <xdr:ext cx="405111" cy="259045"/>
    <xdr:sp macro="" textlink="">
      <xdr:nvSpPr>
        <xdr:cNvPr id="91" name="n_4mainValue【道路】&#10;有形固定資産減価償却率">
          <a:extLst>
            <a:ext uri="{FF2B5EF4-FFF2-40B4-BE49-F238E27FC236}">
              <a16:creationId xmlns:a16="http://schemas.microsoft.com/office/drawing/2014/main" id="{3CEEEF67-8C57-4F79-AC79-552A8BCB13A0}"/>
            </a:ext>
          </a:extLst>
        </xdr:cNvPr>
        <xdr:cNvSpPr txBox="1"/>
      </xdr:nvSpPr>
      <xdr:spPr>
        <a:xfrm>
          <a:off x="83630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E446106-8674-4662-B0E8-724E5E21CA7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B989E33-D6F9-4A44-9D5C-8DA40431B55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3BCDCAB-6C66-474A-8152-EE93CB7CA3B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4BE10F9-0665-453D-A650-ADA6A3241E9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121203D-B1C7-4B91-B6F5-6273CE4670C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CA0682A-D1C9-413A-AD33-6009F5D0A62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827574-AD2D-4626-90C1-115BF05E9FA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D0DCD57-8CA5-4E94-A3D8-6E38C24DB9E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3137837-09DF-41B4-8EF5-9DE49362AAA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A0E6C0E-6B96-4836-AD4B-F725340E368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6807854-8622-43A9-93D6-560A11256218}"/>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DA97994-B61E-4EE9-8C38-733C329E6D08}"/>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4AB3423-43A9-47DE-B075-A4D10A23E2F6}"/>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3B31C64-2746-45CC-82D7-36CF09B994F1}"/>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A59FC79-8565-4BC4-A14E-8A5D071F2DBB}"/>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65DAAD0B-BBB1-4CE9-AF04-4E7B144A0E7D}"/>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6DDFD04-10DE-42A9-B3C7-2B4FC089BAE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F1F50306-C44F-4349-AD33-DD0CCDAB80EB}"/>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78F5E74-8AEB-4788-B8BD-B20A2F653C6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EBA82DFB-F3E3-499A-B136-C48AEC885D84}"/>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247C3B73-D805-43B8-AFE9-A620FE6911C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D942C90C-DFE1-4161-8ED3-1F9CD78FD13D}"/>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5B6F4906-829A-4BFF-86BF-BDDCE714CA0D}"/>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D2D11220-D7F7-417B-AF23-E36CD7C9E1B8}"/>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D464D9FC-99CC-4496-9135-41E1792C284C}"/>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6D6D0607-8D8C-49FF-BF97-F4855ED6FAC2}"/>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93FD6BA7-2860-4E55-AD4B-515240D0F7AD}"/>
            </a:ext>
          </a:extLst>
        </xdr:cNvPr>
        <xdr:cNvSpPr txBox="1"/>
      </xdr:nvSpPr>
      <xdr:spPr>
        <a:xfrm>
          <a:off x="9258300" y="667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914ECD90-07F9-4951-A394-A4B983A946C3}"/>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6853B835-943E-4458-A3C8-80B901317B1C}"/>
            </a:ext>
          </a:extLst>
        </xdr:cNvPr>
        <xdr:cNvSpPr/>
      </xdr:nvSpPr>
      <xdr:spPr>
        <a:xfrm>
          <a:off x="8445500" y="684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4063</xdr:rowOff>
    </xdr:from>
    <xdr:to>
      <xdr:col>46</xdr:col>
      <xdr:colOff>38100</xdr:colOff>
      <xdr:row>41</xdr:row>
      <xdr:rowOff>105663</xdr:rowOff>
    </xdr:to>
    <xdr:sp macro="" textlink="">
      <xdr:nvSpPr>
        <xdr:cNvPr id="121" name="フローチャート: 判断 120">
          <a:extLst>
            <a:ext uri="{FF2B5EF4-FFF2-40B4-BE49-F238E27FC236}">
              <a16:creationId xmlns:a16="http://schemas.microsoft.com/office/drawing/2014/main" id="{54569048-43B3-401B-B51B-0A704673995A}"/>
            </a:ext>
          </a:extLst>
        </xdr:cNvPr>
        <xdr:cNvSpPr/>
      </xdr:nvSpPr>
      <xdr:spPr>
        <a:xfrm>
          <a:off x="7670800" y="6877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3566</xdr:rowOff>
    </xdr:from>
    <xdr:to>
      <xdr:col>41</xdr:col>
      <xdr:colOff>101600</xdr:colOff>
      <xdr:row>41</xdr:row>
      <xdr:rowOff>105166</xdr:rowOff>
    </xdr:to>
    <xdr:sp macro="" textlink="">
      <xdr:nvSpPr>
        <xdr:cNvPr id="122" name="フローチャート: 判断 121">
          <a:extLst>
            <a:ext uri="{FF2B5EF4-FFF2-40B4-BE49-F238E27FC236}">
              <a16:creationId xmlns:a16="http://schemas.microsoft.com/office/drawing/2014/main" id="{26E3FCF9-2244-4586-9779-17192384F0EC}"/>
            </a:ext>
          </a:extLst>
        </xdr:cNvPr>
        <xdr:cNvSpPr/>
      </xdr:nvSpPr>
      <xdr:spPr>
        <a:xfrm>
          <a:off x="6873240" y="687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7592</xdr:rowOff>
    </xdr:from>
    <xdr:to>
      <xdr:col>36</xdr:col>
      <xdr:colOff>165100</xdr:colOff>
      <xdr:row>41</xdr:row>
      <xdr:rowOff>109192</xdr:rowOff>
    </xdr:to>
    <xdr:sp macro="" textlink="">
      <xdr:nvSpPr>
        <xdr:cNvPr id="123" name="フローチャート: 判断 122">
          <a:extLst>
            <a:ext uri="{FF2B5EF4-FFF2-40B4-BE49-F238E27FC236}">
              <a16:creationId xmlns:a16="http://schemas.microsoft.com/office/drawing/2014/main" id="{9A441A2D-5066-4173-960D-4410BCB44019}"/>
            </a:ext>
          </a:extLst>
        </xdr:cNvPr>
        <xdr:cNvSpPr/>
      </xdr:nvSpPr>
      <xdr:spPr>
        <a:xfrm>
          <a:off x="6098540" y="688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B5368AA-4C31-42A9-9705-E47084E0CC2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500D5D6-EDAC-4A1B-92D4-87D8ADC5B84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15044F-961E-4C6D-A026-30C4FDFE4AE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8A9CB10-2B06-4AF3-9944-46A59E63713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D3B0296-4FCD-44B1-908E-7BB99FCEA8A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130687</xdr:rowOff>
    </xdr:from>
    <xdr:to>
      <xdr:col>55</xdr:col>
      <xdr:colOff>50800</xdr:colOff>
      <xdr:row>41</xdr:row>
      <xdr:rowOff>60837</xdr:rowOff>
    </xdr:to>
    <xdr:sp macro="" textlink="">
      <xdr:nvSpPr>
        <xdr:cNvPr id="129" name="楕円 128">
          <a:extLst>
            <a:ext uri="{FF2B5EF4-FFF2-40B4-BE49-F238E27FC236}">
              <a16:creationId xmlns:a16="http://schemas.microsoft.com/office/drawing/2014/main" id="{8F3A9C6B-E8AA-416D-8F51-EC9419AEB8AD}"/>
            </a:ext>
          </a:extLst>
        </xdr:cNvPr>
        <xdr:cNvSpPr/>
      </xdr:nvSpPr>
      <xdr:spPr>
        <a:xfrm>
          <a:off x="9192260" y="68362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92179</xdr:rowOff>
    </xdr:from>
    <xdr:ext cx="534377" cy="259045"/>
    <xdr:sp macro="" textlink="">
      <xdr:nvSpPr>
        <xdr:cNvPr id="130" name="【道路】&#10;一人当たり延長該当値テキスト">
          <a:extLst>
            <a:ext uri="{FF2B5EF4-FFF2-40B4-BE49-F238E27FC236}">
              <a16:creationId xmlns:a16="http://schemas.microsoft.com/office/drawing/2014/main" id="{6F55048A-A3A8-48F6-9D98-FA33AF47D0F2}"/>
            </a:ext>
          </a:extLst>
        </xdr:cNvPr>
        <xdr:cNvSpPr txBox="1"/>
      </xdr:nvSpPr>
      <xdr:spPr>
        <a:xfrm>
          <a:off x="9258300" y="67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133009</xdr:rowOff>
    </xdr:from>
    <xdr:to>
      <xdr:col>50</xdr:col>
      <xdr:colOff>165100</xdr:colOff>
      <xdr:row>41</xdr:row>
      <xdr:rowOff>63159</xdr:rowOff>
    </xdr:to>
    <xdr:sp macro="" textlink="">
      <xdr:nvSpPr>
        <xdr:cNvPr id="131" name="楕円 130">
          <a:extLst>
            <a:ext uri="{FF2B5EF4-FFF2-40B4-BE49-F238E27FC236}">
              <a16:creationId xmlns:a16="http://schemas.microsoft.com/office/drawing/2014/main" id="{BD6B7867-4A50-4F5B-B0EA-B53F40F8FC23}"/>
            </a:ext>
          </a:extLst>
        </xdr:cNvPr>
        <xdr:cNvSpPr/>
      </xdr:nvSpPr>
      <xdr:spPr>
        <a:xfrm>
          <a:off x="8445500" y="68386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10037</xdr:rowOff>
    </xdr:from>
    <xdr:to>
      <xdr:col>55</xdr:col>
      <xdr:colOff>0</xdr:colOff>
      <xdr:row>41</xdr:row>
      <xdr:rowOff>12359</xdr:rowOff>
    </xdr:to>
    <xdr:cxnSp macro="">
      <xdr:nvCxnSpPr>
        <xdr:cNvPr id="132" name="直線コネクタ 131">
          <a:extLst>
            <a:ext uri="{FF2B5EF4-FFF2-40B4-BE49-F238E27FC236}">
              <a16:creationId xmlns:a16="http://schemas.microsoft.com/office/drawing/2014/main" id="{6570E045-02C4-4AA2-8CC6-C7B6206A42CB}"/>
            </a:ext>
          </a:extLst>
        </xdr:cNvPr>
        <xdr:cNvCxnSpPr/>
      </xdr:nvCxnSpPr>
      <xdr:spPr>
        <a:xfrm flipV="1">
          <a:off x="8496300" y="6883277"/>
          <a:ext cx="7239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134184</xdr:rowOff>
    </xdr:from>
    <xdr:to>
      <xdr:col>46</xdr:col>
      <xdr:colOff>38100</xdr:colOff>
      <xdr:row>41</xdr:row>
      <xdr:rowOff>64334</xdr:rowOff>
    </xdr:to>
    <xdr:sp macro="" textlink="">
      <xdr:nvSpPr>
        <xdr:cNvPr id="133" name="楕円 132">
          <a:extLst>
            <a:ext uri="{FF2B5EF4-FFF2-40B4-BE49-F238E27FC236}">
              <a16:creationId xmlns:a16="http://schemas.microsoft.com/office/drawing/2014/main" id="{7ECD9B4B-71A3-4C1A-AE97-4BC6A2026E89}"/>
            </a:ext>
          </a:extLst>
        </xdr:cNvPr>
        <xdr:cNvSpPr/>
      </xdr:nvSpPr>
      <xdr:spPr>
        <a:xfrm>
          <a:off x="7670800" y="68397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12359</xdr:rowOff>
    </xdr:from>
    <xdr:to>
      <xdr:col>50</xdr:col>
      <xdr:colOff>114300</xdr:colOff>
      <xdr:row>41</xdr:row>
      <xdr:rowOff>13534</xdr:rowOff>
    </xdr:to>
    <xdr:cxnSp macro="">
      <xdr:nvCxnSpPr>
        <xdr:cNvPr id="134" name="直線コネクタ 133">
          <a:extLst>
            <a:ext uri="{FF2B5EF4-FFF2-40B4-BE49-F238E27FC236}">
              <a16:creationId xmlns:a16="http://schemas.microsoft.com/office/drawing/2014/main" id="{9745EFB5-1E2F-4C15-9A89-EC431B489A03}"/>
            </a:ext>
          </a:extLst>
        </xdr:cNvPr>
        <xdr:cNvCxnSpPr/>
      </xdr:nvCxnSpPr>
      <xdr:spPr>
        <a:xfrm flipV="1">
          <a:off x="7713980" y="6885599"/>
          <a:ext cx="78232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137474</xdr:rowOff>
    </xdr:from>
    <xdr:to>
      <xdr:col>41</xdr:col>
      <xdr:colOff>101600</xdr:colOff>
      <xdr:row>41</xdr:row>
      <xdr:rowOff>67624</xdr:rowOff>
    </xdr:to>
    <xdr:sp macro="" textlink="">
      <xdr:nvSpPr>
        <xdr:cNvPr id="135" name="楕円 134">
          <a:extLst>
            <a:ext uri="{FF2B5EF4-FFF2-40B4-BE49-F238E27FC236}">
              <a16:creationId xmlns:a16="http://schemas.microsoft.com/office/drawing/2014/main" id="{FF149EE0-BA2B-487E-9EF1-C851C48BC6AC}"/>
            </a:ext>
          </a:extLst>
        </xdr:cNvPr>
        <xdr:cNvSpPr/>
      </xdr:nvSpPr>
      <xdr:spPr>
        <a:xfrm>
          <a:off x="6873240" y="6843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13534</xdr:rowOff>
    </xdr:from>
    <xdr:to>
      <xdr:col>45</xdr:col>
      <xdr:colOff>177800</xdr:colOff>
      <xdr:row>41</xdr:row>
      <xdr:rowOff>16824</xdr:rowOff>
    </xdr:to>
    <xdr:cxnSp macro="">
      <xdr:nvCxnSpPr>
        <xdr:cNvPr id="136" name="直線コネクタ 135">
          <a:extLst>
            <a:ext uri="{FF2B5EF4-FFF2-40B4-BE49-F238E27FC236}">
              <a16:creationId xmlns:a16="http://schemas.microsoft.com/office/drawing/2014/main" id="{BDC809A8-2DC4-4D03-B73B-1F153A0A9D2B}"/>
            </a:ext>
          </a:extLst>
        </xdr:cNvPr>
        <xdr:cNvCxnSpPr/>
      </xdr:nvCxnSpPr>
      <xdr:spPr>
        <a:xfrm flipV="1">
          <a:off x="6924040" y="6886774"/>
          <a:ext cx="78994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138676</xdr:rowOff>
    </xdr:from>
    <xdr:to>
      <xdr:col>36</xdr:col>
      <xdr:colOff>165100</xdr:colOff>
      <xdr:row>41</xdr:row>
      <xdr:rowOff>68826</xdr:rowOff>
    </xdr:to>
    <xdr:sp macro="" textlink="">
      <xdr:nvSpPr>
        <xdr:cNvPr id="137" name="楕円 136">
          <a:extLst>
            <a:ext uri="{FF2B5EF4-FFF2-40B4-BE49-F238E27FC236}">
              <a16:creationId xmlns:a16="http://schemas.microsoft.com/office/drawing/2014/main" id="{6D8FE775-DFEE-4DE6-8128-9964589023C9}"/>
            </a:ext>
          </a:extLst>
        </xdr:cNvPr>
        <xdr:cNvSpPr/>
      </xdr:nvSpPr>
      <xdr:spPr>
        <a:xfrm>
          <a:off x="6098540" y="6844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16824</xdr:rowOff>
    </xdr:from>
    <xdr:to>
      <xdr:col>41</xdr:col>
      <xdr:colOff>50800</xdr:colOff>
      <xdr:row>41</xdr:row>
      <xdr:rowOff>18026</xdr:rowOff>
    </xdr:to>
    <xdr:cxnSp macro="">
      <xdr:nvCxnSpPr>
        <xdr:cNvPr id="138" name="直線コネクタ 137">
          <a:extLst>
            <a:ext uri="{FF2B5EF4-FFF2-40B4-BE49-F238E27FC236}">
              <a16:creationId xmlns:a16="http://schemas.microsoft.com/office/drawing/2014/main" id="{8C9324C4-11C3-4EB2-B7C6-17BDB82CA7B8}"/>
            </a:ext>
          </a:extLst>
        </xdr:cNvPr>
        <xdr:cNvCxnSpPr/>
      </xdr:nvCxnSpPr>
      <xdr:spPr>
        <a:xfrm flipV="1">
          <a:off x="6149340" y="6890064"/>
          <a:ext cx="7747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F3C22941-7347-4DE8-8742-4206DDD81A13}"/>
            </a:ext>
          </a:extLst>
        </xdr:cNvPr>
        <xdr:cNvSpPr txBox="1"/>
      </xdr:nvSpPr>
      <xdr:spPr>
        <a:xfrm>
          <a:off x="8239271" y="69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96790</xdr:rowOff>
    </xdr:from>
    <xdr:ext cx="534377" cy="259045"/>
    <xdr:sp macro="" textlink="">
      <xdr:nvSpPr>
        <xdr:cNvPr id="140" name="n_2aveValue【道路】&#10;一人当たり延長">
          <a:extLst>
            <a:ext uri="{FF2B5EF4-FFF2-40B4-BE49-F238E27FC236}">
              <a16:creationId xmlns:a16="http://schemas.microsoft.com/office/drawing/2014/main" id="{DC0CE29F-D3DD-4132-AE2B-5F438BA71A1C}"/>
            </a:ext>
          </a:extLst>
        </xdr:cNvPr>
        <xdr:cNvSpPr txBox="1"/>
      </xdr:nvSpPr>
      <xdr:spPr>
        <a:xfrm>
          <a:off x="7477271" y="69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96293</xdr:rowOff>
    </xdr:from>
    <xdr:ext cx="534377" cy="259045"/>
    <xdr:sp macro="" textlink="">
      <xdr:nvSpPr>
        <xdr:cNvPr id="141" name="n_3aveValue【道路】&#10;一人当たり延長">
          <a:extLst>
            <a:ext uri="{FF2B5EF4-FFF2-40B4-BE49-F238E27FC236}">
              <a16:creationId xmlns:a16="http://schemas.microsoft.com/office/drawing/2014/main" id="{CFCE5018-9A12-49A6-ABA9-4411A7FC3E94}"/>
            </a:ext>
          </a:extLst>
        </xdr:cNvPr>
        <xdr:cNvSpPr txBox="1"/>
      </xdr:nvSpPr>
      <xdr:spPr>
        <a:xfrm>
          <a:off x="6702571" y="696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100319</xdr:rowOff>
    </xdr:from>
    <xdr:ext cx="534377" cy="259045"/>
    <xdr:sp macro="" textlink="">
      <xdr:nvSpPr>
        <xdr:cNvPr id="142" name="n_4aveValue【道路】&#10;一人当たり延長">
          <a:extLst>
            <a:ext uri="{FF2B5EF4-FFF2-40B4-BE49-F238E27FC236}">
              <a16:creationId xmlns:a16="http://schemas.microsoft.com/office/drawing/2014/main" id="{3BB30CC1-8C8E-4484-9EC8-A7D15000A5E2}"/>
            </a:ext>
          </a:extLst>
        </xdr:cNvPr>
        <xdr:cNvSpPr txBox="1"/>
      </xdr:nvSpPr>
      <xdr:spPr>
        <a:xfrm>
          <a:off x="5905011" y="697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79686</xdr:rowOff>
    </xdr:from>
    <xdr:ext cx="534377" cy="259045"/>
    <xdr:sp macro="" textlink="">
      <xdr:nvSpPr>
        <xdr:cNvPr id="143" name="n_1mainValue【道路】&#10;一人当たり延長">
          <a:extLst>
            <a:ext uri="{FF2B5EF4-FFF2-40B4-BE49-F238E27FC236}">
              <a16:creationId xmlns:a16="http://schemas.microsoft.com/office/drawing/2014/main" id="{C09B7C11-AB2E-4A54-A590-58BE148DA738}"/>
            </a:ext>
          </a:extLst>
        </xdr:cNvPr>
        <xdr:cNvSpPr txBox="1"/>
      </xdr:nvSpPr>
      <xdr:spPr>
        <a:xfrm>
          <a:off x="8239271" y="661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80861</xdr:rowOff>
    </xdr:from>
    <xdr:ext cx="534377" cy="259045"/>
    <xdr:sp macro="" textlink="">
      <xdr:nvSpPr>
        <xdr:cNvPr id="144" name="n_2mainValue【道路】&#10;一人当たり延長">
          <a:extLst>
            <a:ext uri="{FF2B5EF4-FFF2-40B4-BE49-F238E27FC236}">
              <a16:creationId xmlns:a16="http://schemas.microsoft.com/office/drawing/2014/main" id="{016FC43B-DF2D-486D-9FBB-94C271971518}"/>
            </a:ext>
          </a:extLst>
        </xdr:cNvPr>
        <xdr:cNvSpPr txBox="1"/>
      </xdr:nvSpPr>
      <xdr:spPr>
        <a:xfrm>
          <a:off x="7477271" y="66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84151</xdr:rowOff>
    </xdr:from>
    <xdr:ext cx="534377" cy="259045"/>
    <xdr:sp macro="" textlink="">
      <xdr:nvSpPr>
        <xdr:cNvPr id="145" name="n_3mainValue【道路】&#10;一人当たり延長">
          <a:extLst>
            <a:ext uri="{FF2B5EF4-FFF2-40B4-BE49-F238E27FC236}">
              <a16:creationId xmlns:a16="http://schemas.microsoft.com/office/drawing/2014/main" id="{CD967B6B-06A0-4F20-80C3-F8DA22AEE5C9}"/>
            </a:ext>
          </a:extLst>
        </xdr:cNvPr>
        <xdr:cNvSpPr txBox="1"/>
      </xdr:nvSpPr>
      <xdr:spPr>
        <a:xfrm>
          <a:off x="6702571" y="662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85353</xdr:rowOff>
    </xdr:from>
    <xdr:ext cx="534377" cy="259045"/>
    <xdr:sp macro="" textlink="">
      <xdr:nvSpPr>
        <xdr:cNvPr id="146" name="n_4mainValue【道路】&#10;一人当たり延長">
          <a:extLst>
            <a:ext uri="{FF2B5EF4-FFF2-40B4-BE49-F238E27FC236}">
              <a16:creationId xmlns:a16="http://schemas.microsoft.com/office/drawing/2014/main" id="{F46B9FA2-1DDC-442F-A5E5-5B468250A077}"/>
            </a:ext>
          </a:extLst>
        </xdr:cNvPr>
        <xdr:cNvSpPr txBox="1"/>
      </xdr:nvSpPr>
      <xdr:spPr>
        <a:xfrm>
          <a:off x="5905011" y="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BED13F8-129C-4122-985C-28081FC116F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CB59FFA8-725D-4350-BCEB-CAF6819EB2D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5A6C246-6224-43E0-A6CE-4D14884E9A7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5DAB30B-B08B-4B80-9052-B9AF20A4A0F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1735F47-642F-4A62-A762-D8E3185A510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0480CE7-CF05-47EA-84A8-3C75C0C46E0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6703D05-354E-4ACA-9AD2-FC9B2D10A63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5F71EB0-2A54-47FD-8F34-918EC83B50A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4686B85-8FC6-4F80-8E4F-3EDBA774F05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B342A9F-271B-4EFE-A95D-851F569E3D4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F8AF0AA-1F21-4276-82A1-2FC65F74352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D50BE495-9ACC-464A-8FB1-D5CC625A4A1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E9055CAE-92A2-4197-93BD-6BC7B94F81FF}"/>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7F2B72-7AC6-492F-9877-7317B42D20B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AB2A3252-FF36-4D20-A93A-B5A257BEA0BC}"/>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58E10118-70B4-46D1-B775-0DD39FE3EE9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592B0816-BA34-4C69-AB8E-426F77082DCE}"/>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8F4BE1D9-6E5D-4AC4-8E10-79B8F30FA00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3149990E-A201-4A4C-B302-99D5CCEC1E9A}"/>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FF2A2ED1-42A4-4596-8ADD-C494A6696124}"/>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2E0E27A6-F5E4-4DB3-AC68-8CDFE238742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AB99C9BA-D5FE-44AE-B3B4-3E8B86DE65E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43E51C98-F1F8-4FE9-93C9-8722BB2C4BCE}"/>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261B828-5D35-43D3-B9A3-32485A927BB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528F45AE-4D73-4785-853E-77BE7378BE9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CB01B2CB-163F-493D-BCE0-857DAF06DBDD}"/>
            </a:ext>
          </a:extLst>
        </xdr:cNvPr>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2D72395-DBE3-4DDB-A91B-30C5D1C7687A}"/>
            </a:ext>
          </a:extLst>
        </xdr:cNvPr>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91F8F22A-66B7-4732-9A72-28563138D8FE}"/>
            </a:ext>
          </a:extLst>
        </xdr:cNvPr>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622083D5-D416-41AD-99AB-6F931366A7FA}"/>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E62F3631-D34E-4B28-855C-1BF714919C55}"/>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4CBC3B9-F7D8-4DBC-9C69-3D18DCA570D0}"/>
            </a:ext>
          </a:extLst>
        </xdr:cNvPr>
        <xdr:cNvSpPr txBox="1"/>
      </xdr:nvSpPr>
      <xdr:spPr>
        <a:xfrm>
          <a:off x="4124960" y="1008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91901749-F8B7-4841-8D11-B441A69BA487}"/>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89B2E7F3-ABE3-49E9-9C34-53E1B2E0F57F}"/>
            </a:ext>
          </a:extLst>
        </xdr:cNvPr>
        <xdr:cNvSpPr/>
      </xdr:nvSpPr>
      <xdr:spPr>
        <a:xfrm>
          <a:off x="3312160" y="102503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0" name="フローチャート: 判断 179">
          <a:extLst>
            <a:ext uri="{FF2B5EF4-FFF2-40B4-BE49-F238E27FC236}">
              <a16:creationId xmlns:a16="http://schemas.microsoft.com/office/drawing/2014/main" id="{843B5738-4E37-474E-BF72-A650F7A856CD}"/>
            </a:ext>
          </a:extLst>
        </xdr:cNvPr>
        <xdr:cNvSpPr/>
      </xdr:nvSpPr>
      <xdr:spPr>
        <a:xfrm>
          <a:off x="25146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1" name="フローチャート: 判断 180">
          <a:extLst>
            <a:ext uri="{FF2B5EF4-FFF2-40B4-BE49-F238E27FC236}">
              <a16:creationId xmlns:a16="http://schemas.microsoft.com/office/drawing/2014/main" id="{F11897A5-194F-4E63-832C-FE3B748E1485}"/>
            </a:ext>
          </a:extLst>
        </xdr:cNvPr>
        <xdr:cNvSpPr/>
      </xdr:nvSpPr>
      <xdr:spPr>
        <a:xfrm>
          <a:off x="173990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2" name="フローチャート: 判断 181">
          <a:extLst>
            <a:ext uri="{FF2B5EF4-FFF2-40B4-BE49-F238E27FC236}">
              <a16:creationId xmlns:a16="http://schemas.microsoft.com/office/drawing/2014/main" id="{98AD0C21-F031-4CE7-9513-6A1B4152AAD9}"/>
            </a:ext>
          </a:extLst>
        </xdr:cNvPr>
        <xdr:cNvSpPr/>
      </xdr:nvSpPr>
      <xdr:spPr>
        <a:xfrm>
          <a:off x="96520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A6C855A-EE2B-47D7-BCA6-876471255B3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86FFDE7-24DF-41B6-A437-D1C26299BB7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2C46F70-DA96-4B66-959D-E0F69789042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4302D56-9361-4090-A5A1-697006C248D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83D150-1727-4B15-9BA8-27849FDED6D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150041</xdr:rowOff>
    </xdr:from>
    <xdr:to>
      <xdr:col>24</xdr:col>
      <xdr:colOff>114300</xdr:colOff>
      <xdr:row>64</xdr:row>
      <xdr:rowOff>80191</xdr:rowOff>
    </xdr:to>
    <xdr:sp macro="" textlink="">
      <xdr:nvSpPr>
        <xdr:cNvPr id="188" name="楕円 187">
          <a:extLst>
            <a:ext uri="{FF2B5EF4-FFF2-40B4-BE49-F238E27FC236}">
              <a16:creationId xmlns:a16="http://schemas.microsoft.com/office/drawing/2014/main" id="{59C2BFC8-8120-466E-8A5E-BDBD04027341}"/>
            </a:ext>
          </a:extLst>
        </xdr:cNvPr>
        <xdr:cNvSpPr/>
      </xdr:nvSpPr>
      <xdr:spPr>
        <a:xfrm>
          <a:off x="4036060" y="107113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64968</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FE5ADB37-1C91-4AFA-8D53-DD178F123AC0}"/>
            </a:ext>
          </a:extLst>
        </xdr:cNvPr>
        <xdr:cNvSpPr txBox="1"/>
      </xdr:nvSpPr>
      <xdr:spPr>
        <a:xfrm>
          <a:off x="4124960" y="1062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145143</xdr:rowOff>
    </xdr:from>
    <xdr:to>
      <xdr:col>20</xdr:col>
      <xdr:colOff>38100</xdr:colOff>
      <xdr:row>64</xdr:row>
      <xdr:rowOff>75293</xdr:rowOff>
    </xdr:to>
    <xdr:sp macro="" textlink="">
      <xdr:nvSpPr>
        <xdr:cNvPr id="190" name="楕円 189">
          <a:extLst>
            <a:ext uri="{FF2B5EF4-FFF2-40B4-BE49-F238E27FC236}">
              <a16:creationId xmlns:a16="http://schemas.microsoft.com/office/drawing/2014/main" id="{B3C240F5-71E5-408E-82B0-CD27CDB9B66B}"/>
            </a:ext>
          </a:extLst>
        </xdr:cNvPr>
        <xdr:cNvSpPr/>
      </xdr:nvSpPr>
      <xdr:spPr>
        <a:xfrm>
          <a:off x="3312160" y="10706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24493</xdr:rowOff>
    </xdr:from>
    <xdr:to>
      <xdr:col>24</xdr:col>
      <xdr:colOff>63500</xdr:colOff>
      <xdr:row>64</xdr:row>
      <xdr:rowOff>29391</xdr:rowOff>
    </xdr:to>
    <xdr:cxnSp macro="">
      <xdr:nvCxnSpPr>
        <xdr:cNvPr id="191" name="直線コネクタ 190">
          <a:extLst>
            <a:ext uri="{FF2B5EF4-FFF2-40B4-BE49-F238E27FC236}">
              <a16:creationId xmlns:a16="http://schemas.microsoft.com/office/drawing/2014/main" id="{29AA053A-8D46-4C24-A221-9C0D57ED197F}"/>
            </a:ext>
          </a:extLst>
        </xdr:cNvPr>
        <xdr:cNvCxnSpPr/>
      </xdr:nvCxnSpPr>
      <xdr:spPr>
        <a:xfrm>
          <a:off x="3355340" y="10753453"/>
          <a:ext cx="7315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136978</xdr:rowOff>
    </xdr:from>
    <xdr:to>
      <xdr:col>15</xdr:col>
      <xdr:colOff>101600</xdr:colOff>
      <xdr:row>64</xdr:row>
      <xdr:rowOff>67128</xdr:rowOff>
    </xdr:to>
    <xdr:sp macro="" textlink="">
      <xdr:nvSpPr>
        <xdr:cNvPr id="192" name="楕円 191">
          <a:extLst>
            <a:ext uri="{FF2B5EF4-FFF2-40B4-BE49-F238E27FC236}">
              <a16:creationId xmlns:a16="http://schemas.microsoft.com/office/drawing/2014/main" id="{C0C51D21-1068-4B7E-966A-7116E0CA1ADA}"/>
            </a:ext>
          </a:extLst>
        </xdr:cNvPr>
        <xdr:cNvSpPr/>
      </xdr:nvSpPr>
      <xdr:spPr>
        <a:xfrm>
          <a:off x="2514600" y="10698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16328</xdr:rowOff>
    </xdr:from>
    <xdr:to>
      <xdr:col>19</xdr:col>
      <xdr:colOff>177800</xdr:colOff>
      <xdr:row>64</xdr:row>
      <xdr:rowOff>24493</xdr:rowOff>
    </xdr:to>
    <xdr:cxnSp macro="">
      <xdr:nvCxnSpPr>
        <xdr:cNvPr id="193" name="直線コネクタ 192">
          <a:extLst>
            <a:ext uri="{FF2B5EF4-FFF2-40B4-BE49-F238E27FC236}">
              <a16:creationId xmlns:a16="http://schemas.microsoft.com/office/drawing/2014/main" id="{63D73BC5-6C89-48CB-8414-9DCCECB7C5E0}"/>
            </a:ext>
          </a:extLst>
        </xdr:cNvPr>
        <xdr:cNvCxnSpPr/>
      </xdr:nvCxnSpPr>
      <xdr:spPr>
        <a:xfrm>
          <a:off x="2565400" y="10745288"/>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128815</xdr:rowOff>
    </xdr:from>
    <xdr:to>
      <xdr:col>10</xdr:col>
      <xdr:colOff>165100</xdr:colOff>
      <xdr:row>64</xdr:row>
      <xdr:rowOff>58965</xdr:rowOff>
    </xdr:to>
    <xdr:sp macro="" textlink="">
      <xdr:nvSpPr>
        <xdr:cNvPr id="194" name="楕円 193">
          <a:extLst>
            <a:ext uri="{FF2B5EF4-FFF2-40B4-BE49-F238E27FC236}">
              <a16:creationId xmlns:a16="http://schemas.microsoft.com/office/drawing/2014/main" id="{FCF04582-7F84-472D-9D09-68E2B71DC548}"/>
            </a:ext>
          </a:extLst>
        </xdr:cNvPr>
        <xdr:cNvSpPr/>
      </xdr:nvSpPr>
      <xdr:spPr>
        <a:xfrm>
          <a:off x="1739900" y="10690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8165</xdr:rowOff>
    </xdr:from>
    <xdr:to>
      <xdr:col>15</xdr:col>
      <xdr:colOff>50800</xdr:colOff>
      <xdr:row>64</xdr:row>
      <xdr:rowOff>16328</xdr:rowOff>
    </xdr:to>
    <xdr:cxnSp macro="">
      <xdr:nvCxnSpPr>
        <xdr:cNvPr id="195" name="直線コネクタ 194">
          <a:extLst>
            <a:ext uri="{FF2B5EF4-FFF2-40B4-BE49-F238E27FC236}">
              <a16:creationId xmlns:a16="http://schemas.microsoft.com/office/drawing/2014/main" id="{4925DB65-BEF9-41A6-B2DD-F59BEBC5B318}"/>
            </a:ext>
          </a:extLst>
        </xdr:cNvPr>
        <xdr:cNvCxnSpPr/>
      </xdr:nvCxnSpPr>
      <xdr:spPr>
        <a:xfrm>
          <a:off x="1790700" y="10737125"/>
          <a:ext cx="7747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128815</xdr:rowOff>
    </xdr:from>
    <xdr:to>
      <xdr:col>6</xdr:col>
      <xdr:colOff>38100</xdr:colOff>
      <xdr:row>64</xdr:row>
      <xdr:rowOff>58965</xdr:rowOff>
    </xdr:to>
    <xdr:sp macro="" textlink="">
      <xdr:nvSpPr>
        <xdr:cNvPr id="196" name="楕円 195">
          <a:extLst>
            <a:ext uri="{FF2B5EF4-FFF2-40B4-BE49-F238E27FC236}">
              <a16:creationId xmlns:a16="http://schemas.microsoft.com/office/drawing/2014/main" id="{3CE1ADF1-2E56-45CC-BE81-3D05F7FF7FDA}"/>
            </a:ext>
          </a:extLst>
        </xdr:cNvPr>
        <xdr:cNvSpPr/>
      </xdr:nvSpPr>
      <xdr:spPr>
        <a:xfrm>
          <a:off x="965200" y="10690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8165</xdr:rowOff>
    </xdr:from>
    <xdr:to>
      <xdr:col>10</xdr:col>
      <xdr:colOff>114300</xdr:colOff>
      <xdr:row>64</xdr:row>
      <xdr:rowOff>8165</xdr:rowOff>
    </xdr:to>
    <xdr:cxnSp macro="">
      <xdr:nvCxnSpPr>
        <xdr:cNvPr id="197" name="直線コネクタ 196">
          <a:extLst>
            <a:ext uri="{FF2B5EF4-FFF2-40B4-BE49-F238E27FC236}">
              <a16:creationId xmlns:a16="http://schemas.microsoft.com/office/drawing/2014/main" id="{59AE8847-4175-4F18-8629-D4FFF93FDAFD}"/>
            </a:ext>
          </a:extLst>
        </xdr:cNvPr>
        <xdr:cNvCxnSpPr/>
      </xdr:nvCxnSpPr>
      <xdr:spPr>
        <a:xfrm>
          <a:off x="1008380" y="1073712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BCF7039-C69A-4D97-A919-D079A26C9691}"/>
            </a:ext>
          </a:extLst>
        </xdr:cNvPr>
        <xdr:cNvSpPr txBox="1"/>
      </xdr:nvSpPr>
      <xdr:spPr>
        <a:xfrm>
          <a:off x="3170564" y="1003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6238D12-2B78-49C4-833B-E46EFFF718EB}"/>
            </a:ext>
          </a:extLst>
        </xdr:cNvPr>
        <xdr:cNvSpPr txBox="1"/>
      </xdr:nvSpPr>
      <xdr:spPr>
        <a:xfrm>
          <a:off x="2385704" y="1004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2B610076-631B-42B6-92D4-FBDBE90A244F}"/>
            </a:ext>
          </a:extLst>
        </xdr:cNvPr>
        <xdr:cNvSpPr txBox="1"/>
      </xdr:nvSpPr>
      <xdr:spPr>
        <a:xfrm>
          <a:off x="1611004" y="1004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49FD4CBA-334E-4935-AC9A-24DA0B485781}"/>
            </a:ext>
          </a:extLst>
        </xdr:cNvPr>
        <xdr:cNvSpPr txBox="1"/>
      </xdr:nvSpPr>
      <xdr:spPr>
        <a:xfrm>
          <a:off x="8363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66420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C7FFD4E-F35A-4D93-8A69-1FDF70FD3D7B}"/>
            </a:ext>
          </a:extLst>
        </xdr:cNvPr>
        <xdr:cNvSpPr txBox="1"/>
      </xdr:nvSpPr>
      <xdr:spPr>
        <a:xfrm>
          <a:off x="3170564" y="10795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58255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1AD04D4-AD93-438E-BAEE-84DA8508AF13}"/>
            </a:ext>
          </a:extLst>
        </xdr:cNvPr>
        <xdr:cNvSpPr txBox="1"/>
      </xdr:nvSpPr>
      <xdr:spPr>
        <a:xfrm>
          <a:off x="2385704" y="1078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50092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4A6C927D-0690-4FD5-A6BC-B57C0873B4B8}"/>
            </a:ext>
          </a:extLst>
        </xdr:cNvPr>
        <xdr:cNvSpPr txBox="1"/>
      </xdr:nvSpPr>
      <xdr:spPr>
        <a:xfrm>
          <a:off x="1611004" y="107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50092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F79277D1-D777-4E4D-A2A1-DF5187102CB6}"/>
            </a:ext>
          </a:extLst>
        </xdr:cNvPr>
        <xdr:cNvSpPr txBox="1"/>
      </xdr:nvSpPr>
      <xdr:spPr>
        <a:xfrm>
          <a:off x="836304" y="107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5798038-3B14-4E07-B5EF-FD0347A2916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F862CD0-B05C-43BF-A60C-A20ADF2571D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856E45F-5DED-4B47-9C1C-7CEB9C3531C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794E15D1-CF86-4BF4-8B57-2D28EE77466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F3EB8A5-B4CB-4AC6-8C08-17DF5BE7384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6A2831A-CF51-45F9-9827-91BA6BA0A6D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2C73D710-210D-4259-8D91-FDBD67847AF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C08D81F-304E-42E5-84E0-2E89E8CC429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24D9FE0-C0B1-4F01-B6BF-42341FCC5B4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6853288-FC20-4DAD-9F1E-525F9C96FD3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2ACBD5F-0051-47B1-A24A-3BBF987A4421}"/>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95679C99-11E1-4BA2-BF35-26026EF2270C}"/>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4AF99E1A-37F6-4223-A432-AD2ABE59666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BE45A4B3-BD41-4B8B-814F-4736DC9C298D}"/>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3155C1CF-C91E-4E4C-B23E-19A1FB5357B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464FF9BA-1FF4-4F22-8014-2B61673B2EE2}"/>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B16EC9CD-E520-47EE-84F3-838E42953B0B}"/>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CEECF660-7B69-43EB-A052-2E1016BEF08E}"/>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3A991BEB-5F35-4456-AA02-CF350729C972}"/>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1E8370F1-7C87-4F6A-A67D-FE47127C7F8F}"/>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D555D07-6CF8-4C91-8F41-36C0B9C1A34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E1411FD8-C170-4041-8AAF-94BD3F639CAA}"/>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9C0AA82-DAAA-42F4-9B8B-75FF93B31F7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FD588030-1423-4E55-A54F-12D13B4B75ED}"/>
            </a:ext>
          </a:extLst>
        </xdr:cNvPr>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3822B371-55C5-49CB-B7C9-269BAE8CF294}"/>
            </a:ext>
          </a:extLst>
        </xdr:cNvPr>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15DA9767-5BB8-49BE-9985-E5A9702BF82B}"/>
            </a:ext>
          </a:extLst>
        </xdr:cNvPr>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94239DFB-9F5E-4E62-BC95-1A459305B93F}"/>
            </a:ext>
          </a:extLst>
        </xdr:cNvPr>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BFADD476-51F5-4B5F-9EE7-106AA6DFA3EB}"/>
            </a:ext>
          </a:extLst>
        </xdr:cNvPr>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0D08E73-84AC-4DFD-B2A2-215490E61FBB}"/>
            </a:ext>
          </a:extLst>
        </xdr:cNvPr>
        <xdr:cNvSpPr txBox="1"/>
      </xdr:nvSpPr>
      <xdr:spPr>
        <a:xfrm>
          <a:off x="9258300" y="10456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62E3A3CF-F2DB-427B-A209-82F220191ECA}"/>
            </a:ext>
          </a:extLst>
        </xdr:cNvPr>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416E6B9F-E602-4E2B-8516-7086F53C63BC}"/>
            </a:ext>
          </a:extLst>
        </xdr:cNvPr>
        <xdr:cNvSpPr/>
      </xdr:nvSpPr>
      <xdr:spPr>
        <a:xfrm>
          <a:off x="8445500" y="1058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141650</xdr:rowOff>
    </xdr:from>
    <xdr:to>
      <xdr:col>46</xdr:col>
      <xdr:colOff>38100</xdr:colOff>
      <xdr:row>64</xdr:row>
      <xdr:rowOff>71800</xdr:rowOff>
    </xdr:to>
    <xdr:sp macro="" textlink="">
      <xdr:nvSpPr>
        <xdr:cNvPr id="237" name="フローチャート: 判断 236">
          <a:extLst>
            <a:ext uri="{FF2B5EF4-FFF2-40B4-BE49-F238E27FC236}">
              <a16:creationId xmlns:a16="http://schemas.microsoft.com/office/drawing/2014/main" id="{78CE25C5-1196-4071-B227-B68CC7D8299D}"/>
            </a:ext>
          </a:extLst>
        </xdr:cNvPr>
        <xdr:cNvSpPr/>
      </xdr:nvSpPr>
      <xdr:spPr>
        <a:xfrm>
          <a:off x="7670800" y="10702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138150</xdr:rowOff>
    </xdr:from>
    <xdr:to>
      <xdr:col>41</xdr:col>
      <xdr:colOff>101600</xdr:colOff>
      <xdr:row>64</xdr:row>
      <xdr:rowOff>68300</xdr:rowOff>
    </xdr:to>
    <xdr:sp macro="" textlink="">
      <xdr:nvSpPr>
        <xdr:cNvPr id="238" name="フローチャート: 判断 237">
          <a:extLst>
            <a:ext uri="{FF2B5EF4-FFF2-40B4-BE49-F238E27FC236}">
              <a16:creationId xmlns:a16="http://schemas.microsoft.com/office/drawing/2014/main" id="{95F41C85-41C3-4F5C-BAC5-D22BB2230728}"/>
            </a:ext>
          </a:extLst>
        </xdr:cNvPr>
        <xdr:cNvSpPr/>
      </xdr:nvSpPr>
      <xdr:spPr>
        <a:xfrm>
          <a:off x="6873240" y="1069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132345</xdr:rowOff>
    </xdr:from>
    <xdr:to>
      <xdr:col>36</xdr:col>
      <xdr:colOff>165100</xdr:colOff>
      <xdr:row>64</xdr:row>
      <xdr:rowOff>62495</xdr:rowOff>
    </xdr:to>
    <xdr:sp macro="" textlink="">
      <xdr:nvSpPr>
        <xdr:cNvPr id="239" name="フローチャート: 判断 238">
          <a:extLst>
            <a:ext uri="{FF2B5EF4-FFF2-40B4-BE49-F238E27FC236}">
              <a16:creationId xmlns:a16="http://schemas.microsoft.com/office/drawing/2014/main" id="{2122ED85-52C9-4498-A026-FAF85CC36B80}"/>
            </a:ext>
          </a:extLst>
        </xdr:cNvPr>
        <xdr:cNvSpPr/>
      </xdr:nvSpPr>
      <xdr:spPr>
        <a:xfrm>
          <a:off x="6098540" y="10693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E934577-7011-4073-83BC-891F8C4FA47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3C8B3BD-366A-4CFC-A8EA-2BBC3C557A2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E942F93-F0C1-4044-BF09-91418BA0004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37BDF99-22CA-4DB8-84F9-2D9E082520A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DEE14B4-9CF3-482E-860C-9B43C7873A3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159196</xdr:rowOff>
    </xdr:from>
    <xdr:to>
      <xdr:col>55</xdr:col>
      <xdr:colOff>50800</xdr:colOff>
      <xdr:row>64</xdr:row>
      <xdr:rowOff>89346</xdr:rowOff>
    </xdr:to>
    <xdr:sp macro="" textlink="">
      <xdr:nvSpPr>
        <xdr:cNvPr id="245" name="楕円 244">
          <a:extLst>
            <a:ext uri="{FF2B5EF4-FFF2-40B4-BE49-F238E27FC236}">
              <a16:creationId xmlns:a16="http://schemas.microsoft.com/office/drawing/2014/main" id="{6D19E913-E083-40E7-B31D-C72A03D3F5FD}"/>
            </a:ext>
          </a:extLst>
        </xdr:cNvPr>
        <xdr:cNvSpPr/>
      </xdr:nvSpPr>
      <xdr:spPr>
        <a:xfrm>
          <a:off x="9192260" y="10720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74123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5275428-3723-4077-BADA-5DED782A8AFB}"/>
            </a:ext>
          </a:extLst>
        </xdr:cNvPr>
        <xdr:cNvSpPr txBox="1"/>
      </xdr:nvSpPr>
      <xdr:spPr>
        <a:xfrm>
          <a:off x="9258300" y="1063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159906</xdr:rowOff>
    </xdr:from>
    <xdr:to>
      <xdr:col>50</xdr:col>
      <xdr:colOff>165100</xdr:colOff>
      <xdr:row>64</xdr:row>
      <xdr:rowOff>90056</xdr:rowOff>
    </xdr:to>
    <xdr:sp macro="" textlink="">
      <xdr:nvSpPr>
        <xdr:cNvPr id="247" name="楕円 246">
          <a:extLst>
            <a:ext uri="{FF2B5EF4-FFF2-40B4-BE49-F238E27FC236}">
              <a16:creationId xmlns:a16="http://schemas.microsoft.com/office/drawing/2014/main" id="{0F4D5E2A-2F72-4DC7-B011-8622B40F575F}"/>
            </a:ext>
          </a:extLst>
        </xdr:cNvPr>
        <xdr:cNvSpPr/>
      </xdr:nvSpPr>
      <xdr:spPr>
        <a:xfrm>
          <a:off x="8445500" y="10721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38546</xdr:rowOff>
    </xdr:from>
    <xdr:to>
      <xdr:col>55</xdr:col>
      <xdr:colOff>0</xdr:colOff>
      <xdr:row>64</xdr:row>
      <xdr:rowOff>39256</xdr:rowOff>
    </xdr:to>
    <xdr:cxnSp macro="">
      <xdr:nvCxnSpPr>
        <xdr:cNvPr id="248" name="直線コネクタ 247">
          <a:extLst>
            <a:ext uri="{FF2B5EF4-FFF2-40B4-BE49-F238E27FC236}">
              <a16:creationId xmlns:a16="http://schemas.microsoft.com/office/drawing/2014/main" id="{44415BCD-0FEB-436F-B8AF-995AAF0181BC}"/>
            </a:ext>
          </a:extLst>
        </xdr:cNvPr>
        <xdr:cNvCxnSpPr/>
      </xdr:nvCxnSpPr>
      <xdr:spPr>
        <a:xfrm flipV="1">
          <a:off x="8496300" y="10767506"/>
          <a:ext cx="7239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160250</xdr:rowOff>
    </xdr:from>
    <xdr:to>
      <xdr:col>46</xdr:col>
      <xdr:colOff>38100</xdr:colOff>
      <xdr:row>64</xdr:row>
      <xdr:rowOff>90400</xdr:rowOff>
    </xdr:to>
    <xdr:sp macro="" textlink="">
      <xdr:nvSpPr>
        <xdr:cNvPr id="249" name="楕円 248">
          <a:extLst>
            <a:ext uri="{FF2B5EF4-FFF2-40B4-BE49-F238E27FC236}">
              <a16:creationId xmlns:a16="http://schemas.microsoft.com/office/drawing/2014/main" id="{A65D3A3E-3FC1-4AFA-ACEA-9695CF17DD3C}"/>
            </a:ext>
          </a:extLst>
        </xdr:cNvPr>
        <xdr:cNvSpPr/>
      </xdr:nvSpPr>
      <xdr:spPr>
        <a:xfrm>
          <a:off x="7670800" y="10721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39256</xdr:rowOff>
    </xdr:from>
    <xdr:to>
      <xdr:col>50</xdr:col>
      <xdr:colOff>114300</xdr:colOff>
      <xdr:row>64</xdr:row>
      <xdr:rowOff>39600</xdr:rowOff>
    </xdr:to>
    <xdr:cxnSp macro="">
      <xdr:nvCxnSpPr>
        <xdr:cNvPr id="250" name="直線コネクタ 249">
          <a:extLst>
            <a:ext uri="{FF2B5EF4-FFF2-40B4-BE49-F238E27FC236}">
              <a16:creationId xmlns:a16="http://schemas.microsoft.com/office/drawing/2014/main" id="{EF50E962-4A79-4C49-9623-1B08D18F13E4}"/>
            </a:ext>
          </a:extLst>
        </xdr:cNvPr>
        <xdr:cNvCxnSpPr/>
      </xdr:nvCxnSpPr>
      <xdr:spPr>
        <a:xfrm flipV="1">
          <a:off x="7713980" y="10768216"/>
          <a:ext cx="78232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161247</xdr:rowOff>
    </xdr:from>
    <xdr:to>
      <xdr:col>41</xdr:col>
      <xdr:colOff>101600</xdr:colOff>
      <xdr:row>64</xdr:row>
      <xdr:rowOff>91397</xdr:rowOff>
    </xdr:to>
    <xdr:sp macro="" textlink="">
      <xdr:nvSpPr>
        <xdr:cNvPr id="251" name="楕円 250">
          <a:extLst>
            <a:ext uri="{FF2B5EF4-FFF2-40B4-BE49-F238E27FC236}">
              <a16:creationId xmlns:a16="http://schemas.microsoft.com/office/drawing/2014/main" id="{9A30F174-C5FA-404B-93F0-EAE5A01BD962}"/>
            </a:ext>
          </a:extLst>
        </xdr:cNvPr>
        <xdr:cNvSpPr/>
      </xdr:nvSpPr>
      <xdr:spPr>
        <a:xfrm>
          <a:off x="6873240" y="10722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39600</xdr:rowOff>
    </xdr:from>
    <xdr:to>
      <xdr:col>45</xdr:col>
      <xdr:colOff>177800</xdr:colOff>
      <xdr:row>64</xdr:row>
      <xdr:rowOff>40597</xdr:rowOff>
    </xdr:to>
    <xdr:cxnSp macro="">
      <xdr:nvCxnSpPr>
        <xdr:cNvPr id="252" name="直線コネクタ 251">
          <a:extLst>
            <a:ext uri="{FF2B5EF4-FFF2-40B4-BE49-F238E27FC236}">
              <a16:creationId xmlns:a16="http://schemas.microsoft.com/office/drawing/2014/main" id="{9655E51D-22B7-4ACF-B964-463488FF5C60}"/>
            </a:ext>
          </a:extLst>
        </xdr:cNvPr>
        <xdr:cNvCxnSpPr/>
      </xdr:nvCxnSpPr>
      <xdr:spPr>
        <a:xfrm flipV="1">
          <a:off x="6924040" y="10768560"/>
          <a:ext cx="78994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161614</xdr:rowOff>
    </xdr:from>
    <xdr:to>
      <xdr:col>36</xdr:col>
      <xdr:colOff>165100</xdr:colOff>
      <xdr:row>64</xdr:row>
      <xdr:rowOff>91764</xdr:rowOff>
    </xdr:to>
    <xdr:sp macro="" textlink="">
      <xdr:nvSpPr>
        <xdr:cNvPr id="253" name="楕円 252">
          <a:extLst>
            <a:ext uri="{FF2B5EF4-FFF2-40B4-BE49-F238E27FC236}">
              <a16:creationId xmlns:a16="http://schemas.microsoft.com/office/drawing/2014/main" id="{8C4973A2-2AE1-488B-B320-39C8885C7849}"/>
            </a:ext>
          </a:extLst>
        </xdr:cNvPr>
        <xdr:cNvSpPr/>
      </xdr:nvSpPr>
      <xdr:spPr>
        <a:xfrm>
          <a:off x="6098540" y="10722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40597</xdr:rowOff>
    </xdr:from>
    <xdr:to>
      <xdr:col>41</xdr:col>
      <xdr:colOff>50800</xdr:colOff>
      <xdr:row>64</xdr:row>
      <xdr:rowOff>40964</xdr:rowOff>
    </xdr:to>
    <xdr:cxnSp macro="">
      <xdr:nvCxnSpPr>
        <xdr:cNvPr id="254" name="直線コネクタ 253">
          <a:extLst>
            <a:ext uri="{FF2B5EF4-FFF2-40B4-BE49-F238E27FC236}">
              <a16:creationId xmlns:a16="http://schemas.microsoft.com/office/drawing/2014/main" id="{F408843C-D9C7-41B8-A13B-3CA2DD0478C4}"/>
            </a:ext>
          </a:extLst>
        </xdr:cNvPr>
        <xdr:cNvCxnSpPr/>
      </xdr:nvCxnSpPr>
      <xdr:spPr>
        <a:xfrm flipV="1">
          <a:off x="6149340" y="10769557"/>
          <a:ext cx="77470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786C54A3-846C-4256-A03D-668DD8FE4BAC}"/>
            </a:ext>
          </a:extLst>
        </xdr:cNvPr>
        <xdr:cNvSpPr txBox="1"/>
      </xdr:nvSpPr>
      <xdr:spPr>
        <a:xfrm>
          <a:off x="8184225" y="10366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88327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8D013987-90AF-4CAF-8A2A-2E701464C28B}"/>
            </a:ext>
          </a:extLst>
        </xdr:cNvPr>
        <xdr:cNvSpPr txBox="1"/>
      </xdr:nvSpPr>
      <xdr:spPr>
        <a:xfrm>
          <a:off x="7444955" y="1048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84827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3A77A9C7-718F-4540-B8CF-6F550BD4F1C0}"/>
            </a:ext>
          </a:extLst>
        </xdr:cNvPr>
        <xdr:cNvSpPr txBox="1"/>
      </xdr:nvSpPr>
      <xdr:spPr>
        <a:xfrm>
          <a:off x="6670255" y="104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79022</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9BCE9F0B-2195-4C60-BCD9-57A945336151}"/>
            </a:ext>
          </a:extLst>
        </xdr:cNvPr>
        <xdr:cNvSpPr txBox="1"/>
      </xdr:nvSpPr>
      <xdr:spPr>
        <a:xfrm>
          <a:off x="5872695" y="1047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81183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2B7A0D41-1F49-4D2B-BC77-9B6CAA9B37E0}"/>
            </a:ext>
          </a:extLst>
        </xdr:cNvPr>
        <xdr:cNvSpPr txBox="1"/>
      </xdr:nvSpPr>
      <xdr:spPr>
        <a:xfrm>
          <a:off x="8214575" y="1081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81527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9F993944-6D8C-47A8-8E5F-3587FB1C84FA}"/>
            </a:ext>
          </a:extLst>
        </xdr:cNvPr>
        <xdr:cNvSpPr txBox="1"/>
      </xdr:nvSpPr>
      <xdr:spPr>
        <a:xfrm>
          <a:off x="7444955" y="1081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82524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842FF2CB-F01F-44FF-B2E9-653FEA479D6E}"/>
            </a:ext>
          </a:extLst>
        </xdr:cNvPr>
        <xdr:cNvSpPr txBox="1"/>
      </xdr:nvSpPr>
      <xdr:spPr>
        <a:xfrm>
          <a:off x="6670255" y="108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82891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E9FE16BC-5F52-40DE-AD23-AD8D1CD4ED3A}"/>
            </a:ext>
          </a:extLst>
        </xdr:cNvPr>
        <xdr:cNvSpPr txBox="1"/>
      </xdr:nvSpPr>
      <xdr:spPr>
        <a:xfrm>
          <a:off x="5872695" y="1081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F369E87-4B7A-4FCB-9D20-9B20F84D2D3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468E016-7B38-4C0F-A306-60CA0EAA043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EF8434F-EAC6-44E2-8F43-1BB52CF2292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29171E5-0FB2-413E-9B0D-E5D11A72769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F692119-5CA9-440F-AE96-65B7BFB93F0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FEB1EC6-B1B5-408B-8CE8-84C95C5339E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4CD68A0-3331-486A-A09A-415CD1AC4E5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336E9F0-2D14-4654-86AB-50077611747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8F20151-5646-4829-9DBE-D00EDBE6577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782E1F2-4142-48B5-9F33-AA8A3D45A371}"/>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D1523A2-6FFC-491C-977C-BB2864C4A08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5F89361-D873-4ABF-A76C-1230A6E9DF58}"/>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B101162-3545-40F5-8471-DD29450389D6}"/>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B7E8716B-D7CC-4464-853F-206D7F4DD5F9}"/>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6EA75655-59CF-4204-9AB2-C4355BA7BE93}"/>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B8B16912-230D-4327-82A9-A61AF1DC05E7}"/>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9ACE6D39-A801-4FAC-9CA1-CF9C529A7399}"/>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1DA1309-4AD5-42C7-89A5-B879395632DE}"/>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B282E467-6C2A-43B0-8D10-CAD26A1B74C1}"/>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C7404948-EAFC-4B77-BFBD-D4CB07B7ED72}"/>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1A175EB-8669-4F86-8D9E-E8C0EB6FC4AD}"/>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6E34FE47-D066-4928-BC58-F56D6C74889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ABB5CF30-A1D5-47B1-97A3-419ECD0C51ED}"/>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410A6D2-4679-4F28-A680-33DBDEB4824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B5E2004-BCD3-4CC2-86A0-FA483A40A36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9F4BD78A-D232-4E2A-A13A-19952CA846EB}"/>
            </a:ext>
          </a:extLst>
        </xdr:cNvPr>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BE3A36B-37D5-46C9-B6D9-D176565085A2}"/>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49FBAFE6-7E46-4F4E-AE4F-BBC555D89934}"/>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4C5408B7-66A4-49E7-9E43-CD3944937B3B}"/>
            </a:ext>
          </a:extLst>
        </xdr:cNvPr>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C4A854B6-6401-4ED9-9A02-95573296F85A}"/>
            </a:ext>
          </a:extLst>
        </xdr:cNvPr>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34A7C83-4698-4459-9CE8-151228BDF56E}"/>
            </a:ext>
          </a:extLst>
        </xdr:cNvPr>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A78FBAC-610D-4752-8D82-A6A40F8DB0BB}"/>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BDCD9DE4-48D1-42F4-8686-AC8C86D736FD}"/>
            </a:ext>
          </a:extLst>
        </xdr:cNvPr>
        <xdr:cNvSpPr/>
      </xdr:nvSpPr>
      <xdr:spPr>
        <a:xfrm>
          <a:off x="331216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6" name="フローチャート: 判断 295">
          <a:extLst>
            <a:ext uri="{FF2B5EF4-FFF2-40B4-BE49-F238E27FC236}">
              <a16:creationId xmlns:a16="http://schemas.microsoft.com/office/drawing/2014/main" id="{3A0CE666-E6B7-41C2-8C32-0722A71ACD1C}"/>
            </a:ext>
          </a:extLst>
        </xdr:cNvPr>
        <xdr:cNvSpPr/>
      </xdr:nvSpPr>
      <xdr:spPr>
        <a:xfrm>
          <a:off x="251460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7" name="フローチャート: 判断 296">
          <a:extLst>
            <a:ext uri="{FF2B5EF4-FFF2-40B4-BE49-F238E27FC236}">
              <a16:creationId xmlns:a16="http://schemas.microsoft.com/office/drawing/2014/main" id="{123EBDF1-09E9-4620-A82B-58774BD8A52E}"/>
            </a:ext>
          </a:extLst>
        </xdr:cNvPr>
        <xdr:cNvSpPr/>
      </xdr:nvSpPr>
      <xdr:spPr>
        <a:xfrm>
          <a:off x="1739900" y="1394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8" name="フローチャート: 判断 297">
          <a:extLst>
            <a:ext uri="{FF2B5EF4-FFF2-40B4-BE49-F238E27FC236}">
              <a16:creationId xmlns:a16="http://schemas.microsoft.com/office/drawing/2014/main" id="{2C2364FB-7C8A-4180-B3FE-C24013A8ABE2}"/>
            </a:ext>
          </a:extLst>
        </xdr:cNvPr>
        <xdr:cNvSpPr/>
      </xdr:nvSpPr>
      <xdr:spPr>
        <a:xfrm>
          <a:off x="965200" y="13921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008BCA8-4481-49BA-8724-2B1DCE9EA40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E18507C-3AD7-462E-8BC5-6809397F4CD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FC347E3-D764-4478-9DB2-014416E64E8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40DAFDE-EF9F-432A-BC8A-E1C28D9C83E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5C718C3-5B7A-4C3F-BA4B-CEDDC2D13A6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122827</xdr:rowOff>
    </xdr:from>
    <xdr:to>
      <xdr:col>24</xdr:col>
      <xdr:colOff>114300</xdr:colOff>
      <xdr:row>82</xdr:row>
      <xdr:rowOff>52977</xdr:rowOff>
    </xdr:to>
    <xdr:sp macro="" textlink="">
      <xdr:nvSpPr>
        <xdr:cNvPr id="304" name="楕円 303">
          <a:extLst>
            <a:ext uri="{FF2B5EF4-FFF2-40B4-BE49-F238E27FC236}">
              <a16:creationId xmlns:a16="http://schemas.microsoft.com/office/drawing/2014/main" id="{0D74315B-80A3-432E-8ADC-4A819199F0E5}"/>
            </a:ext>
          </a:extLst>
        </xdr:cNvPr>
        <xdr:cNvSpPr/>
      </xdr:nvSpPr>
      <xdr:spPr>
        <a:xfrm>
          <a:off x="4036060" y="13701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145704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0E81A27-324F-4821-AD47-189C6AD2E60A}"/>
            </a:ext>
          </a:extLst>
        </xdr:cNvPr>
        <xdr:cNvSpPr txBox="1"/>
      </xdr:nvSpPr>
      <xdr:spPr>
        <a:xfrm>
          <a:off x="4124960"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06" name="楕円 305">
          <a:extLst>
            <a:ext uri="{FF2B5EF4-FFF2-40B4-BE49-F238E27FC236}">
              <a16:creationId xmlns:a16="http://schemas.microsoft.com/office/drawing/2014/main" id="{90CA5EB4-0451-44B6-81B9-E62C30296111}"/>
            </a:ext>
          </a:extLst>
        </xdr:cNvPr>
        <xdr:cNvSpPr/>
      </xdr:nvSpPr>
      <xdr:spPr>
        <a:xfrm>
          <a:off x="3312160" y="13646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82</xdr:row>
      <xdr:rowOff>2177</xdr:rowOff>
    </xdr:to>
    <xdr:cxnSp macro="">
      <xdr:nvCxnSpPr>
        <xdr:cNvPr id="307" name="直線コネクタ 306">
          <a:extLst>
            <a:ext uri="{FF2B5EF4-FFF2-40B4-BE49-F238E27FC236}">
              <a16:creationId xmlns:a16="http://schemas.microsoft.com/office/drawing/2014/main" id="{CE157EB0-3CAF-4BB4-969D-696542B2D0EC}"/>
            </a:ext>
          </a:extLst>
        </xdr:cNvPr>
        <xdr:cNvCxnSpPr/>
      </xdr:nvCxnSpPr>
      <xdr:spPr>
        <a:xfrm>
          <a:off x="3355340" y="13696951"/>
          <a:ext cx="73152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42818</xdr:rowOff>
    </xdr:from>
    <xdr:to>
      <xdr:col>15</xdr:col>
      <xdr:colOff>101600</xdr:colOff>
      <xdr:row>81</xdr:row>
      <xdr:rowOff>144418</xdr:rowOff>
    </xdr:to>
    <xdr:sp macro="" textlink="">
      <xdr:nvSpPr>
        <xdr:cNvPr id="308" name="楕円 307">
          <a:extLst>
            <a:ext uri="{FF2B5EF4-FFF2-40B4-BE49-F238E27FC236}">
              <a16:creationId xmlns:a16="http://schemas.microsoft.com/office/drawing/2014/main" id="{E1509058-08E9-47C4-9EE0-1E535298A342}"/>
            </a:ext>
          </a:extLst>
        </xdr:cNvPr>
        <xdr:cNvSpPr/>
      </xdr:nvSpPr>
      <xdr:spPr>
        <a:xfrm>
          <a:off x="2514600" y="13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93618</xdr:rowOff>
    </xdr:from>
    <xdr:to>
      <xdr:col>19</xdr:col>
      <xdr:colOff>177800</xdr:colOff>
      <xdr:row>81</xdr:row>
      <xdr:rowOff>118111</xdr:rowOff>
    </xdr:to>
    <xdr:cxnSp macro="">
      <xdr:nvCxnSpPr>
        <xdr:cNvPr id="309" name="直線コネクタ 308">
          <a:extLst>
            <a:ext uri="{FF2B5EF4-FFF2-40B4-BE49-F238E27FC236}">
              <a16:creationId xmlns:a16="http://schemas.microsoft.com/office/drawing/2014/main" id="{76B8C36E-E9BB-4809-9D8C-4D3C6E5AD2CB}"/>
            </a:ext>
          </a:extLst>
        </xdr:cNvPr>
        <xdr:cNvCxnSpPr/>
      </xdr:nvCxnSpPr>
      <xdr:spPr>
        <a:xfrm>
          <a:off x="2565400" y="13672458"/>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64044</xdr:rowOff>
    </xdr:from>
    <xdr:to>
      <xdr:col>10</xdr:col>
      <xdr:colOff>165100</xdr:colOff>
      <xdr:row>81</xdr:row>
      <xdr:rowOff>165644</xdr:rowOff>
    </xdr:to>
    <xdr:sp macro="" textlink="">
      <xdr:nvSpPr>
        <xdr:cNvPr id="310" name="楕円 309">
          <a:extLst>
            <a:ext uri="{FF2B5EF4-FFF2-40B4-BE49-F238E27FC236}">
              <a16:creationId xmlns:a16="http://schemas.microsoft.com/office/drawing/2014/main" id="{40E43408-145A-4174-B776-CFDD95FA4593}"/>
            </a:ext>
          </a:extLst>
        </xdr:cNvPr>
        <xdr:cNvSpPr/>
      </xdr:nvSpPr>
      <xdr:spPr>
        <a:xfrm>
          <a:off x="17399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93618</xdr:rowOff>
    </xdr:from>
    <xdr:to>
      <xdr:col>15</xdr:col>
      <xdr:colOff>50800</xdr:colOff>
      <xdr:row>81</xdr:row>
      <xdr:rowOff>114844</xdr:rowOff>
    </xdr:to>
    <xdr:cxnSp macro="">
      <xdr:nvCxnSpPr>
        <xdr:cNvPr id="311" name="直線コネクタ 310">
          <a:extLst>
            <a:ext uri="{FF2B5EF4-FFF2-40B4-BE49-F238E27FC236}">
              <a16:creationId xmlns:a16="http://schemas.microsoft.com/office/drawing/2014/main" id="{46FDEFA9-C711-4755-BDCA-8F0B63FD088F}"/>
            </a:ext>
          </a:extLst>
        </xdr:cNvPr>
        <xdr:cNvCxnSpPr/>
      </xdr:nvCxnSpPr>
      <xdr:spPr>
        <a:xfrm flipV="1">
          <a:off x="1790700" y="13672458"/>
          <a:ext cx="7747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16692</xdr:rowOff>
    </xdr:from>
    <xdr:to>
      <xdr:col>6</xdr:col>
      <xdr:colOff>38100</xdr:colOff>
      <xdr:row>81</xdr:row>
      <xdr:rowOff>118292</xdr:rowOff>
    </xdr:to>
    <xdr:sp macro="" textlink="">
      <xdr:nvSpPr>
        <xdr:cNvPr id="312" name="楕円 311">
          <a:extLst>
            <a:ext uri="{FF2B5EF4-FFF2-40B4-BE49-F238E27FC236}">
              <a16:creationId xmlns:a16="http://schemas.microsoft.com/office/drawing/2014/main" id="{A5CCA3C0-F21B-4542-8BD3-F25B7163102E}"/>
            </a:ext>
          </a:extLst>
        </xdr:cNvPr>
        <xdr:cNvSpPr/>
      </xdr:nvSpPr>
      <xdr:spPr>
        <a:xfrm>
          <a:off x="965200" y="135955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67492</xdr:rowOff>
    </xdr:from>
    <xdr:to>
      <xdr:col>10</xdr:col>
      <xdr:colOff>114300</xdr:colOff>
      <xdr:row>81</xdr:row>
      <xdr:rowOff>114844</xdr:rowOff>
    </xdr:to>
    <xdr:cxnSp macro="">
      <xdr:nvCxnSpPr>
        <xdr:cNvPr id="313" name="直線コネクタ 312">
          <a:extLst>
            <a:ext uri="{FF2B5EF4-FFF2-40B4-BE49-F238E27FC236}">
              <a16:creationId xmlns:a16="http://schemas.microsoft.com/office/drawing/2014/main" id="{384B8100-9510-4948-843D-1A468CE09252}"/>
            </a:ext>
          </a:extLst>
        </xdr:cNvPr>
        <xdr:cNvCxnSpPr/>
      </xdr:nvCxnSpPr>
      <xdr:spPr>
        <a:xfrm>
          <a:off x="1008380" y="13646332"/>
          <a:ext cx="78232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ACD85FFA-72F6-4380-82C5-E280BB100301}"/>
            </a:ext>
          </a:extLst>
        </xdr:cNvPr>
        <xdr:cNvSpPr txBox="1"/>
      </xdr:nvSpPr>
      <xdr:spPr>
        <a:xfrm>
          <a:off x="317056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5" name="n_2aveValue【公営住宅】&#10;有形固定資産減価償却率">
          <a:extLst>
            <a:ext uri="{FF2B5EF4-FFF2-40B4-BE49-F238E27FC236}">
              <a16:creationId xmlns:a16="http://schemas.microsoft.com/office/drawing/2014/main" id="{8FAE0044-171D-432F-8D4B-9F5C5EB2B88A}"/>
            </a:ext>
          </a:extLst>
        </xdr:cNvPr>
        <xdr:cNvSpPr txBox="1"/>
      </xdr:nvSpPr>
      <xdr:spPr>
        <a:xfrm>
          <a:off x="2385704" y="1405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6" name="n_3aveValue【公営住宅】&#10;有形固定資産減価償却率">
          <a:extLst>
            <a:ext uri="{FF2B5EF4-FFF2-40B4-BE49-F238E27FC236}">
              <a16:creationId xmlns:a16="http://schemas.microsoft.com/office/drawing/2014/main" id="{6DC02AC1-07BC-48A3-87A5-0E30A0BB3C39}"/>
            </a:ext>
          </a:extLst>
        </xdr:cNvPr>
        <xdr:cNvSpPr txBox="1"/>
      </xdr:nvSpPr>
      <xdr:spPr>
        <a:xfrm>
          <a:off x="1611004" y="1404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7" name="n_4aveValue【公営住宅】&#10;有形固定資産減価償却率">
          <a:extLst>
            <a:ext uri="{FF2B5EF4-FFF2-40B4-BE49-F238E27FC236}">
              <a16:creationId xmlns:a16="http://schemas.microsoft.com/office/drawing/2014/main" id="{09394364-5FC6-45D4-BED6-A5CF3339F279}"/>
            </a:ext>
          </a:extLst>
        </xdr:cNvPr>
        <xdr:cNvSpPr txBox="1"/>
      </xdr:nvSpPr>
      <xdr:spPr>
        <a:xfrm>
          <a:off x="836304"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318" name="n_1mainValue【公営住宅】&#10;有形固定資産減価償却率">
          <a:extLst>
            <a:ext uri="{FF2B5EF4-FFF2-40B4-BE49-F238E27FC236}">
              <a16:creationId xmlns:a16="http://schemas.microsoft.com/office/drawing/2014/main" id="{3F4A81F2-99DA-42E3-92D0-C2F314A5D6D2}"/>
            </a:ext>
          </a:extLst>
        </xdr:cNvPr>
        <xdr:cNvSpPr txBox="1"/>
      </xdr:nvSpPr>
      <xdr:spPr>
        <a:xfrm>
          <a:off x="317056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160945</xdr:rowOff>
    </xdr:from>
    <xdr:ext cx="405111" cy="259045"/>
    <xdr:sp macro="" textlink="">
      <xdr:nvSpPr>
        <xdr:cNvPr id="319" name="n_2mainValue【公営住宅】&#10;有形固定資産減価償却率">
          <a:extLst>
            <a:ext uri="{FF2B5EF4-FFF2-40B4-BE49-F238E27FC236}">
              <a16:creationId xmlns:a16="http://schemas.microsoft.com/office/drawing/2014/main" id="{D3B56BED-C0C1-4231-BE17-7EC63B067DE8}"/>
            </a:ext>
          </a:extLst>
        </xdr:cNvPr>
        <xdr:cNvSpPr txBox="1"/>
      </xdr:nvSpPr>
      <xdr:spPr>
        <a:xfrm>
          <a:off x="2385704" y="1340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10721</xdr:rowOff>
    </xdr:from>
    <xdr:ext cx="405111" cy="259045"/>
    <xdr:sp macro="" textlink="">
      <xdr:nvSpPr>
        <xdr:cNvPr id="320" name="n_3mainValue【公営住宅】&#10;有形固定資産減価償却率">
          <a:extLst>
            <a:ext uri="{FF2B5EF4-FFF2-40B4-BE49-F238E27FC236}">
              <a16:creationId xmlns:a16="http://schemas.microsoft.com/office/drawing/2014/main" id="{A67A85CD-28B3-4F5B-B15D-E8B6E4966ADC}"/>
            </a:ext>
          </a:extLst>
        </xdr:cNvPr>
        <xdr:cNvSpPr txBox="1"/>
      </xdr:nvSpPr>
      <xdr:spPr>
        <a:xfrm>
          <a:off x="1611004" y="1342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134819</xdr:rowOff>
    </xdr:from>
    <xdr:ext cx="405111" cy="259045"/>
    <xdr:sp macro="" textlink="">
      <xdr:nvSpPr>
        <xdr:cNvPr id="321" name="n_4mainValue【公営住宅】&#10;有形固定資産減価償却率">
          <a:extLst>
            <a:ext uri="{FF2B5EF4-FFF2-40B4-BE49-F238E27FC236}">
              <a16:creationId xmlns:a16="http://schemas.microsoft.com/office/drawing/2014/main" id="{14AEF392-0EC9-4D55-99B1-5E51907E9657}"/>
            </a:ext>
          </a:extLst>
        </xdr:cNvPr>
        <xdr:cNvSpPr txBox="1"/>
      </xdr:nvSpPr>
      <xdr:spPr>
        <a:xfrm>
          <a:off x="836304" y="1337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7A040CA-EA5C-4A65-988B-B371A577D37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5C73CC7-A0DC-4A26-83AB-3AFB2C524A7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82AA044-5D5F-40EE-94D2-BFEC3CD959A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7C50495-C122-4489-95E0-A020F814D18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E32305B-1EA4-4150-88CA-F986CED0320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E9DD383-63E2-4A34-9934-FF63A89D0FF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BE32BBE-FA81-4F16-B5EF-1D70FF96201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C04E4D6-D85B-486D-8212-C9C3CBF7D40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80FB735-A38C-4298-A095-A7B4C04D192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5D35ADB-5809-4655-840A-2CB7828D78D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731B9F27-E69A-4A45-AA2F-A27CE27F60D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52C80118-BAA2-41B3-ACB3-5106BBC3FD88}"/>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505A21D0-D761-435A-A8EE-ACE84D0EAA2F}"/>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22CBDC95-BAF9-417B-A411-B455B8AF5A79}"/>
            </a:ext>
          </a:extLst>
        </xdr:cNvPr>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D59DBFEC-AB73-4032-91EB-488D3EAC6653}"/>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197F32B-2719-4C93-AC87-D3A2D02B6B74}"/>
            </a:ext>
          </a:extLst>
        </xdr:cNvPr>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D655AD08-6656-4A0E-8D8E-EC088AE1A0D1}"/>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250B3F2B-862B-42B6-A82F-B61A8E276FD6}"/>
            </a:ext>
          </a:extLst>
        </xdr:cNvPr>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FA0ECEAE-7A3D-46E5-A7CA-9183A6B5E2E5}"/>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781209E8-DFA6-452A-9259-99C38A7F5037}"/>
            </a:ext>
          </a:extLst>
        </xdr:cNvPr>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58A37F29-D4EF-4300-B713-A9109DAEF331}"/>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2DC4C3F8-52BF-4BF8-B4AD-1E4B01D7E43A}"/>
            </a:ext>
          </a:extLst>
        </xdr:cNvPr>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A65BE95-27F5-4109-8DDA-FA828919358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F99CA119-E5F3-4ACA-B46D-D8F665A8FB46}"/>
            </a:ext>
          </a:extLst>
        </xdr:cNvPr>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E2852730-95C7-47C1-9C08-9C769E8941C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1AF20678-103E-4CB6-A241-68D7C0B1C6BB}"/>
            </a:ext>
          </a:extLst>
        </xdr:cNvPr>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FC760307-D31C-4B58-BB99-E47B7B6C4C85}"/>
            </a:ext>
          </a:extLst>
        </xdr:cNvPr>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B09FF216-75E3-480C-AC12-C0F44E827517}"/>
            </a:ext>
          </a:extLst>
        </xdr:cNvPr>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19A1996B-9FD9-4619-B829-4E8BBC93880A}"/>
            </a:ext>
          </a:extLst>
        </xdr:cNvPr>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5A503160-C4ED-4DD2-A921-0DEA90BF4C4D}"/>
            </a:ext>
          </a:extLst>
        </xdr:cNvPr>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5FEA383F-0EDB-4C80-A2F3-300C11410BC6}"/>
            </a:ext>
          </a:extLst>
        </xdr:cNvPr>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974FB84D-09E6-4ADE-ABC4-2F13264538C2}"/>
            </a:ext>
          </a:extLst>
        </xdr:cNvPr>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DBD63AA1-E7EC-4EA6-A155-58A2462B1DB2}"/>
            </a:ext>
          </a:extLst>
        </xdr:cNvPr>
        <xdr:cNvSpPr/>
      </xdr:nvSpPr>
      <xdr:spPr>
        <a:xfrm>
          <a:off x="8445500" y="14521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111920</xdr:rowOff>
    </xdr:from>
    <xdr:to>
      <xdr:col>46</xdr:col>
      <xdr:colOff>38100</xdr:colOff>
      <xdr:row>87</xdr:row>
      <xdr:rowOff>42070</xdr:rowOff>
    </xdr:to>
    <xdr:sp macro="" textlink="">
      <xdr:nvSpPr>
        <xdr:cNvPr id="355" name="フローチャート: 判断 354">
          <a:extLst>
            <a:ext uri="{FF2B5EF4-FFF2-40B4-BE49-F238E27FC236}">
              <a16:creationId xmlns:a16="http://schemas.microsoft.com/office/drawing/2014/main" id="{204CDF26-B063-4C64-8DA7-8ADAAE1A7000}"/>
            </a:ext>
          </a:extLst>
        </xdr:cNvPr>
        <xdr:cNvSpPr/>
      </xdr:nvSpPr>
      <xdr:spPr>
        <a:xfrm>
          <a:off x="7670800" y="14528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111685</xdr:rowOff>
    </xdr:from>
    <xdr:to>
      <xdr:col>41</xdr:col>
      <xdr:colOff>101600</xdr:colOff>
      <xdr:row>87</xdr:row>
      <xdr:rowOff>41835</xdr:rowOff>
    </xdr:to>
    <xdr:sp macro="" textlink="">
      <xdr:nvSpPr>
        <xdr:cNvPr id="356" name="フローチャート: 判断 355">
          <a:extLst>
            <a:ext uri="{FF2B5EF4-FFF2-40B4-BE49-F238E27FC236}">
              <a16:creationId xmlns:a16="http://schemas.microsoft.com/office/drawing/2014/main" id="{3D1354CF-1843-4EC2-87E4-BAFB7FE0FA22}"/>
            </a:ext>
          </a:extLst>
        </xdr:cNvPr>
        <xdr:cNvSpPr/>
      </xdr:nvSpPr>
      <xdr:spPr>
        <a:xfrm>
          <a:off x="6873240" y="14528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112237</xdr:rowOff>
    </xdr:from>
    <xdr:to>
      <xdr:col>36</xdr:col>
      <xdr:colOff>165100</xdr:colOff>
      <xdr:row>87</xdr:row>
      <xdr:rowOff>42387</xdr:rowOff>
    </xdr:to>
    <xdr:sp macro="" textlink="">
      <xdr:nvSpPr>
        <xdr:cNvPr id="357" name="フローチャート: 判断 356">
          <a:extLst>
            <a:ext uri="{FF2B5EF4-FFF2-40B4-BE49-F238E27FC236}">
              <a16:creationId xmlns:a16="http://schemas.microsoft.com/office/drawing/2014/main" id="{AF8D6819-1426-46C0-BFB2-E037E38DEF79}"/>
            </a:ext>
          </a:extLst>
        </xdr:cNvPr>
        <xdr:cNvSpPr/>
      </xdr:nvSpPr>
      <xdr:spPr>
        <a:xfrm>
          <a:off x="6098540" y="14529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79F15C2-EA2E-44CD-BB10-0FE712BF6D1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E1409CE-BA7F-4B59-9382-7BFD22035BA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3958F80-F735-4C0F-8FD6-F44C6BE4DDA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EF4A448-6472-437B-86A8-CC937B6EF29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24F1056-3D80-4E5B-98D1-C8219A117C4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112266</xdr:rowOff>
    </xdr:from>
    <xdr:to>
      <xdr:col>55</xdr:col>
      <xdr:colOff>50800</xdr:colOff>
      <xdr:row>87</xdr:row>
      <xdr:rowOff>42416</xdr:rowOff>
    </xdr:to>
    <xdr:sp macro="" textlink="">
      <xdr:nvSpPr>
        <xdr:cNvPr id="363" name="楕円 362">
          <a:extLst>
            <a:ext uri="{FF2B5EF4-FFF2-40B4-BE49-F238E27FC236}">
              <a16:creationId xmlns:a16="http://schemas.microsoft.com/office/drawing/2014/main" id="{8DF04DB6-0E63-4E83-8293-A2EFA78C8820}"/>
            </a:ext>
          </a:extLst>
        </xdr:cNvPr>
        <xdr:cNvSpPr/>
      </xdr:nvSpPr>
      <xdr:spPr>
        <a:xfrm>
          <a:off x="9192260" y="14529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471DEB25-0606-43B2-9C72-23DEF042B4A4}"/>
            </a:ext>
          </a:extLst>
        </xdr:cNvPr>
        <xdr:cNvSpPr txBox="1"/>
      </xdr:nvSpPr>
      <xdr:spPr>
        <a:xfrm>
          <a:off x="9258300" y="14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112373</xdr:rowOff>
    </xdr:from>
    <xdr:to>
      <xdr:col>50</xdr:col>
      <xdr:colOff>165100</xdr:colOff>
      <xdr:row>87</xdr:row>
      <xdr:rowOff>42523</xdr:rowOff>
    </xdr:to>
    <xdr:sp macro="" textlink="">
      <xdr:nvSpPr>
        <xdr:cNvPr id="365" name="楕円 364">
          <a:extLst>
            <a:ext uri="{FF2B5EF4-FFF2-40B4-BE49-F238E27FC236}">
              <a16:creationId xmlns:a16="http://schemas.microsoft.com/office/drawing/2014/main" id="{414F15E8-5829-4E41-AE50-BD2B7A54E38B}"/>
            </a:ext>
          </a:extLst>
        </xdr:cNvPr>
        <xdr:cNvSpPr/>
      </xdr:nvSpPr>
      <xdr:spPr>
        <a:xfrm>
          <a:off x="8445500" y="145294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163066</xdr:rowOff>
    </xdr:from>
    <xdr:to>
      <xdr:col>55</xdr:col>
      <xdr:colOff>0</xdr:colOff>
      <xdr:row>86</xdr:row>
      <xdr:rowOff>163173</xdr:rowOff>
    </xdr:to>
    <xdr:cxnSp macro="">
      <xdr:nvCxnSpPr>
        <xdr:cNvPr id="366" name="直線コネクタ 365">
          <a:extLst>
            <a:ext uri="{FF2B5EF4-FFF2-40B4-BE49-F238E27FC236}">
              <a16:creationId xmlns:a16="http://schemas.microsoft.com/office/drawing/2014/main" id="{C376D324-0BE3-4EE2-B738-233EEBA15069}"/>
            </a:ext>
          </a:extLst>
        </xdr:cNvPr>
        <xdr:cNvCxnSpPr/>
      </xdr:nvCxnSpPr>
      <xdr:spPr>
        <a:xfrm flipV="1">
          <a:off x="8496300" y="14580106"/>
          <a:ext cx="7239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112618</xdr:rowOff>
    </xdr:from>
    <xdr:to>
      <xdr:col>46</xdr:col>
      <xdr:colOff>38100</xdr:colOff>
      <xdr:row>87</xdr:row>
      <xdr:rowOff>42768</xdr:rowOff>
    </xdr:to>
    <xdr:sp macro="" textlink="">
      <xdr:nvSpPr>
        <xdr:cNvPr id="367" name="楕円 366">
          <a:extLst>
            <a:ext uri="{FF2B5EF4-FFF2-40B4-BE49-F238E27FC236}">
              <a16:creationId xmlns:a16="http://schemas.microsoft.com/office/drawing/2014/main" id="{DC78B92D-33F5-4B8A-8FB3-61FA4A02CE8B}"/>
            </a:ext>
          </a:extLst>
        </xdr:cNvPr>
        <xdr:cNvSpPr/>
      </xdr:nvSpPr>
      <xdr:spPr>
        <a:xfrm>
          <a:off x="7670800" y="14529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163173</xdr:rowOff>
    </xdr:from>
    <xdr:to>
      <xdr:col>50</xdr:col>
      <xdr:colOff>114300</xdr:colOff>
      <xdr:row>86</xdr:row>
      <xdr:rowOff>163418</xdr:rowOff>
    </xdr:to>
    <xdr:cxnSp macro="">
      <xdr:nvCxnSpPr>
        <xdr:cNvPr id="368" name="直線コネクタ 367">
          <a:extLst>
            <a:ext uri="{FF2B5EF4-FFF2-40B4-BE49-F238E27FC236}">
              <a16:creationId xmlns:a16="http://schemas.microsoft.com/office/drawing/2014/main" id="{4A73FB20-DC9C-495C-BFF3-EB20339F8AF1}"/>
            </a:ext>
          </a:extLst>
        </xdr:cNvPr>
        <xdr:cNvCxnSpPr/>
      </xdr:nvCxnSpPr>
      <xdr:spPr>
        <a:xfrm flipV="1">
          <a:off x="7713980" y="14580213"/>
          <a:ext cx="78232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113024</xdr:rowOff>
    </xdr:from>
    <xdr:to>
      <xdr:col>41</xdr:col>
      <xdr:colOff>101600</xdr:colOff>
      <xdr:row>87</xdr:row>
      <xdr:rowOff>43174</xdr:rowOff>
    </xdr:to>
    <xdr:sp macro="" textlink="">
      <xdr:nvSpPr>
        <xdr:cNvPr id="369" name="楕円 368">
          <a:extLst>
            <a:ext uri="{FF2B5EF4-FFF2-40B4-BE49-F238E27FC236}">
              <a16:creationId xmlns:a16="http://schemas.microsoft.com/office/drawing/2014/main" id="{2C6BAE8F-B515-4F1D-9C80-37925C013DE2}"/>
            </a:ext>
          </a:extLst>
        </xdr:cNvPr>
        <xdr:cNvSpPr/>
      </xdr:nvSpPr>
      <xdr:spPr>
        <a:xfrm>
          <a:off x="6873240" y="14530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163418</xdr:rowOff>
    </xdr:from>
    <xdr:to>
      <xdr:col>45</xdr:col>
      <xdr:colOff>177800</xdr:colOff>
      <xdr:row>86</xdr:row>
      <xdr:rowOff>163824</xdr:rowOff>
    </xdr:to>
    <xdr:cxnSp macro="">
      <xdr:nvCxnSpPr>
        <xdr:cNvPr id="370" name="直線コネクタ 369">
          <a:extLst>
            <a:ext uri="{FF2B5EF4-FFF2-40B4-BE49-F238E27FC236}">
              <a16:creationId xmlns:a16="http://schemas.microsoft.com/office/drawing/2014/main" id="{F717F51C-CC84-4111-81F6-658B2DE272EE}"/>
            </a:ext>
          </a:extLst>
        </xdr:cNvPr>
        <xdr:cNvCxnSpPr/>
      </xdr:nvCxnSpPr>
      <xdr:spPr>
        <a:xfrm flipV="1">
          <a:off x="6924040" y="14580458"/>
          <a:ext cx="78994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113435</xdr:rowOff>
    </xdr:from>
    <xdr:to>
      <xdr:col>36</xdr:col>
      <xdr:colOff>165100</xdr:colOff>
      <xdr:row>87</xdr:row>
      <xdr:rowOff>43585</xdr:rowOff>
    </xdr:to>
    <xdr:sp macro="" textlink="">
      <xdr:nvSpPr>
        <xdr:cNvPr id="371" name="楕円 370">
          <a:extLst>
            <a:ext uri="{FF2B5EF4-FFF2-40B4-BE49-F238E27FC236}">
              <a16:creationId xmlns:a16="http://schemas.microsoft.com/office/drawing/2014/main" id="{5339937C-38FB-417D-9B6D-1330F40C0F62}"/>
            </a:ext>
          </a:extLst>
        </xdr:cNvPr>
        <xdr:cNvSpPr/>
      </xdr:nvSpPr>
      <xdr:spPr>
        <a:xfrm>
          <a:off x="6098540" y="1453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163824</xdr:rowOff>
    </xdr:from>
    <xdr:to>
      <xdr:col>41</xdr:col>
      <xdr:colOff>50800</xdr:colOff>
      <xdr:row>86</xdr:row>
      <xdr:rowOff>164235</xdr:rowOff>
    </xdr:to>
    <xdr:cxnSp macro="">
      <xdr:nvCxnSpPr>
        <xdr:cNvPr id="372" name="直線コネクタ 371">
          <a:extLst>
            <a:ext uri="{FF2B5EF4-FFF2-40B4-BE49-F238E27FC236}">
              <a16:creationId xmlns:a16="http://schemas.microsoft.com/office/drawing/2014/main" id="{EF58C05E-F2AD-490B-B290-DDEA5C04C565}"/>
            </a:ext>
          </a:extLst>
        </xdr:cNvPr>
        <xdr:cNvCxnSpPr/>
      </xdr:nvCxnSpPr>
      <xdr:spPr>
        <a:xfrm flipV="1">
          <a:off x="6149340" y="14580864"/>
          <a:ext cx="7747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441E2F5A-8F04-45B7-8E8D-7690A93B3C2A}"/>
            </a:ext>
          </a:extLst>
        </xdr:cNvPr>
        <xdr:cNvSpPr txBox="1"/>
      </xdr:nvSpPr>
      <xdr:spPr>
        <a:xfrm>
          <a:off x="8271587" y="1430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58597</xdr:rowOff>
    </xdr:from>
    <xdr:ext cx="469744" cy="259045"/>
    <xdr:sp macro="" textlink="">
      <xdr:nvSpPr>
        <xdr:cNvPr id="374" name="n_2aveValue【公営住宅】&#10;一人当たり面積">
          <a:extLst>
            <a:ext uri="{FF2B5EF4-FFF2-40B4-BE49-F238E27FC236}">
              <a16:creationId xmlns:a16="http://schemas.microsoft.com/office/drawing/2014/main" id="{BF6D8AD6-C65F-4575-A9D8-92CF24A5DA11}"/>
            </a:ext>
          </a:extLst>
        </xdr:cNvPr>
        <xdr:cNvSpPr txBox="1"/>
      </xdr:nvSpPr>
      <xdr:spPr>
        <a:xfrm>
          <a:off x="7509587" y="143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58362</xdr:rowOff>
    </xdr:from>
    <xdr:ext cx="469744" cy="259045"/>
    <xdr:sp macro="" textlink="">
      <xdr:nvSpPr>
        <xdr:cNvPr id="375" name="n_3aveValue【公営住宅】&#10;一人当たり面積">
          <a:extLst>
            <a:ext uri="{FF2B5EF4-FFF2-40B4-BE49-F238E27FC236}">
              <a16:creationId xmlns:a16="http://schemas.microsoft.com/office/drawing/2014/main" id="{CA384110-6DA9-40B6-A74C-0A77FBF0F8E5}"/>
            </a:ext>
          </a:extLst>
        </xdr:cNvPr>
        <xdr:cNvSpPr txBox="1"/>
      </xdr:nvSpPr>
      <xdr:spPr>
        <a:xfrm>
          <a:off x="6712027" y="143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58914</xdr:rowOff>
    </xdr:from>
    <xdr:ext cx="469744" cy="259045"/>
    <xdr:sp macro="" textlink="">
      <xdr:nvSpPr>
        <xdr:cNvPr id="376" name="n_4aveValue【公営住宅】&#10;一人当たり面積">
          <a:extLst>
            <a:ext uri="{FF2B5EF4-FFF2-40B4-BE49-F238E27FC236}">
              <a16:creationId xmlns:a16="http://schemas.microsoft.com/office/drawing/2014/main" id="{CD9C0117-BE96-4581-87DE-CEF8E1330E18}"/>
            </a:ext>
          </a:extLst>
        </xdr:cNvPr>
        <xdr:cNvSpPr txBox="1"/>
      </xdr:nvSpPr>
      <xdr:spPr>
        <a:xfrm>
          <a:off x="5937327" y="143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33650</xdr:rowOff>
    </xdr:from>
    <xdr:ext cx="469744" cy="259045"/>
    <xdr:sp macro="" textlink="">
      <xdr:nvSpPr>
        <xdr:cNvPr id="377" name="n_1mainValue【公営住宅】&#10;一人当たり面積">
          <a:extLst>
            <a:ext uri="{FF2B5EF4-FFF2-40B4-BE49-F238E27FC236}">
              <a16:creationId xmlns:a16="http://schemas.microsoft.com/office/drawing/2014/main" id="{AC59AF53-2548-4C16-80FF-503800B7CFCF}"/>
            </a:ext>
          </a:extLst>
        </xdr:cNvPr>
        <xdr:cNvSpPr txBox="1"/>
      </xdr:nvSpPr>
      <xdr:spPr>
        <a:xfrm>
          <a:off x="8271587" y="146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33895</xdr:rowOff>
    </xdr:from>
    <xdr:ext cx="469744" cy="259045"/>
    <xdr:sp macro="" textlink="">
      <xdr:nvSpPr>
        <xdr:cNvPr id="378" name="n_2mainValue【公営住宅】&#10;一人当たり面積">
          <a:extLst>
            <a:ext uri="{FF2B5EF4-FFF2-40B4-BE49-F238E27FC236}">
              <a16:creationId xmlns:a16="http://schemas.microsoft.com/office/drawing/2014/main" id="{381A3F65-BC31-4281-8650-D66D95FCE4E7}"/>
            </a:ext>
          </a:extLst>
        </xdr:cNvPr>
        <xdr:cNvSpPr txBox="1"/>
      </xdr:nvSpPr>
      <xdr:spPr>
        <a:xfrm>
          <a:off x="7509587" y="1461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34301</xdr:rowOff>
    </xdr:from>
    <xdr:ext cx="469744" cy="259045"/>
    <xdr:sp macro="" textlink="">
      <xdr:nvSpPr>
        <xdr:cNvPr id="379" name="n_3mainValue【公営住宅】&#10;一人当たり面積">
          <a:extLst>
            <a:ext uri="{FF2B5EF4-FFF2-40B4-BE49-F238E27FC236}">
              <a16:creationId xmlns:a16="http://schemas.microsoft.com/office/drawing/2014/main" id="{64457D8D-31FD-4874-A64C-7231904097B3}"/>
            </a:ext>
          </a:extLst>
        </xdr:cNvPr>
        <xdr:cNvSpPr txBox="1"/>
      </xdr:nvSpPr>
      <xdr:spPr>
        <a:xfrm>
          <a:off x="6712027" y="146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34712</xdr:rowOff>
    </xdr:from>
    <xdr:ext cx="469744" cy="259045"/>
    <xdr:sp macro="" textlink="">
      <xdr:nvSpPr>
        <xdr:cNvPr id="380" name="n_4mainValue【公営住宅】&#10;一人当たり面積">
          <a:extLst>
            <a:ext uri="{FF2B5EF4-FFF2-40B4-BE49-F238E27FC236}">
              <a16:creationId xmlns:a16="http://schemas.microsoft.com/office/drawing/2014/main" id="{FBAE16FA-0359-4ED3-A323-6AD6F3561F3E}"/>
            </a:ext>
          </a:extLst>
        </xdr:cNvPr>
        <xdr:cNvSpPr txBox="1"/>
      </xdr:nvSpPr>
      <xdr:spPr>
        <a:xfrm>
          <a:off x="5937327" y="1461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1EE76030-5496-4725-AB68-661FC9F5ABD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BBBA638-3186-4B62-AF94-DA213C93E79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A9FA47F-D697-4FAF-B6AB-8E418180894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1DBE760-E8D2-40AB-9512-3C3DB1E5782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78F2F3B3-97E8-4F32-AAD7-C44A8AB544D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FB3EC3E-BD86-496C-8387-BB1F1E2E3CC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0905990-FE50-416C-970F-D536EAB388B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595A6F72-EDF9-4F72-B303-15FF5C1FB81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EA8F007C-9A81-46A3-9FE9-4BAC6A486B3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82F2D0B8-0A1B-44B6-BA4D-7A4013A5BB9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7C0EA571-A6A0-483B-BA9E-9BCCA403BA1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10C0EEE-61BB-4087-920E-460CDC7A2C4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110693F9-7C06-4C84-AA01-02083186CCC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E18C43FF-F926-4569-B5EC-DF067FC56A5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322DA9C-DD74-4013-9C08-0A58ACF5682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8D76331E-0743-4FE8-8EE9-0F6F935413B2}"/>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B3BED68-C2DB-446A-800E-AF601ADC508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E19C9BF8-6FEA-4455-BC01-5AA7A7D3F14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BB0517D-52A4-4011-ACB0-CF89AD687D2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DE336A0-D986-4080-98F1-D52D5D61D09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9028959D-03FC-4DEB-B3C2-64ADB577F2D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C85DDF1-2C91-4FB1-92FB-3B3CBDB9FCF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2DD83804-2428-4A90-B558-27078A3B72E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D4F7FEA4-5BE2-4D68-AA4F-89F124DD6617}"/>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E29E2B64-E473-405E-9C1B-9A046C863B9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E1325131-60D6-43AB-BB6D-718DE5F5882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C614F143-B7EC-430B-9E07-4000F8E09FB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F693FDFF-BD91-4090-9CE0-D09EF7CF973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42D33CC7-2204-48BD-BB4F-CE976F5C78E2}"/>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07C32B58-0352-4E2F-A8C3-5FB95C24049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E4564EA0-5FA3-40EB-89D6-54F4A13B07F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CA301411-3E4C-4AA9-AC84-26472A48E44E}"/>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49C464DB-8559-4365-A90A-6CD0070E465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B7E601CB-EC36-4647-AB8F-8483395FE9F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54A24A0E-3716-40F7-9611-F7F42CEF53D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989D44C8-389D-41EB-A245-7ACAF949BB3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A8C82933-BA27-43F8-8CAA-ED7A6BC8C2D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134213FA-4382-4961-AD84-AB77BE16BA1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70194A2F-0906-4584-BB37-F86E32F467B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56CC5FD8-5209-4ED4-BD04-C34A43ACAAD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5A871207-8E3E-49E3-826D-2BF479F740B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1215EF7E-0316-4001-A9EB-BC3327BABA53}"/>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E110A546-5794-432E-955C-02C3DF46417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A7B24D2D-1E81-4B0B-B1A7-A9216C82133D}"/>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956A8328-48E1-4EAD-A6D0-39120CFE0A73}"/>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D89A3D8C-D758-4C71-B17C-98513FBE55D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EBC1B3D2-A20F-4B45-A473-4FC4DE3BAEC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412B8297-8822-43F4-9B8B-0E95DA09061F}"/>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BB1725D0-00E5-45AC-9DAD-7B1BDEB1584C}"/>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EE808160-85FA-4757-83FA-C0CC5F5816FD}"/>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41D54822-1DBD-46D2-B77C-020DED178FFA}"/>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D0FCC643-4D37-4A61-A7C3-63C8EBABA7FF}"/>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D6A88805-C876-40E1-B274-D887350B1745}"/>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50F874B6-5C39-4DB6-8B81-3D7CC2C29C3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D09C4039-E945-44AC-9648-217B3C216E11}"/>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1CF5262F-ED62-4DA5-854C-DD9FD96789B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37" name="直線コネクタ 436">
          <a:extLst>
            <a:ext uri="{FF2B5EF4-FFF2-40B4-BE49-F238E27FC236}">
              <a16:creationId xmlns:a16="http://schemas.microsoft.com/office/drawing/2014/main" id="{412DAEE2-4E6C-4A3C-B2A1-E0D66B64D5D5}"/>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602C0ABC-407F-480E-89CC-C272DDCF3328}"/>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39" name="直線コネクタ 438">
          <a:extLst>
            <a:ext uri="{FF2B5EF4-FFF2-40B4-BE49-F238E27FC236}">
              <a16:creationId xmlns:a16="http://schemas.microsoft.com/office/drawing/2014/main" id="{A31CDFCF-6DAC-439F-BFF3-86A022AF1345}"/>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7B5654A4-C1FE-42A4-9F7B-F168AC7FB131}"/>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41" name="直線コネクタ 440">
          <a:extLst>
            <a:ext uri="{FF2B5EF4-FFF2-40B4-BE49-F238E27FC236}">
              <a16:creationId xmlns:a16="http://schemas.microsoft.com/office/drawing/2014/main" id="{E4948098-5974-4097-ACF6-72A00DF85371}"/>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783A7126-F2FA-4A34-81C7-F43A026F02DC}"/>
            </a:ext>
          </a:extLst>
        </xdr:cNvPr>
        <xdr:cNvSpPr txBox="1"/>
      </xdr:nvSpPr>
      <xdr:spPr>
        <a:xfrm>
          <a:off x="144145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43" name="フローチャート: 判断 442">
          <a:extLst>
            <a:ext uri="{FF2B5EF4-FFF2-40B4-BE49-F238E27FC236}">
              <a16:creationId xmlns:a16="http://schemas.microsoft.com/office/drawing/2014/main" id="{B9A8476B-5CCA-4161-AA44-259533FC5C10}"/>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4" name="フローチャート: 判断 443">
          <a:extLst>
            <a:ext uri="{FF2B5EF4-FFF2-40B4-BE49-F238E27FC236}">
              <a16:creationId xmlns:a16="http://schemas.microsoft.com/office/drawing/2014/main" id="{698E9C6E-1B85-4978-BB12-6AFCAD8848E5}"/>
            </a:ext>
          </a:extLst>
        </xdr:cNvPr>
        <xdr:cNvSpPr/>
      </xdr:nvSpPr>
      <xdr:spPr>
        <a:xfrm>
          <a:off x="135788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5" name="フローチャート: 判断 444">
          <a:extLst>
            <a:ext uri="{FF2B5EF4-FFF2-40B4-BE49-F238E27FC236}">
              <a16:creationId xmlns:a16="http://schemas.microsoft.com/office/drawing/2014/main" id="{6A15214A-FA58-4F2C-BA34-70809A8851D1}"/>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446" name="フローチャート: 判断 445">
          <a:extLst>
            <a:ext uri="{FF2B5EF4-FFF2-40B4-BE49-F238E27FC236}">
              <a16:creationId xmlns:a16="http://schemas.microsoft.com/office/drawing/2014/main" id="{2FE22873-69DE-4651-8375-356C832CED33}"/>
            </a:ext>
          </a:extLst>
        </xdr:cNvPr>
        <xdr:cNvSpPr/>
      </xdr:nvSpPr>
      <xdr:spPr>
        <a:xfrm>
          <a:off x="12029440" y="10032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47" name="フローチャート: 判断 446">
          <a:extLst>
            <a:ext uri="{FF2B5EF4-FFF2-40B4-BE49-F238E27FC236}">
              <a16:creationId xmlns:a16="http://schemas.microsoft.com/office/drawing/2014/main" id="{C5B35F06-915F-42A2-9024-EE219FD179C3}"/>
            </a:ext>
          </a:extLst>
        </xdr:cNvPr>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5CDF944-B119-4DA1-A03C-584A2646480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4E599727-5700-4832-8E75-39076DD1F66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CE1EC2AE-20B5-4594-8134-F9FFA93FB14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ABBBC3F-AD87-4EA0-AD48-F45927BF541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9B12D285-84A3-46FF-8A61-954D7733D68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453" name="楕円 452">
          <a:extLst>
            <a:ext uri="{FF2B5EF4-FFF2-40B4-BE49-F238E27FC236}">
              <a16:creationId xmlns:a16="http://schemas.microsoft.com/office/drawing/2014/main" id="{4C0DEE05-FE7B-4ED7-978F-5CA8D7E7EFCC}"/>
            </a:ext>
          </a:extLst>
        </xdr:cNvPr>
        <xdr:cNvSpPr/>
      </xdr:nvSpPr>
      <xdr:spPr>
        <a:xfrm>
          <a:off x="14325600" y="105257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47007</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F9D44BEA-0B7F-492B-91EA-4CDA4EF8BA1C}"/>
            </a:ext>
          </a:extLst>
        </xdr:cNvPr>
        <xdr:cNvSpPr txBox="1"/>
      </xdr:nvSpPr>
      <xdr:spPr>
        <a:xfrm>
          <a:off x="14414500" y="1044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107315</xdr:rowOff>
    </xdr:from>
    <xdr:to>
      <xdr:col>81</xdr:col>
      <xdr:colOff>101600</xdr:colOff>
      <xdr:row>63</xdr:row>
      <xdr:rowOff>37465</xdr:rowOff>
    </xdr:to>
    <xdr:sp macro="" textlink="">
      <xdr:nvSpPr>
        <xdr:cNvPr id="455" name="楕円 454">
          <a:extLst>
            <a:ext uri="{FF2B5EF4-FFF2-40B4-BE49-F238E27FC236}">
              <a16:creationId xmlns:a16="http://schemas.microsoft.com/office/drawing/2014/main" id="{13A75BD6-AAE6-4124-839D-18F805E4F9C1}"/>
            </a:ext>
          </a:extLst>
        </xdr:cNvPr>
        <xdr:cNvSpPr/>
      </xdr:nvSpPr>
      <xdr:spPr>
        <a:xfrm>
          <a:off x="13578840" y="10500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158115</xdr:rowOff>
    </xdr:from>
    <xdr:to>
      <xdr:col>85</xdr:col>
      <xdr:colOff>127000</xdr:colOff>
      <xdr:row>63</xdr:row>
      <xdr:rowOff>11430</xdr:rowOff>
    </xdr:to>
    <xdr:cxnSp macro="">
      <xdr:nvCxnSpPr>
        <xdr:cNvPr id="456" name="直線コネクタ 455">
          <a:extLst>
            <a:ext uri="{FF2B5EF4-FFF2-40B4-BE49-F238E27FC236}">
              <a16:creationId xmlns:a16="http://schemas.microsoft.com/office/drawing/2014/main" id="{47EFEE1D-E7EA-422E-AE65-F79A1B8AD05F}"/>
            </a:ext>
          </a:extLst>
        </xdr:cNvPr>
        <xdr:cNvCxnSpPr/>
      </xdr:nvCxnSpPr>
      <xdr:spPr>
        <a:xfrm>
          <a:off x="13629640" y="10551795"/>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78740</xdr:rowOff>
    </xdr:from>
    <xdr:to>
      <xdr:col>76</xdr:col>
      <xdr:colOff>165100</xdr:colOff>
      <xdr:row>63</xdr:row>
      <xdr:rowOff>8890</xdr:rowOff>
    </xdr:to>
    <xdr:sp macro="" textlink="">
      <xdr:nvSpPr>
        <xdr:cNvPr id="457" name="楕円 456">
          <a:extLst>
            <a:ext uri="{FF2B5EF4-FFF2-40B4-BE49-F238E27FC236}">
              <a16:creationId xmlns:a16="http://schemas.microsoft.com/office/drawing/2014/main" id="{D03D5690-8BAF-4C34-82B6-45E962201CEC}"/>
            </a:ext>
          </a:extLst>
        </xdr:cNvPr>
        <xdr:cNvSpPr/>
      </xdr:nvSpPr>
      <xdr:spPr>
        <a:xfrm>
          <a:off x="12804140" y="1047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129540</xdr:rowOff>
    </xdr:from>
    <xdr:to>
      <xdr:col>81</xdr:col>
      <xdr:colOff>50800</xdr:colOff>
      <xdr:row>62</xdr:row>
      <xdr:rowOff>158115</xdr:rowOff>
    </xdr:to>
    <xdr:cxnSp macro="">
      <xdr:nvCxnSpPr>
        <xdr:cNvPr id="458" name="直線コネクタ 457">
          <a:extLst>
            <a:ext uri="{FF2B5EF4-FFF2-40B4-BE49-F238E27FC236}">
              <a16:creationId xmlns:a16="http://schemas.microsoft.com/office/drawing/2014/main" id="{DCE7CE17-AF92-4F5E-9C4D-B2C0BFA3C474}"/>
            </a:ext>
          </a:extLst>
        </xdr:cNvPr>
        <xdr:cNvCxnSpPr/>
      </xdr:nvCxnSpPr>
      <xdr:spPr>
        <a:xfrm>
          <a:off x="12854940" y="1052322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48260</xdr:rowOff>
    </xdr:from>
    <xdr:to>
      <xdr:col>72</xdr:col>
      <xdr:colOff>38100</xdr:colOff>
      <xdr:row>62</xdr:row>
      <xdr:rowOff>149860</xdr:rowOff>
    </xdr:to>
    <xdr:sp macro="" textlink="">
      <xdr:nvSpPr>
        <xdr:cNvPr id="459" name="楕円 458">
          <a:extLst>
            <a:ext uri="{FF2B5EF4-FFF2-40B4-BE49-F238E27FC236}">
              <a16:creationId xmlns:a16="http://schemas.microsoft.com/office/drawing/2014/main" id="{04D76F7F-F285-4F13-BDAA-E4783863ABD8}"/>
            </a:ext>
          </a:extLst>
        </xdr:cNvPr>
        <xdr:cNvSpPr/>
      </xdr:nvSpPr>
      <xdr:spPr>
        <a:xfrm>
          <a:off x="12029440" y="10441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99060</xdr:rowOff>
    </xdr:from>
    <xdr:to>
      <xdr:col>76</xdr:col>
      <xdr:colOff>114300</xdr:colOff>
      <xdr:row>62</xdr:row>
      <xdr:rowOff>129540</xdr:rowOff>
    </xdr:to>
    <xdr:cxnSp macro="">
      <xdr:nvCxnSpPr>
        <xdr:cNvPr id="460" name="直線コネクタ 459">
          <a:extLst>
            <a:ext uri="{FF2B5EF4-FFF2-40B4-BE49-F238E27FC236}">
              <a16:creationId xmlns:a16="http://schemas.microsoft.com/office/drawing/2014/main" id="{02EC876B-71EF-45EF-B7E0-DE24E92405BD}"/>
            </a:ext>
          </a:extLst>
        </xdr:cNvPr>
        <xdr:cNvCxnSpPr/>
      </xdr:nvCxnSpPr>
      <xdr:spPr>
        <a:xfrm>
          <a:off x="12072620" y="1049274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13970</xdr:rowOff>
    </xdr:from>
    <xdr:to>
      <xdr:col>67</xdr:col>
      <xdr:colOff>101600</xdr:colOff>
      <xdr:row>62</xdr:row>
      <xdr:rowOff>115570</xdr:rowOff>
    </xdr:to>
    <xdr:sp macro="" textlink="">
      <xdr:nvSpPr>
        <xdr:cNvPr id="461" name="楕円 460">
          <a:extLst>
            <a:ext uri="{FF2B5EF4-FFF2-40B4-BE49-F238E27FC236}">
              <a16:creationId xmlns:a16="http://schemas.microsoft.com/office/drawing/2014/main" id="{14B5F8A7-3661-4771-8C0F-0A679CDAC514}"/>
            </a:ext>
          </a:extLst>
        </xdr:cNvPr>
        <xdr:cNvSpPr/>
      </xdr:nvSpPr>
      <xdr:spPr>
        <a:xfrm>
          <a:off x="1123188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64770</xdr:rowOff>
    </xdr:from>
    <xdr:to>
      <xdr:col>71</xdr:col>
      <xdr:colOff>177800</xdr:colOff>
      <xdr:row>62</xdr:row>
      <xdr:rowOff>99060</xdr:rowOff>
    </xdr:to>
    <xdr:cxnSp macro="">
      <xdr:nvCxnSpPr>
        <xdr:cNvPr id="462" name="直線コネクタ 461">
          <a:extLst>
            <a:ext uri="{FF2B5EF4-FFF2-40B4-BE49-F238E27FC236}">
              <a16:creationId xmlns:a16="http://schemas.microsoft.com/office/drawing/2014/main" id="{CC3CB065-C927-4F49-BFB1-B36064047BC9}"/>
            </a:ext>
          </a:extLst>
        </xdr:cNvPr>
        <xdr:cNvCxnSpPr/>
      </xdr:nvCxnSpPr>
      <xdr:spPr>
        <a:xfrm>
          <a:off x="11282680" y="1045845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63" name="n_1aveValue【学校施設】&#10;有形固定資産減価償却率">
          <a:extLst>
            <a:ext uri="{FF2B5EF4-FFF2-40B4-BE49-F238E27FC236}">
              <a16:creationId xmlns:a16="http://schemas.microsoft.com/office/drawing/2014/main" id="{E6D2E97E-09D5-4161-818A-908FB8C59E8A}"/>
            </a:ext>
          </a:extLst>
        </xdr:cNvPr>
        <xdr:cNvSpPr txBox="1"/>
      </xdr:nvSpPr>
      <xdr:spPr>
        <a:xfrm>
          <a:off x="13437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4" name="n_2aveValue【学校施設】&#10;有形固定資産減価償却率">
          <a:extLst>
            <a:ext uri="{FF2B5EF4-FFF2-40B4-BE49-F238E27FC236}">
              <a16:creationId xmlns:a16="http://schemas.microsoft.com/office/drawing/2014/main" id="{7170B76B-5C42-4017-B4FA-C031B79068C4}"/>
            </a:ext>
          </a:extLst>
        </xdr:cNvPr>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465" name="n_3aveValue【学校施設】&#10;有形固定資産減価償却率">
          <a:extLst>
            <a:ext uri="{FF2B5EF4-FFF2-40B4-BE49-F238E27FC236}">
              <a16:creationId xmlns:a16="http://schemas.microsoft.com/office/drawing/2014/main" id="{CB3D1825-BDEA-46A9-8FEB-E258C2CB1101}"/>
            </a:ext>
          </a:extLst>
        </xdr:cNvPr>
        <xdr:cNvSpPr txBox="1"/>
      </xdr:nvSpPr>
      <xdr:spPr>
        <a:xfrm>
          <a:off x="119005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66" name="n_4aveValue【学校施設】&#10;有形固定資産減価償却率">
          <a:extLst>
            <a:ext uri="{FF2B5EF4-FFF2-40B4-BE49-F238E27FC236}">
              <a16:creationId xmlns:a16="http://schemas.microsoft.com/office/drawing/2014/main" id="{2CCA78FC-CDA2-4FD9-9063-B416500EAACB}"/>
            </a:ext>
          </a:extLst>
        </xdr:cNvPr>
        <xdr:cNvSpPr txBox="1"/>
      </xdr:nvSpPr>
      <xdr:spPr>
        <a:xfrm>
          <a:off x="1110298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28592</xdr:rowOff>
    </xdr:from>
    <xdr:ext cx="405111" cy="259045"/>
    <xdr:sp macro="" textlink="">
      <xdr:nvSpPr>
        <xdr:cNvPr id="467" name="n_1mainValue【学校施設】&#10;有形固定資産減価償却率">
          <a:extLst>
            <a:ext uri="{FF2B5EF4-FFF2-40B4-BE49-F238E27FC236}">
              <a16:creationId xmlns:a16="http://schemas.microsoft.com/office/drawing/2014/main" id="{879C7731-57E8-49FA-B921-4927E1419B07}"/>
            </a:ext>
          </a:extLst>
        </xdr:cNvPr>
        <xdr:cNvSpPr txBox="1"/>
      </xdr:nvSpPr>
      <xdr:spPr>
        <a:xfrm>
          <a:off x="134372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xdr:rowOff>
    </xdr:from>
    <xdr:ext cx="405111" cy="259045"/>
    <xdr:sp macro="" textlink="">
      <xdr:nvSpPr>
        <xdr:cNvPr id="468" name="n_2mainValue【学校施設】&#10;有形固定資産減価償却率">
          <a:extLst>
            <a:ext uri="{FF2B5EF4-FFF2-40B4-BE49-F238E27FC236}">
              <a16:creationId xmlns:a16="http://schemas.microsoft.com/office/drawing/2014/main" id="{14A54E6D-CE1F-4BBB-A04F-6AA3814428AF}"/>
            </a:ext>
          </a:extLst>
        </xdr:cNvPr>
        <xdr:cNvSpPr txBox="1"/>
      </xdr:nvSpPr>
      <xdr:spPr>
        <a:xfrm>
          <a:off x="126752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140987</xdr:rowOff>
    </xdr:from>
    <xdr:ext cx="405111" cy="259045"/>
    <xdr:sp macro="" textlink="">
      <xdr:nvSpPr>
        <xdr:cNvPr id="469" name="n_3mainValue【学校施設】&#10;有形固定資産減価償却率">
          <a:extLst>
            <a:ext uri="{FF2B5EF4-FFF2-40B4-BE49-F238E27FC236}">
              <a16:creationId xmlns:a16="http://schemas.microsoft.com/office/drawing/2014/main" id="{94530447-B319-4B05-97A8-D9CFEA355F80}"/>
            </a:ext>
          </a:extLst>
        </xdr:cNvPr>
        <xdr:cNvSpPr txBox="1"/>
      </xdr:nvSpPr>
      <xdr:spPr>
        <a:xfrm>
          <a:off x="119005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106697</xdr:rowOff>
    </xdr:from>
    <xdr:ext cx="405111" cy="259045"/>
    <xdr:sp macro="" textlink="">
      <xdr:nvSpPr>
        <xdr:cNvPr id="470" name="n_4mainValue【学校施設】&#10;有形固定資産減価償却率">
          <a:extLst>
            <a:ext uri="{FF2B5EF4-FFF2-40B4-BE49-F238E27FC236}">
              <a16:creationId xmlns:a16="http://schemas.microsoft.com/office/drawing/2014/main" id="{24BA4153-E0EF-4240-9674-56E5F22896FE}"/>
            </a:ext>
          </a:extLst>
        </xdr:cNvPr>
        <xdr:cNvSpPr txBox="1"/>
      </xdr:nvSpPr>
      <xdr:spPr>
        <a:xfrm>
          <a:off x="1110298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1C588001-D91D-4B81-897E-4C62A89BE7A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A4B664EF-E7EE-4B7C-8D7E-A9F59010F47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E8DCA1C0-1E3C-4637-9DA8-7AF4AA51B97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24FB1F38-B8A1-46FC-AC72-3867B119344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50352E08-890F-4307-A684-03620D45D8D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F7D47487-F9E0-43D4-8132-83002B2F1F2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84C716EE-8602-4B8F-9437-9033CAFF481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B40D8F02-0118-4758-8DA5-26039D83DEA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C189FE52-2337-48B1-97FF-99132754841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96265CB5-8222-420D-837B-0AD51636326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5E2C7307-7F13-4E7A-8515-8FED39CEA59B}"/>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0D66BB11-C08F-47BD-80BF-5FD5AA5A8C07}"/>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09982A4D-82E0-4DFD-9904-7A3A76C2FAD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DCA8350D-7947-4F0B-A537-8C8E4A41652D}"/>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0D21C7C7-2BB2-4EFF-B00D-BCFE25D0533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a:extLst>
            <a:ext uri="{FF2B5EF4-FFF2-40B4-BE49-F238E27FC236}">
              <a16:creationId xmlns:a16="http://schemas.microsoft.com/office/drawing/2014/main" id="{B04DDFFF-3994-4E00-97E2-3121508C74D2}"/>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B4CDB4A3-4F05-46A7-9269-6BE52E37A5E3}"/>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a:extLst>
            <a:ext uri="{FF2B5EF4-FFF2-40B4-BE49-F238E27FC236}">
              <a16:creationId xmlns:a16="http://schemas.microsoft.com/office/drawing/2014/main" id="{6BAEBE5E-5E1C-4A20-89A4-E8AE3C6D076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FEC750EB-FBCD-4D0B-B729-F8EB2A110785}"/>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a:extLst>
            <a:ext uri="{FF2B5EF4-FFF2-40B4-BE49-F238E27FC236}">
              <a16:creationId xmlns:a16="http://schemas.microsoft.com/office/drawing/2014/main" id="{D3D328AF-8A17-419C-AC02-E78AC5EB0C4D}"/>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42773C7-A921-485C-ABD1-8E9B1D60A13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A58671C2-790B-4F2F-B2B9-8D62309A5E4F}"/>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DC48315F-6D8B-4137-9111-19322C940F3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94" name="直線コネクタ 493">
          <a:extLst>
            <a:ext uri="{FF2B5EF4-FFF2-40B4-BE49-F238E27FC236}">
              <a16:creationId xmlns:a16="http://schemas.microsoft.com/office/drawing/2014/main" id="{F4755064-69AE-40FA-B61C-AE908960339A}"/>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95" name="【学校施設】&#10;一人当たり面積最小値テキスト">
          <a:extLst>
            <a:ext uri="{FF2B5EF4-FFF2-40B4-BE49-F238E27FC236}">
              <a16:creationId xmlns:a16="http://schemas.microsoft.com/office/drawing/2014/main" id="{93453296-1621-4E4B-9BD3-B9EA1CDD2279}"/>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96" name="直線コネクタ 495">
          <a:extLst>
            <a:ext uri="{FF2B5EF4-FFF2-40B4-BE49-F238E27FC236}">
              <a16:creationId xmlns:a16="http://schemas.microsoft.com/office/drawing/2014/main" id="{72FBF5C0-EADA-4535-907D-3466F7DCEA26}"/>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97" name="【学校施設】&#10;一人当たり面積最大値テキスト">
          <a:extLst>
            <a:ext uri="{FF2B5EF4-FFF2-40B4-BE49-F238E27FC236}">
              <a16:creationId xmlns:a16="http://schemas.microsoft.com/office/drawing/2014/main" id="{25152BC8-9981-460B-A2EC-515C93339ACA}"/>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98" name="直線コネクタ 497">
          <a:extLst>
            <a:ext uri="{FF2B5EF4-FFF2-40B4-BE49-F238E27FC236}">
              <a16:creationId xmlns:a16="http://schemas.microsoft.com/office/drawing/2014/main" id="{62727548-AC54-41BD-8F03-1F1117E23665}"/>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499" name="【学校施設】&#10;一人当たり面積平均値テキスト">
          <a:extLst>
            <a:ext uri="{FF2B5EF4-FFF2-40B4-BE49-F238E27FC236}">
              <a16:creationId xmlns:a16="http://schemas.microsoft.com/office/drawing/2014/main" id="{67FC2ED4-38E9-48AD-9B22-DEA18F4B0A6A}"/>
            </a:ext>
          </a:extLst>
        </xdr:cNvPr>
        <xdr:cNvSpPr txBox="1"/>
      </xdr:nvSpPr>
      <xdr:spPr>
        <a:xfrm>
          <a:off x="19547840" y="1031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00" name="フローチャート: 判断 499">
          <a:extLst>
            <a:ext uri="{FF2B5EF4-FFF2-40B4-BE49-F238E27FC236}">
              <a16:creationId xmlns:a16="http://schemas.microsoft.com/office/drawing/2014/main" id="{03E8295E-08AD-4D74-A65F-46A6754E4EC8}"/>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01" name="フローチャート: 判断 500">
          <a:extLst>
            <a:ext uri="{FF2B5EF4-FFF2-40B4-BE49-F238E27FC236}">
              <a16:creationId xmlns:a16="http://schemas.microsoft.com/office/drawing/2014/main" id="{1780FDFA-865A-4C17-9535-3E10518BAF8D}"/>
            </a:ext>
          </a:extLst>
        </xdr:cNvPr>
        <xdr:cNvSpPr/>
      </xdr:nvSpPr>
      <xdr:spPr>
        <a:xfrm>
          <a:off x="18735040" y="10466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17628</xdr:rowOff>
    </xdr:from>
    <xdr:to>
      <xdr:col>107</xdr:col>
      <xdr:colOff>101600</xdr:colOff>
      <xdr:row>63</xdr:row>
      <xdr:rowOff>119228</xdr:rowOff>
    </xdr:to>
    <xdr:sp macro="" textlink="">
      <xdr:nvSpPr>
        <xdr:cNvPr id="502" name="フローチャート: 判断 501">
          <a:extLst>
            <a:ext uri="{FF2B5EF4-FFF2-40B4-BE49-F238E27FC236}">
              <a16:creationId xmlns:a16="http://schemas.microsoft.com/office/drawing/2014/main" id="{B36BFA90-9DBA-4EE6-B8DE-466D5D4DDA05}"/>
            </a:ext>
          </a:extLst>
        </xdr:cNvPr>
        <xdr:cNvSpPr/>
      </xdr:nvSpPr>
      <xdr:spPr>
        <a:xfrm>
          <a:off x="17937480" y="1057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24181</xdr:rowOff>
    </xdr:from>
    <xdr:to>
      <xdr:col>102</xdr:col>
      <xdr:colOff>165100</xdr:colOff>
      <xdr:row>63</xdr:row>
      <xdr:rowOff>125781</xdr:rowOff>
    </xdr:to>
    <xdr:sp macro="" textlink="">
      <xdr:nvSpPr>
        <xdr:cNvPr id="503" name="フローチャート: 判断 502">
          <a:extLst>
            <a:ext uri="{FF2B5EF4-FFF2-40B4-BE49-F238E27FC236}">
              <a16:creationId xmlns:a16="http://schemas.microsoft.com/office/drawing/2014/main" id="{5B5AADE6-CF07-4F27-B440-ADC9D99A6B12}"/>
            </a:ext>
          </a:extLst>
        </xdr:cNvPr>
        <xdr:cNvSpPr/>
      </xdr:nvSpPr>
      <xdr:spPr>
        <a:xfrm>
          <a:off x="17162780" y="105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17094</xdr:rowOff>
    </xdr:from>
    <xdr:to>
      <xdr:col>98</xdr:col>
      <xdr:colOff>38100</xdr:colOff>
      <xdr:row>63</xdr:row>
      <xdr:rowOff>118694</xdr:rowOff>
    </xdr:to>
    <xdr:sp macro="" textlink="">
      <xdr:nvSpPr>
        <xdr:cNvPr id="504" name="フローチャート: 判断 503">
          <a:extLst>
            <a:ext uri="{FF2B5EF4-FFF2-40B4-BE49-F238E27FC236}">
              <a16:creationId xmlns:a16="http://schemas.microsoft.com/office/drawing/2014/main" id="{A525A774-E7AA-4DF8-8688-779B2B784B01}"/>
            </a:ext>
          </a:extLst>
        </xdr:cNvPr>
        <xdr:cNvSpPr/>
      </xdr:nvSpPr>
      <xdr:spPr>
        <a:xfrm>
          <a:off x="16388080" y="105784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1614B12-C19F-468F-A09B-9253758CAAA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391D8E6-5F94-42F8-AB1C-19D2BFD9C0B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02B9891-0A45-412F-A695-2A77ABBE0A2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36CCD35-04EE-4C82-80B2-FF505BB0694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4C0E7968-A1F9-40E7-BAAE-87FF08086FB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164922</xdr:rowOff>
    </xdr:from>
    <xdr:to>
      <xdr:col>116</xdr:col>
      <xdr:colOff>114300</xdr:colOff>
      <xdr:row>63</xdr:row>
      <xdr:rowOff>95072</xdr:rowOff>
    </xdr:to>
    <xdr:sp macro="" textlink="">
      <xdr:nvSpPr>
        <xdr:cNvPr id="510" name="楕円 509">
          <a:extLst>
            <a:ext uri="{FF2B5EF4-FFF2-40B4-BE49-F238E27FC236}">
              <a16:creationId xmlns:a16="http://schemas.microsoft.com/office/drawing/2014/main" id="{B0A7CB22-7C46-48BE-8118-6034AA0FB243}"/>
            </a:ext>
          </a:extLst>
        </xdr:cNvPr>
        <xdr:cNvSpPr/>
      </xdr:nvSpPr>
      <xdr:spPr>
        <a:xfrm>
          <a:off x="19458940" y="105586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79849</xdr:rowOff>
    </xdr:from>
    <xdr:ext cx="469744" cy="259045"/>
    <xdr:sp macro="" textlink="">
      <xdr:nvSpPr>
        <xdr:cNvPr id="511" name="【学校施設】&#10;一人当たり面積該当値テキスト">
          <a:extLst>
            <a:ext uri="{FF2B5EF4-FFF2-40B4-BE49-F238E27FC236}">
              <a16:creationId xmlns:a16="http://schemas.microsoft.com/office/drawing/2014/main" id="{C1400E34-8A44-4AA7-8DDA-8A8D8AEBBA26}"/>
            </a:ext>
          </a:extLst>
        </xdr:cNvPr>
        <xdr:cNvSpPr txBox="1"/>
      </xdr:nvSpPr>
      <xdr:spPr>
        <a:xfrm>
          <a:off x="19547840" y="104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168732</xdr:rowOff>
    </xdr:from>
    <xdr:to>
      <xdr:col>112</xdr:col>
      <xdr:colOff>38100</xdr:colOff>
      <xdr:row>63</xdr:row>
      <xdr:rowOff>98882</xdr:rowOff>
    </xdr:to>
    <xdr:sp macro="" textlink="">
      <xdr:nvSpPr>
        <xdr:cNvPr id="512" name="楕円 511">
          <a:extLst>
            <a:ext uri="{FF2B5EF4-FFF2-40B4-BE49-F238E27FC236}">
              <a16:creationId xmlns:a16="http://schemas.microsoft.com/office/drawing/2014/main" id="{E3DD44A6-8F6F-4953-A8C4-37E70798015B}"/>
            </a:ext>
          </a:extLst>
        </xdr:cNvPr>
        <xdr:cNvSpPr/>
      </xdr:nvSpPr>
      <xdr:spPr>
        <a:xfrm>
          <a:off x="18735040" y="105624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44272</xdr:rowOff>
    </xdr:from>
    <xdr:to>
      <xdr:col>116</xdr:col>
      <xdr:colOff>63500</xdr:colOff>
      <xdr:row>63</xdr:row>
      <xdr:rowOff>48082</xdr:rowOff>
    </xdr:to>
    <xdr:cxnSp macro="">
      <xdr:nvCxnSpPr>
        <xdr:cNvPr id="513" name="直線コネクタ 512">
          <a:extLst>
            <a:ext uri="{FF2B5EF4-FFF2-40B4-BE49-F238E27FC236}">
              <a16:creationId xmlns:a16="http://schemas.microsoft.com/office/drawing/2014/main" id="{17B7607D-015E-4D40-A82A-63A38EC5B711}"/>
            </a:ext>
          </a:extLst>
        </xdr:cNvPr>
        <xdr:cNvCxnSpPr/>
      </xdr:nvCxnSpPr>
      <xdr:spPr>
        <a:xfrm flipV="1">
          <a:off x="18778220" y="10605592"/>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170637</xdr:rowOff>
    </xdr:from>
    <xdr:to>
      <xdr:col>107</xdr:col>
      <xdr:colOff>101600</xdr:colOff>
      <xdr:row>63</xdr:row>
      <xdr:rowOff>100787</xdr:rowOff>
    </xdr:to>
    <xdr:sp macro="" textlink="">
      <xdr:nvSpPr>
        <xdr:cNvPr id="514" name="楕円 513">
          <a:extLst>
            <a:ext uri="{FF2B5EF4-FFF2-40B4-BE49-F238E27FC236}">
              <a16:creationId xmlns:a16="http://schemas.microsoft.com/office/drawing/2014/main" id="{E17217D2-C6B1-4FA2-AA79-4902E583BBB5}"/>
            </a:ext>
          </a:extLst>
        </xdr:cNvPr>
        <xdr:cNvSpPr/>
      </xdr:nvSpPr>
      <xdr:spPr>
        <a:xfrm>
          <a:off x="17937480" y="10564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48082</xdr:rowOff>
    </xdr:from>
    <xdr:to>
      <xdr:col>111</xdr:col>
      <xdr:colOff>177800</xdr:colOff>
      <xdr:row>63</xdr:row>
      <xdr:rowOff>49987</xdr:rowOff>
    </xdr:to>
    <xdr:cxnSp macro="">
      <xdr:nvCxnSpPr>
        <xdr:cNvPr id="515" name="直線コネクタ 514">
          <a:extLst>
            <a:ext uri="{FF2B5EF4-FFF2-40B4-BE49-F238E27FC236}">
              <a16:creationId xmlns:a16="http://schemas.microsoft.com/office/drawing/2014/main" id="{7995756F-7430-4C33-97E1-90CF4E976BD4}"/>
            </a:ext>
          </a:extLst>
        </xdr:cNvPr>
        <xdr:cNvCxnSpPr/>
      </xdr:nvCxnSpPr>
      <xdr:spPr>
        <a:xfrm flipV="1">
          <a:off x="17988280" y="10609402"/>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4597</xdr:rowOff>
    </xdr:from>
    <xdr:to>
      <xdr:col>102</xdr:col>
      <xdr:colOff>165100</xdr:colOff>
      <xdr:row>63</xdr:row>
      <xdr:rowOff>106197</xdr:rowOff>
    </xdr:to>
    <xdr:sp macro="" textlink="">
      <xdr:nvSpPr>
        <xdr:cNvPr id="516" name="楕円 515">
          <a:extLst>
            <a:ext uri="{FF2B5EF4-FFF2-40B4-BE49-F238E27FC236}">
              <a16:creationId xmlns:a16="http://schemas.microsoft.com/office/drawing/2014/main" id="{414A994D-B217-400D-A778-532CAA04F194}"/>
            </a:ext>
          </a:extLst>
        </xdr:cNvPr>
        <xdr:cNvSpPr/>
      </xdr:nvSpPr>
      <xdr:spPr>
        <a:xfrm>
          <a:off x="17162780" y="105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49987</xdr:rowOff>
    </xdr:from>
    <xdr:to>
      <xdr:col>107</xdr:col>
      <xdr:colOff>50800</xdr:colOff>
      <xdr:row>63</xdr:row>
      <xdr:rowOff>55397</xdr:rowOff>
    </xdr:to>
    <xdr:cxnSp macro="">
      <xdr:nvCxnSpPr>
        <xdr:cNvPr id="517" name="直線コネクタ 516">
          <a:extLst>
            <a:ext uri="{FF2B5EF4-FFF2-40B4-BE49-F238E27FC236}">
              <a16:creationId xmlns:a16="http://schemas.microsoft.com/office/drawing/2014/main" id="{AF975267-9363-427D-B440-356C8B8745FF}"/>
            </a:ext>
          </a:extLst>
        </xdr:cNvPr>
        <xdr:cNvCxnSpPr/>
      </xdr:nvCxnSpPr>
      <xdr:spPr>
        <a:xfrm flipV="1">
          <a:off x="17213580" y="10611307"/>
          <a:ext cx="7747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6579</xdr:rowOff>
    </xdr:from>
    <xdr:to>
      <xdr:col>98</xdr:col>
      <xdr:colOff>38100</xdr:colOff>
      <xdr:row>63</xdr:row>
      <xdr:rowOff>108179</xdr:rowOff>
    </xdr:to>
    <xdr:sp macro="" textlink="">
      <xdr:nvSpPr>
        <xdr:cNvPr id="518" name="楕円 517">
          <a:extLst>
            <a:ext uri="{FF2B5EF4-FFF2-40B4-BE49-F238E27FC236}">
              <a16:creationId xmlns:a16="http://schemas.microsoft.com/office/drawing/2014/main" id="{A6B0FB05-7918-4B96-B7E3-69925702ECB1}"/>
            </a:ext>
          </a:extLst>
        </xdr:cNvPr>
        <xdr:cNvSpPr/>
      </xdr:nvSpPr>
      <xdr:spPr>
        <a:xfrm>
          <a:off x="16388080" y="105678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55397</xdr:rowOff>
    </xdr:from>
    <xdr:to>
      <xdr:col>102</xdr:col>
      <xdr:colOff>114300</xdr:colOff>
      <xdr:row>63</xdr:row>
      <xdr:rowOff>57379</xdr:rowOff>
    </xdr:to>
    <xdr:cxnSp macro="">
      <xdr:nvCxnSpPr>
        <xdr:cNvPr id="519" name="直線コネクタ 518">
          <a:extLst>
            <a:ext uri="{FF2B5EF4-FFF2-40B4-BE49-F238E27FC236}">
              <a16:creationId xmlns:a16="http://schemas.microsoft.com/office/drawing/2014/main" id="{E6C84157-9D3F-43B6-9FA6-264CAA2C398B}"/>
            </a:ext>
          </a:extLst>
        </xdr:cNvPr>
        <xdr:cNvCxnSpPr/>
      </xdr:nvCxnSpPr>
      <xdr:spPr>
        <a:xfrm flipV="1">
          <a:off x="16431260" y="10616717"/>
          <a:ext cx="78232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520" name="n_1aveValue【学校施設】&#10;一人当たり面積">
          <a:extLst>
            <a:ext uri="{FF2B5EF4-FFF2-40B4-BE49-F238E27FC236}">
              <a16:creationId xmlns:a16="http://schemas.microsoft.com/office/drawing/2014/main" id="{B6F3C37A-AA69-44AA-B958-42B3D515089E}"/>
            </a:ext>
          </a:extLst>
        </xdr:cNvPr>
        <xdr:cNvSpPr txBox="1"/>
      </xdr:nvSpPr>
      <xdr:spPr>
        <a:xfrm>
          <a:off x="18561127" y="1024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110355</xdr:rowOff>
    </xdr:from>
    <xdr:ext cx="469744" cy="259045"/>
    <xdr:sp macro="" textlink="">
      <xdr:nvSpPr>
        <xdr:cNvPr id="521" name="n_2aveValue【学校施設】&#10;一人当たり面積">
          <a:extLst>
            <a:ext uri="{FF2B5EF4-FFF2-40B4-BE49-F238E27FC236}">
              <a16:creationId xmlns:a16="http://schemas.microsoft.com/office/drawing/2014/main" id="{3F6DF86A-FF72-4209-A539-4CB8BDCD336F}"/>
            </a:ext>
          </a:extLst>
        </xdr:cNvPr>
        <xdr:cNvSpPr txBox="1"/>
      </xdr:nvSpPr>
      <xdr:spPr>
        <a:xfrm>
          <a:off x="17776267" y="106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116908</xdr:rowOff>
    </xdr:from>
    <xdr:ext cx="469744" cy="259045"/>
    <xdr:sp macro="" textlink="">
      <xdr:nvSpPr>
        <xdr:cNvPr id="522" name="n_3aveValue【学校施設】&#10;一人当たり面積">
          <a:extLst>
            <a:ext uri="{FF2B5EF4-FFF2-40B4-BE49-F238E27FC236}">
              <a16:creationId xmlns:a16="http://schemas.microsoft.com/office/drawing/2014/main" id="{F326B86A-64CD-4903-8A34-85F3B30CA089}"/>
            </a:ext>
          </a:extLst>
        </xdr:cNvPr>
        <xdr:cNvSpPr txBox="1"/>
      </xdr:nvSpPr>
      <xdr:spPr>
        <a:xfrm>
          <a:off x="17001567" y="106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109821</xdr:rowOff>
    </xdr:from>
    <xdr:ext cx="469744" cy="259045"/>
    <xdr:sp macro="" textlink="">
      <xdr:nvSpPr>
        <xdr:cNvPr id="523" name="n_4aveValue【学校施設】&#10;一人当たり面積">
          <a:extLst>
            <a:ext uri="{FF2B5EF4-FFF2-40B4-BE49-F238E27FC236}">
              <a16:creationId xmlns:a16="http://schemas.microsoft.com/office/drawing/2014/main" id="{CDB20CBD-B408-4E99-AB36-58C9987FF199}"/>
            </a:ext>
          </a:extLst>
        </xdr:cNvPr>
        <xdr:cNvSpPr txBox="1"/>
      </xdr:nvSpPr>
      <xdr:spPr>
        <a:xfrm>
          <a:off x="16226867" y="1067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90009</xdr:rowOff>
    </xdr:from>
    <xdr:ext cx="469744" cy="259045"/>
    <xdr:sp macro="" textlink="">
      <xdr:nvSpPr>
        <xdr:cNvPr id="524" name="n_1mainValue【学校施設】&#10;一人当たり面積">
          <a:extLst>
            <a:ext uri="{FF2B5EF4-FFF2-40B4-BE49-F238E27FC236}">
              <a16:creationId xmlns:a16="http://schemas.microsoft.com/office/drawing/2014/main" id="{DEC27946-6539-4CB1-988B-23188C9C5876}"/>
            </a:ext>
          </a:extLst>
        </xdr:cNvPr>
        <xdr:cNvSpPr txBox="1"/>
      </xdr:nvSpPr>
      <xdr:spPr>
        <a:xfrm>
          <a:off x="18561127" y="1065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117314</xdr:rowOff>
    </xdr:from>
    <xdr:ext cx="469744" cy="259045"/>
    <xdr:sp macro="" textlink="">
      <xdr:nvSpPr>
        <xdr:cNvPr id="525" name="n_2mainValue【学校施設】&#10;一人当たり面積">
          <a:extLst>
            <a:ext uri="{FF2B5EF4-FFF2-40B4-BE49-F238E27FC236}">
              <a16:creationId xmlns:a16="http://schemas.microsoft.com/office/drawing/2014/main" id="{B5E40DD3-BA12-41F4-A3E1-DD23C92EA560}"/>
            </a:ext>
          </a:extLst>
        </xdr:cNvPr>
        <xdr:cNvSpPr txBox="1"/>
      </xdr:nvSpPr>
      <xdr:spPr>
        <a:xfrm>
          <a:off x="17776267" y="1034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122724</xdr:rowOff>
    </xdr:from>
    <xdr:ext cx="469744" cy="259045"/>
    <xdr:sp macro="" textlink="">
      <xdr:nvSpPr>
        <xdr:cNvPr id="526" name="n_3mainValue【学校施設】&#10;一人当たり面積">
          <a:extLst>
            <a:ext uri="{FF2B5EF4-FFF2-40B4-BE49-F238E27FC236}">
              <a16:creationId xmlns:a16="http://schemas.microsoft.com/office/drawing/2014/main" id="{8257AF08-DC16-4780-9EB0-6DA2B9B49298}"/>
            </a:ext>
          </a:extLst>
        </xdr:cNvPr>
        <xdr:cNvSpPr txBox="1"/>
      </xdr:nvSpPr>
      <xdr:spPr>
        <a:xfrm>
          <a:off x="17001567" y="103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124706</xdr:rowOff>
    </xdr:from>
    <xdr:ext cx="469744" cy="259045"/>
    <xdr:sp macro="" textlink="">
      <xdr:nvSpPr>
        <xdr:cNvPr id="527" name="n_4mainValue【学校施設】&#10;一人当たり面積">
          <a:extLst>
            <a:ext uri="{FF2B5EF4-FFF2-40B4-BE49-F238E27FC236}">
              <a16:creationId xmlns:a16="http://schemas.microsoft.com/office/drawing/2014/main" id="{3C5589DA-3C91-4AD6-9724-FDF6F9640932}"/>
            </a:ext>
          </a:extLst>
        </xdr:cNvPr>
        <xdr:cNvSpPr txBox="1"/>
      </xdr:nvSpPr>
      <xdr:spPr>
        <a:xfrm>
          <a:off x="16226867" y="103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D4EB8E54-ED8B-4B58-8C9F-0F5A7B4746E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AF45B1FE-073F-49AB-9094-A427BD918BE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69BD507B-50B6-471D-B4D6-1E44099A3ED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DAC465C8-65FC-44A8-BB1D-8644D6818F2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AB72CEE3-9F5C-4333-B54A-02C4599018A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38978941-BE85-442A-A5AF-CF1FE379B4D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A2805B12-826A-4D43-9756-786A722167F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3CAD9417-4C4E-4A64-8646-6FE097CE2DA3}"/>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A6179E32-86AA-40C4-ADE9-AA21EFF7827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A1D2EAA2-9142-49C9-9984-995AD0C96E6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A91D72A6-3417-4B7E-B779-83789938BB4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6717E254-ABA2-4B0E-A427-4C182DFBB62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9E93BF6B-D66F-4061-BFD4-E15420E4CD6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7BA8E4F9-26A6-409B-A4BD-9772E089956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BDBA87A7-365F-428A-B22C-0D4DC58674E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7FDC30BB-493A-4A09-BFB1-3CC5E03F8FCE}"/>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4753974F-9131-47C0-A387-94701D594FF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4925017D-F218-4600-9F76-2114D01F8F5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81BC1B91-AFB3-49A9-8BC4-B7DE6F9E7D4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58B7CED0-6476-4634-8C61-C27DAC75883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184E0995-F257-4C1B-BB9D-BBE87E9DD99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20F18327-D663-4413-957C-1B7C0087AB9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A15D2B4E-7AE4-4CD2-A44B-E98860176CA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B66154E7-0A01-4B9E-82DF-00876F79AE2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4F90A67E-D3BD-4D86-8E79-FDF47D264BE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B9B296AC-41F8-4783-8D5A-0D7717AC4ED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B08103F1-38C2-4A57-8E87-43096B95F38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F0AB0524-0969-44D7-9B0F-A769A06C4EB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1FB33FDD-BFD2-488B-9AF3-49808B3AC4D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DC766DBF-D292-4081-8F2F-B00776B625C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15170AED-BB47-45F1-A3E7-BA8479B8B59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96A36E57-C2B0-4A6A-B147-043C08BE4DAC}"/>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id="{FF84D093-A6FC-4FC8-9B9D-93732B8BC2D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id="{E923EB01-299D-4751-8182-484E17A4AE9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id="{29B5DFB7-36CD-45B2-B5D8-2FD21EB5D18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・一人当たり延長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53.943m</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296,485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その他の施設は該当数値なし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類似団体と比較して特に有形固定資産減価償却率が高くなっている施設は、橋梁・トンネルと学校施設である。橋梁については、平成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月に策定した橋梁長寿命化修繕計画において、計画の対象である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橋のうち、策定時点で建設後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年を経過している高齢化橋梁が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と分析されており、今後急速に増加する見込みとなっている。橋梁の更新（架け替え等）には多額の費用が必要となることから、従来の対処療法型から予防保全型への転換を図り、橋梁の寿命を延ばすことで更新コストの平準化を図っている。また、学校施設についても類似団体より高くなっているが、小・中学校の校舎や体育館については、既に耐震改修が完了しており、部分的な補修等を行いながら施設の維持管理に努めているため、現時点では使用する上での大きな問題はない。今後は、令和元年度に策定した学校施設長寿命化計画に基づき、必要な施設更新等を計画的に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57A470-5BD2-4214-9A4E-87ADC7B95D5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CE9FFF-CAB2-4FB3-935F-1A55C98BBA9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259A4A-D7DF-4629-BEF5-BCA594D203B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B88E68-A825-47CA-B3DC-1177C2E8ED9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7CDC4A3-E6B6-4C56-95B3-1C8B75A75D0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3EFFEF-3805-4C7E-B81B-EB4E0664EFA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4F2EDD-5C10-45EF-A140-7C0DD038063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87DAED-F5E7-4BBF-8A4A-A1FE0C6D258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7CA87B4-BEE4-4D72-A021-6329C09567F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693B43-9613-4CDC-98FE-50003EBF433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4,897
4,843
225.53
7,529,279
7,128,989
400,290
2,911,266
1,825,538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027203-44E1-4014-87CE-7F0214C3926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B5F9E1-2010-431A-95B8-30AB5F3871C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2506D6B-5667-443C-98EC-E49B7A42A65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DB3D51-CB6B-4173-8D06-6D841582C09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229A0F-995A-4C92-969B-65FEF9E0F28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762F1E-9A32-4A90-8A51-FA1EE7770D1C}"/>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EF7842-1B61-40F8-A449-73804FF69C8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5FB9F0-FB59-420D-A969-641444688CC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909630-FF33-48D8-90AE-815C2E359DE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7A34A7-8AAB-4EDD-97DC-B39CCE0EE08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61AACF-167E-4460-9776-405D765453C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BB3239D-B8B7-4F70-8D19-475C33ED072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B01E8D-58C0-4B35-BBA0-C1689650426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104A53-1A26-4AA9-A78B-112F4E7E442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BD1B9B-3E2C-4A73-B2DB-22F7B60FA69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866713-1FCB-48ED-82C6-A01FB80FCA3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280038-DE1C-4DA7-85A2-A83071EEF84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3ED245-25FC-4942-A0D6-13D65A038CB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0FDF31-448A-48A0-8321-0C5AEE14E72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A7ADDFB-46CF-424F-8BD0-9690681DCDB4}"/>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2D0591-9F9C-42A9-914B-1EDC5D22E06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98AB17-59F6-464A-AA61-5CC40A05048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F73132-0CAB-4D50-BBAE-F1073D259C2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480B4A-51BA-4C15-9A17-FE5252585CC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A0233B-10B2-437C-922F-6419DDB77EB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966087-326E-48F7-AF4D-3C8C3B80F8B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4A8855-F609-497B-A832-C7EBF2A6EDB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1656E1-4F9A-4026-AC03-B87C0AC56EF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20BF7F-1398-4C81-9619-57ABD91DD1D7}"/>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498DF3C-5C96-4348-9CCF-B577C3FCC32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622E93D-F06D-4266-8001-B3FBE609D5A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D5A95E3-237C-42E4-93FA-1E209F3330D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3753370-B775-4354-BB5E-939BF5C101D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C81EB4C-8482-4DD6-9CF1-D6BF5D5405E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D2C38B0-1663-4EF2-90B8-1A164FF23C6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E68048D-1C09-4B89-8A46-B9E4E14FFAD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44566FD-076C-4B3A-B482-E6FED98C66AF}"/>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39588A5-5B6F-40CB-9AD2-389CF8B60CB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AF71F8F-4B5D-4F79-86A2-FF28ED4A6C4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54C0706-3655-4608-8CB9-2085BF835DB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7C12E89-2B84-423C-860C-633898F05CF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D5E20D2-15B0-4D0D-87CC-D3E6C18829E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DF08517-0C08-4C8C-BAA8-6723A6392B1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3BC0E59-AEF3-4567-A221-3378FEF9827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FF4B564-C6A0-4FAD-A754-27066C5504BA}"/>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3DA95AAC-775E-4555-A057-86A9F7C1E72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4A38B797-AB3B-4F64-B896-9398F50BCFE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3A8A94A7-98D6-4E4C-A9F6-A41A3A5D713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833D2F18-5A9B-4DFE-B365-DEFD2DB8D3E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4056FE3D-1E2E-4C31-A9E5-6D5C37BD685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B3ABB1D4-FCC1-4202-AADE-CF65FB71A1F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E3EFE151-688A-46B2-BACE-28877CC14F1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69FF2587-98A7-47D3-A110-089CFB854D8D}"/>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ACC8A8A3-4137-4370-98E3-E39ACB4E076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2A7F2774-F296-4A6F-8418-909EF8DDC94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F96A22B4-6FF3-4F31-BABF-57240C1383B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601EADBA-8356-4249-8B75-C24D2CEB4FB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E8A092C5-598A-4D21-B0F1-068711E92C9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A2D8A66B-8129-4C4F-AA4A-5ED78415991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9D88845E-20CD-44B8-9881-23818352E1C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4F58D697-2E3B-4B69-94F8-A3BF5B18AAAB}"/>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5216B953-6735-429F-B9A8-F8AAFBA3A5B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D662F952-98B0-47D2-A363-1B1F616B30A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DE78554C-E75A-4DFE-80F5-5701426A0B7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B67BF556-990A-462C-9AFD-66DE7917B75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DA3ADC1B-3C36-4D4F-8DA2-9859A930489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A0344EA0-5A1D-4886-9A3F-D2BAC42C6F8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0B0D2BD2-9FE0-4E64-A59C-AED7568F446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D6B19C07-F091-4248-862F-906787854047}"/>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18CF2653-016B-4D64-AF2B-1ADADCED7C6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F5F02317-12F6-4D36-B485-FA011491CE8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DB8F4310-63DE-4034-BCAA-161C83C1872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3094A02A-D218-49AD-9B3B-AADE6805C9B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B3193A39-C8BE-4323-881B-E172EA7EF09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3D268C63-39A7-4673-A546-DB05D32DA2D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581DACA2-3EE6-4197-949F-65AFA7BF909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82DF3E5A-D6ED-4A29-AC89-BD362A22A9B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B3B8BBAC-1A48-4280-8554-41DF4BE96CC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8D60D03E-750F-4F7B-9BAE-CAF52BFC725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0A583F20-0CDC-4384-AE31-76BF730948B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9F54D03B-227B-445C-A3B5-E3AC0AF2FF0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7EBA3C81-004A-4643-BDA0-24901D4F530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FC08F874-F6D5-488A-B31E-5FA2A432D74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3B96691A-C4DD-4BC7-9832-85186163039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235D54C3-A856-4031-BB40-180C813199F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8ABCCBBE-0EA4-4D1D-B55A-C7AF4E727E2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584EDCC4-9384-4A4E-B5BE-CBDBE44DE49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08606921-8CB2-433F-A074-C8254D0E7AF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60BFF2DC-2CF3-42A8-96AE-DBB9F856D4D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533D9F56-1A92-477B-AF13-0791977E645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EBF233B0-F063-4B8A-815E-D89698397D1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D046A9BE-7384-484D-AE24-1DE0171A4C7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6EAC46D3-7CEA-431C-890A-A76B7A6DF6E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28590BF0-218E-4302-9517-62B5815BFE6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F3BAA1D1-DAB1-427C-A746-CF738C25433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25C2957A-531E-4D21-A607-C1E01434D81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B24DA831-BB18-48BA-8D00-F452013A3AC3}"/>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39AA90BC-A2BB-4328-B49F-CBAD6646894E}"/>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A4198A7F-D4D3-44CD-BC3E-845BEEA445F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B81957D6-1AF7-4151-BB37-E280184AD878}"/>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863E3547-F4DA-4747-868D-E0D5F5F01457}"/>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D48E0132-8D0D-479D-928A-FE0211614C97}"/>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D761C1A8-6519-4512-8051-1E0E72C8D25B}"/>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CDCECC80-2232-45F6-BE70-3562C8FADB6D}"/>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0A330C3B-B249-4F5F-AD6D-D84BDF6F03D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CEB14EC3-65B1-478F-8C67-1E20CF43659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20D0BECB-EDCB-47BB-9DFF-9AC19EB6DA7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00A638EE-15D4-4318-96CC-56BE69C5D23D}"/>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896A0D2E-3E04-4591-9269-9E1CE2AB794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10D95037-D1E2-4665-BB3A-1A0FDF7E829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122" name="直線コネクタ 121">
          <a:extLst>
            <a:ext uri="{FF2B5EF4-FFF2-40B4-BE49-F238E27FC236}">
              <a16:creationId xmlns:a16="http://schemas.microsoft.com/office/drawing/2014/main" id="{1384411F-A722-48D6-92BB-C0AD92BE1213}"/>
            </a:ext>
          </a:extLst>
        </xdr:cNvPr>
        <xdr:cNvCxnSpPr/>
      </xdr:nvCxnSpPr>
      <xdr:spPr>
        <a:xfrm flipV="1">
          <a:off x="14375764" y="5590359"/>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123" name="【一般廃棄物処理施設】&#10;有形固定資産減価償却率最小値テキスト">
          <a:extLst>
            <a:ext uri="{FF2B5EF4-FFF2-40B4-BE49-F238E27FC236}">
              <a16:creationId xmlns:a16="http://schemas.microsoft.com/office/drawing/2014/main" id="{59C85752-82ED-41E0-876D-6FA7D2EFE2B2}"/>
            </a:ext>
          </a:extLst>
        </xdr:cNvPr>
        <xdr:cNvSpPr txBox="1"/>
      </xdr:nvSpPr>
      <xdr:spPr>
        <a:xfrm>
          <a:off x="144145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124" name="直線コネクタ 123">
          <a:extLst>
            <a:ext uri="{FF2B5EF4-FFF2-40B4-BE49-F238E27FC236}">
              <a16:creationId xmlns:a16="http://schemas.microsoft.com/office/drawing/2014/main" id="{3A7171C7-D77B-4175-8682-227CEBE24B02}"/>
            </a:ext>
          </a:extLst>
        </xdr:cNvPr>
        <xdr:cNvCxnSpPr/>
      </xdr:nvCxnSpPr>
      <xdr:spPr>
        <a:xfrm>
          <a:off x="1428750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125" name="【一般廃棄物処理施設】&#10;有形固定資産減価償却率最大値テキスト">
          <a:extLst>
            <a:ext uri="{FF2B5EF4-FFF2-40B4-BE49-F238E27FC236}">
              <a16:creationId xmlns:a16="http://schemas.microsoft.com/office/drawing/2014/main" id="{DD25713C-017D-429D-9E6C-76B454757229}"/>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126" name="直線コネクタ 125">
          <a:extLst>
            <a:ext uri="{FF2B5EF4-FFF2-40B4-BE49-F238E27FC236}">
              <a16:creationId xmlns:a16="http://schemas.microsoft.com/office/drawing/2014/main" id="{0093F32D-A9F4-474A-9A4F-F59427E6E1BA}"/>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9C880D0E-E719-403F-9F31-B4F43DBD3ECA}"/>
            </a:ext>
          </a:extLst>
        </xdr:cNvPr>
        <xdr:cNvSpPr txBox="1"/>
      </xdr:nvSpPr>
      <xdr:spPr>
        <a:xfrm>
          <a:off x="14414500" y="618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128" name="フローチャート: 判断 127">
          <a:extLst>
            <a:ext uri="{FF2B5EF4-FFF2-40B4-BE49-F238E27FC236}">
              <a16:creationId xmlns:a16="http://schemas.microsoft.com/office/drawing/2014/main" id="{45E78DEA-AD0B-44C4-827B-396FC9FD1319}"/>
            </a:ext>
          </a:extLst>
        </xdr:cNvPr>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129" name="フローチャート: 判断 128">
          <a:extLst>
            <a:ext uri="{FF2B5EF4-FFF2-40B4-BE49-F238E27FC236}">
              <a16:creationId xmlns:a16="http://schemas.microsoft.com/office/drawing/2014/main" id="{508D1C4F-D321-41E4-82EF-7D00112C7529}"/>
            </a:ext>
          </a:extLst>
        </xdr:cNvPr>
        <xdr:cNvSpPr/>
      </xdr:nvSpPr>
      <xdr:spPr>
        <a:xfrm>
          <a:off x="1357884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130" name="フローチャート: 判断 129">
          <a:extLst>
            <a:ext uri="{FF2B5EF4-FFF2-40B4-BE49-F238E27FC236}">
              <a16:creationId xmlns:a16="http://schemas.microsoft.com/office/drawing/2014/main" id="{CB384479-1989-400A-A03E-B4BC528D926A}"/>
            </a:ext>
          </a:extLst>
        </xdr:cNvPr>
        <xdr:cNvSpPr/>
      </xdr:nvSpPr>
      <xdr:spPr>
        <a:xfrm>
          <a:off x="12804140" y="646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131" name="フローチャート: 判断 130">
          <a:extLst>
            <a:ext uri="{FF2B5EF4-FFF2-40B4-BE49-F238E27FC236}">
              <a16:creationId xmlns:a16="http://schemas.microsoft.com/office/drawing/2014/main" id="{73A1E74F-AE03-4785-84CE-4759EEB92ED4}"/>
            </a:ext>
          </a:extLst>
        </xdr:cNvPr>
        <xdr:cNvSpPr/>
      </xdr:nvSpPr>
      <xdr:spPr>
        <a:xfrm>
          <a:off x="12029440" y="6461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132" name="フローチャート: 判断 131">
          <a:extLst>
            <a:ext uri="{FF2B5EF4-FFF2-40B4-BE49-F238E27FC236}">
              <a16:creationId xmlns:a16="http://schemas.microsoft.com/office/drawing/2014/main" id="{31B3E60F-B7A0-449A-8156-0C36F2E45032}"/>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5B66E327-C45B-4E3F-97F6-94B882AC74E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8327EA75-95AC-40A9-80A4-EC7FABDD29B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64DF6901-572B-4E26-88D6-70BAC9F0BA2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43946BF0-745F-4032-A2D5-0B2831CFE90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EE18A304-4615-4180-9EC8-470A2F7E1A7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113574</xdr:rowOff>
    </xdr:from>
    <xdr:to>
      <xdr:col>85</xdr:col>
      <xdr:colOff>177800</xdr:colOff>
      <xdr:row>42</xdr:row>
      <xdr:rowOff>43724</xdr:rowOff>
    </xdr:to>
    <xdr:sp macro="" textlink="">
      <xdr:nvSpPr>
        <xdr:cNvPr id="138" name="楕円 137">
          <a:extLst>
            <a:ext uri="{FF2B5EF4-FFF2-40B4-BE49-F238E27FC236}">
              <a16:creationId xmlns:a16="http://schemas.microsoft.com/office/drawing/2014/main" id="{9B9B427A-900A-4447-974B-187F15CDB93D}"/>
            </a:ext>
          </a:extLst>
        </xdr:cNvPr>
        <xdr:cNvSpPr/>
      </xdr:nvSpPr>
      <xdr:spPr>
        <a:xfrm>
          <a:off x="14325600" y="69868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28501</xdr:rowOff>
    </xdr:from>
    <xdr:ext cx="405111" cy="259045"/>
    <xdr:sp macro="" textlink="">
      <xdr:nvSpPr>
        <xdr:cNvPr id="139" name="【一般廃棄物処理施設】&#10;有形固定資産減価償却率該当値テキスト">
          <a:extLst>
            <a:ext uri="{FF2B5EF4-FFF2-40B4-BE49-F238E27FC236}">
              <a16:creationId xmlns:a16="http://schemas.microsoft.com/office/drawing/2014/main" id="{E24F8705-31B4-4570-BB64-1AFCA7946741}"/>
            </a:ext>
          </a:extLst>
        </xdr:cNvPr>
        <xdr:cNvSpPr txBox="1"/>
      </xdr:nvSpPr>
      <xdr:spPr>
        <a:xfrm>
          <a:off x="14414500" y="690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92347</xdr:rowOff>
    </xdr:from>
    <xdr:to>
      <xdr:col>81</xdr:col>
      <xdr:colOff>101600</xdr:colOff>
      <xdr:row>42</xdr:row>
      <xdr:rowOff>22497</xdr:rowOff>
    </xdr:to>
    <xdr:sp macro="" textlink="">
      <xdr:nvSpPr>
        <xdr:cNvPr id="140" name="楕円 139">
          <a:extLst>
            <a:ext uri="{FF2B5EF4-FFF2-40B4-BE49-F238E27FC236}">
              <a16:creationId xmlns:a16="http://schemas.microsoft.com/office/drawing/2014/main" id="{133AC0D4-1C84-4A7E-B783-DA590C26BD16}"/>
            </a:ext>
          </a:extLst>
        </xdr:cNvPr>
        <xdr:cNvSpPr/>
      </xdr:nvSpPr>
      <xdr:spPr>
        <a:xfrm>
          <a:off x="13578840" y="6965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143147</xdr:rowOff>
    </xdr:from>
    <xdr:to>
      <xdr:col>85</xdr:col>
      <xdr:colOff>127000</xdr:colOff>
      <xdr:row>41</xdr:row>
      <xdr:rowOff>164374</xdr:rowOff>
    </xdr:to>
    <xdr:cxnSp macro="">
      <xdr:nvCxnSpPr>
        <xdr:cNvPr id="141" name="直線コネクタ 140">
          <a:extLst>
            <a:ext uri="{FF2B5EF4-FFF2-40B4-BE49-F238E27FC236}">
              <a16:creationId xmlns:a16="http://schemas.microsoft.com/office/drawing/2014/main" id="{535ED035-B26C-4A48-8475-D8609AB901A2}"/>
            </a:ext>
          </a:extLst>
        </xdr:cNvPr>
        <xdr:cNvCxnSpPr/>
      </xdr:nvCxnSpPr>
      <xdr:spPr>
        <a:xfrm>
          <a:off x="13629640" y="7016387"/>
          <a:ext cx="7467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58057</xdr:rowOff>
    </xdr:from>
    <xdr:to>
      <xdr:col>76</xdr:col>
      <xdr:colOff>165100</xdr:colOff>
      <xdr:row>41</xdr:row>
      <xdr:rowOff>159657</xdr:rowOff>
    </xdr:to>
    <xdr:sp macro="" textlink="">
      <xdr:nvSpPr>
        <xdr:cNvPr id="142" name="楕円 141">
          <a:extLst>
            <a:ext uri="{FF2B5EF4-FFF2-40B4-BE49-F238E27FC236}">
              <a16:creationId xmlns:a16="http://schemas.microsoft.com/office/drawing/2014/main" id="{CC9818F2-3E50-450F-AE10-725357E95E34}"/>
            </a:ext>
          </a:extLst>
        </xdr:cNvPr>
        <xdr:cNvSpPr/>
      </xdr:nvSpPr>
      <xdr:spPr>
        <a:xfrm>
          <a:off x="1280414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108857</xdr:rowOff>
    </xdr:from>
    <xdr:to>
      <xdr:col>81</xdr:col>
      <xdr:colOff>50800</xdr:colOff>
      <xdr:row>41</xdr:row>
      <xdr:rowOff>143147</xdr:rowOff>
    </xdr:to>
    <xdr:cxnSp macro="">
      <xdr:nvCxnSpPr>
        <xdr:cNvPr id="143" name="直線コネクタ 142">
          <a:extLst>
            <a:ext uri="{FF2B5EF4-FFF2-40B4-BE49-F238E27FC236}">
              <a16:creationId xmlns:a16="http://schemas.microsoft.com/office/drawing/2014/main" id="{0FC1C47D-0837-4C4E-8C0C-F8ABBC1F9418}"/>
            </a:ext>
          </a:extLst>
        </xdr:cNvPr>
        <xdr:cNvCxnSpPr/>
      </xdr:nvCxnSpPr>
      <xdr:spPr>
        <a:xfrm>
          <a:off x="12854940" y="6982097"/>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5806</xdr:rowOff>
    </xdr:from>
    <xdr:to>
      <xdr:col>72</xdr:col>
      <xdr:colOff>38100</xdr:colOff>
      <xdr:row>41</xdr:row>
      <xdr:rowOff>107406</xdr:rowOff>
    </xdr:to>
    <xdr:sp macro="" textlink="">
      <xdr:nvSpPr>
        <xdr:cNvPr id="144" name="楕円 143">
          <a:extLst>
            <a:ext uri="{FF2B5EF4-FFF2-40B4-BE49-F238E27FC236}">
              <a16:creationId xmlns:a16="http://schemas.microsoft.com/office/drawing/2014/main" id="{68795FE3-158F-4FC8-9BAD-26F806A452E1}"/>
            </a:ext>
          </a:extLst>
        </xdr:cNvPr>
        <xdr:cNvSpPr/>
      </xdr:nvSpPr>
      <xdr:spPr>
        <a:xfrm>
          <a:off x="12029440" y="68790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56606</xdr:rowOff>
    </xdr:from>
    <xdr:to>
      <xdr:col>76</xdr:col>
      <xdr:colOff>114300</xdr:colOff>
      <xdr:row>41</xdr:row>
      <xdr:rowOff>108857</xdr:rowOff>
    </xdr:to>
    <xdr:cxnSp macro="">
      <xdr:nvCxnSpPr>
        <xdr:cNvPr id="145" name="直線コネクタ 144">
          <a:extLst>
            <a:ext uri="{FF2B5EF4-FFF2-40B4-BE49-F238E27FC236}">
              <a16:creationId xmlns:a16="http://schemas.microsoft.com/office/drawing/2014/main" id="{AB5D1C1A-5619-4F03-941D-7276FFEB5DC3}"/>
            </a:ext>
          </a:extLst>
        </xdr:cNvPr>
        <xdr:cNvCxnSpPr/>
      </xdr:nvCxnSpPr>
      <xdr:spPr>
        <a:xfrm>
          <a:off x="12072620" y="6929846"/>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126637</xdr:rowOff>
    </xdr:from>
    <xdr:to>
      <xdr:col>67</xdr:col>
      <xdr:colOff>101600</xdr:colOff>
      <xdr:row>41</xdr:row>
      <xdr:rowOff>56787</xdr:rowOff>
    </xdr:to>
    <xdr:sp macro="" textlink="">
      <xdr:nvSpPr>
        <xdr:cNvPr id="146" name="楕円 145">
          <a:extLst>
            <a:ext uri="{FF2B5EF4-FFF2-40B4-BE49-F238E27FC236}">
              <a16:creationId xmlns:a16="http://schemas.microsoft.com/office/drawing/2014/main" id="{2934ED9E-1AC7-4EED-849C-98AA85CFBE55}"/>
            </a:ext>
          </a:extLst>
        </xdr:cNvPr>
        <xdr:cNvSpPr/>
      </xdr:nvSpPr>
      <xdr:spPr>
        <a:xfrm>
          <a:off x="11231880" y="6832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5987</xdr:rowOff>
    </xdr:from>
    <xdr:to>
      <xdr:col>71</xdr:col>
      <xdr:colOff>177800</xdr:colOff>
      <xdr:row>41</xdr:row>
      <xdr:rowOff>56606</xdr:rowOff>
    </xdr:to>
    <xdr:cxnSp macro="">
      <xdr:nvCxnSpPr>
        <xdr:cNvPr id="147" name="直線コネクタ 146">
          <a:extLst>
            <a:ext uri="{FF2B5EF4-FFF2-40B4-BE49-F238E27FC236}">
              <a16:creationId xmlns:a16="http://schemas.microsoft.com/office/drawing/2014/main" id="{0BCCA227-4AFF-45AE-9E09-C65D7CC2F056}"/>
            </a:ext>
          </a:extLst>
        </xdr:cNvPr>
        <xdr:cNvCxnSpPr/>
      </xdr:nvCxnSpPr>
      <xdr:spPr>
        <a:xfrm>
          <a:off x="11282680" y="6879227"/>
          <a:ext cx="78994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148" name="n_1aveValue【一般廃棄物処理施設】&#10;有形固定資産減価償却率">
          <a:extLst>
            <a:ext uri="{FF2B5EF4-FFF2-40B4-BE49-F238E27FC236}">
              <a16:creationId xmlns:a16="http://schemas.microsoft.com/office/drawing/2014/main" id="{8C1A0C57-3621-42F4-90BF-A5D286092800}"/>
            </a:ext>
          </a:extLst>
        </xdr:cNvPr>
        <xdr:cNvSpPr txBox="1"/>
      </xdr:nvSpPr>
      <xdr:spPr>
        <a:xfrm>
          <a:off x="134372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149" name="n_2aveValue【一般廃棄物処理施設】&#10;有形固定資産減価償却率">
          <a:extLst>
            <a:ext uri="{FF2B5EF4-FFF2-40B4-BE49-F238E27FC236}">
              <a16:creationId xmlns:a16="http://schemas.microsoft.com/office/drawing/2014/main" id="{F649EA87-851F-4863-85F2-9205BECA6AEB}"/>
            </a:ext>
          </a:extLst>
        </xdr:cNvPr>
        <xdr:cNvSpPr txBox="1"/>
      </xdr:nvSpPr>
      <xdr:spPr>
        <a:xfrm>
          <a:off x="12675244"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150" name="n_3aveValue【一般廃棄物処理施設】&#10;有形固定資産減価償却率">
          <a:extLst>
            <a:ext uri="{FF2B5EF4-FFF2-40B4-BE49-F238E27FC236}">
              <a16:creationId xmlns:a16="http://schemas.microsoft.com/office/drawing/2014/main" id="{62369CFF-70AB-4061-BFF9-BB8D9E56FB0D}"/>
            </a:ext>
          </a:extLst>
        </xdr:cNvPr>
        <xdr:cNvSpPr txBox="1"/>
      </xdr:nvSpPr>
      <xdr:spPr>
        <a:xfrm>
          <a:off x="1190054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151" name="n_4aveValue【一般廃棄物処理施設】&#10;有形固定資産減価償却率">
          <a:extLst>
            <a:ext uri="{FF2B5EF4-FFF2-40B4-BE49-F238E27FC236}">
              <a16:creationId xmlns:a16="http://schemas.microsoft.com/office/drawing/2014/main" id="{2C9E99B7-9C94-4F88-B6D4-D9DC4FC02FB6}"/>
            </a:ext>
          </a:extLst>
        </xdr:cNvPr>
        <xdr:cNvSpPr txBox="1"/>
      </xdr:nvSpPr>
      <xdr:spPr>
        <a:xfrm>
          <a:off x="1110298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13624</xdr:rowOff>
    </xdr:from>
    <xdr:ext cx="405111" cy="259045"/>
    <xdr:sp macro="" textlink="">
      <xdr:nvSpPr>
        <xdr:cNvPr id="152" name="n_1mainValue【一般廃棄物処理施設】&#10;有形固定資産減価償却率">
          <a:extLst>
            <a:ext uri="{FF2B5EF4-FFF2-40B4-BE49-F238E27FC236}">
              <a16:creationId xmlns:a16="http://schemas.microsoft.com/office/drawing/2014/main" id="{533D0D71-974E-4DC2-AB3A-50F5A528DC3E}"/>
            </a:ext>
          </a:extLst>
        </xdr:cNvPr>
        <xdr:cNvSpPr txBox="1"/>
      </xdr:nvSpPr>
      <xdr:spPr>
        <a:xfrm>
          <a:off x="134372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150784</xdr:rowOff>
    </xdr:from>
    <xdr:ext cx="405111" cy="259045"/>
    <xdr:sp macro="" textlink="">
      <xdr:nvSpPr>
        <xdr:cNvPr id="153" name="n_2mainValue【一般廃棄物処理施設】&#10;有形固定資産減価償却率">
          <a:extLst>
            <a:ext uri="{FF2B5EF4-FFF2-40B4-BE49-F238E27FC236}">
              <a16:creationId xmlns:a16="http://schemas.microsoft.com/office/drawing/2014/main" id="{46D89423-6455-44E4-97BC-418E362878F2}"/>
            </a:ext>
          </a:extLst>
        </xdr:cNvPr>
        <xdr:cNvSpPr txBox="1"/>
      </xdr:nvSpPr>
      <xdr:spPr>
        <a:xfrm>
          <a:off x="12675244" y="702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98533</xdr:rowOff>
    </xdr:from>
    <xdr:ext cx="405111" cy="259045"/>
    <xdr:sp macro="" textlink="">
      <xdr:nvSpPr>
        <xdr:cNvPr id="154" name="n_3mainValue【一般廃棄物処理施設】&#10;有形固定資産減価償却率">
          <a:extLst>
            <a:ext uri="{FF2B5EF4-FFF2-40B4-BE49-F238E27FC236}">
              <a16:creationId xmlns:a16="http://schemas.microsoft.com/office/drawing/2014/main" id="{477FBEE1-845B-40AC-A036-3B24CB82559D}"/>
            </a:ext>
          </a:extLst>
        </xdr:cNvPr>
        <xdr:cNvSpPr txBox="1"/>
      </xdr:nvSpPr>
      <xdr:spPr>
        <a:xfrm>
          <a:off x="11900544" y="697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47914</xdr:rowOff>
    </xdr:from>
    <xdr:ext cx="405111" cy="259045"/>
    <xdr:sp macro="" textlink="">
      <xdr:nvSpPr>
        <xdr:cNvPr id="155" name="n_4mainValue【一般廃棄物処理施設】&#10;有形固定資産減価償却率">
          <a:extLst>
            <a:ext uri="{FF2B5EF4-FFF2-40B4-BE49-F238E27FC236}">
              <a16:creationId xmlns:a16="http://schemas.microsoft.com/office/drawing/2014/main" id="{427F1CA7-42EE-43EA-AD7A-8C7A0EBB424F}"/>
            </a:ext>
          </a:extLst>
        </xdr:cNvPr>
        <xdr:cNvSpPr txBox="1"/>
      </xdr:nvSpPr>
      <xdr:spPr>
        <a:xfrm>
          <a:off x="11102984" y="692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a:extLst>
            <a:ext uri="{FF2B5EF4-FFF2-40B4-BE49-F238E27FC236}">
              <a16:creationId xmlns:a16="http://schemas.microsoft.com/office/drawing/2014/main" id="{E8171EED-8D17-4C7D-A2FF-6957DC0EF59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a:extLst>
            <a:ext uri="{FF2B5EF4-FFF2-40B4-BE49-F238E27FC236}">
              <a16:creationId xmlns:a16="http://schemas.microsoft.com/office/drawing/2014/main" id="{03E6088C-01DF-4173-86B7-D4CFAA20B47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a:extLst>
            <a:ext uri="{FF2B5EF4-FFF2-40B4-BE49-F238E27FC236}">
              <a16:creationId xmlns:a16="http://schemas.microsoft.com/office/drawing/2014/main" id="{CFD88F3C-4091-4B52-95F8-C0C7A1FD260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a:extLst>
            <a:ext uri="{FF2B5EF4-FFF2-40B4-BE49-F238E27FC236}">
              <a16:creationId xmlns:a16="http://schemas.microsoft.com/office/drawing/2014/main" id="{5E1A14B8-9202-4BE9-A5DC-47B9CD70FF6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a:extLst>
            <a:ext uri="{FF2B5EF4-FFF2-40B4-BE49-F238E27FC236}">
              <a16:creationId xmlns:a16="http://schemas.microsoft.com/office/drawing/2014/main" id="{52727EE1-45AE-44AE-B0DD-BF62E063C1E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a:extLst>
            <a:ext uri="{FF2B5EF4-FFF2-40B4-BE49-F238E27FC236}">
              <a16:creationId xmlns:a16="http://schemas.microsoft.com/office/drawing/2014/main" id="{5B47C68C-FC4E-4A6C-867F-B55DA5A5A3E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a:extLst>
            <a:ext uri="{FF2B5EF4-FFF2-40B4-BE49-F238E27FC236}">
              <a16:creationId xmlns:a16="http://schemas.microsoft.com/office/drawing/2014/main" id="{38FCC9D9-B94B-4E6C-A78E-9E18C0B06C1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a:extLst>
            <a:ext uri="{FF2B5EF4-FFF2-40B4-BE49-F238E27FC236}">
              <a16:creationId xmlns:a16="http://schemas.microsoft.com/office/drawing/2014/main" id="{A1390A78-0A81-4570-94E3-5EC743D5125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a:extLst>
            <a:ext uri="{FF2B5EF4-FFF2-40B4-BE49-F238E27FC236}">
              <a16:creationId xmlns:a16="http://schemas.microsoft.com/office/drawing/2014/main" id="{E25C78B3-6CFE-4246-84D9-913ED40A464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a:extLst>
            <a:ext uri="{FF2B5EF4-FFF2-40B4-BE49-F238E27FC236}">
              <a16:creationId xmlns:a16="http://schemas.microsoft.com/office/drawing/2014/main" id="{406980AA-2851-43D8-8347-B6BBAFA79E2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66" name="直線コネクタ 165">
          <a:extLst>
            <a:ext uri="{FF2B5EF4-FFF2-40B4-BE49-F238E27FC236}">
              <a16:creationId xmlns:a16="http://schemas.microsoft.com/office/drawing/2014/main" id="{12443119-DD58-43D4-919D-3ED1E492A3BA}"/>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167" name="テキスト ボックス 166">
          <a:extLst>
            <a:ext uri="{FF2B5EF4-FFF2-40B4-BE49-F238E27FC236}">
              <a16:creationId xmlns:a16="http://schemas.microsoft.com/office/drawing/2014/main" id="{A267AA86-8AFE-440C-B606-4818493C7CC9}"/>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68" name="直線コネクタ 167">
          <a:extLst>
            <a:ext uri="{FF2B5EF4-FFF2-40B4-BE49-F238E27FC236}">
              <a16:creationId xmlns:a16="http://schemas.microsoft.com/office/drawing/2014/main" id="{9F06A127-6FD4-4538-8CDA-ECCAF10C324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169" name="テキスト ボックス 168">
          <a:extLst>
            <a:ext uri="{FF2B5EF4-FFF2-40B4-BE49-F238E27FC236}">
              <a16:creationId xmlns:a16="http://schemas.microsoft.com/office/drawing/2014/main" id="{C407CC1B-ABC2-45C2-998A-5EF8EBFB0022}"/>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70" name="直線コネクタ 169">
          <a:extLst>
            <a:ext uri="{FF2B5EF4-FFF2-40B4-BE49-F238E27FC236}">
              <a16:creationId xmlns:a16="http://schemas.microsoft.com/office/drawing/2014/main" id="{5CFDAAE4-AF21-4447-A5FE-04D7E98B147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171" name="テキスト ボックス 170">
          <a:extLst>
            <a:ext uri="{FF2B5EF4-FFF2-40B4-BE49-F238E27FC236}">
              <a16:creationId xmlns:a16="http://schemas.microsoft.com/office/drawing/2014/main" id="{C6BB8AAC-9368-4298-A212-B05DECFDFA35}"/>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72" name="直線コネクタ 171">
          <a:extLst>
            <a:ext uri="{FF2B5EF4-FFF2-40B4-BE49-F238E27FC236}">
              <a16:creationId xmlns:a16="http://schemas.microsoft.com/office/drawing/2014/main" id="{E77BB3C5-4006-4234-815E-B93F5439AA8B}"/>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173" name="テキスト ボックス 172">
          <a:extLst>
            <a:ext uri="{FF2B5EF4-FFF2-40B4-BE49-F238E27FC236}">
              <a16:creationId xmlns:a16="http://schemas.microsoft.com/office/drawing/2014/main" id="{7D6E3C82-5ADA-4883-B8CF-8C8E48541F8A}"/>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4" name="直線コネクタ 173">
          <a:extLst>
            <a:ext uri="{FF2B5EF4-FFF2-40B4-BE49-F238E27FC236}">
              <a16:creationId xmlns:a16="http://schemas.microsoft.com/office/drawing/2014/main" id="{7A5EF63C-8C30-4D38-AEE1-C2AF81EAED7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5" name="テキスト ボックス 174">
          <a:extLst>
            <a:ext uri="{FF2B5EF4-FFF2-40B4-BE49-F238E27FC236}">
              <a16:creationId xmlns:a16="http://schemas.microsoft.com/office/drawing/2014/main" id="{8EA4835C-479F-4DC7-9EC8-8BB7C6A087A6}"/>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6" name="【一般廃棄物処理施設】&#10;一人当たり有形固定資産（償却資産）額グラフ枠">
          <a:extLst>
            <a:ext uri="{FF2B5EF4-FFF2-40B4-BE49-F238E27FC236}">
              <a16:creationId xmlns:a16="http://schemas.microsoft.com/office/drawing/2014/main" id="{357DDFEF-E834-4A78-A365-B9DA495C689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177" name="直線コネクタ 176">
          <a:extLst>
            <a:ext uri="{FF2B5EF4-FFF2-40B4-BE49-F238E27FC236}">
              <a16:creationId xmlns:a16="http://schemas.microsoft.com/office/drawing/2014/main" id="{1532E09E-4771-4842-8F21-667FBEAEC60A}"/>
            </a:ext>
          </a:extLst>
        </xdr:cNvPr>
        <xdr:cNvCxnSpPr/>
      </xdr:nvCxnSpPr>
      <xdr:spPr>
        <a:xfrm flipV="1">
          <a:off x="19509104" y="5668785"/>
          <a:ext cx="0" cy="133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178" name="【一般廃棄物処理施設】&#10;一人当たり有形固定資産（償却資産）額最小値テキスト">
          <a:extLst>
            <a:ext uri="{FF2B5EF4-FFF2-40B4-BE49-F238E27FC236}">
              <a16:creationId xmlns:a16="http://schemas.microsoft.com/office/drawing/2014/main" id="{6475EB27-866B-46E9-A5FA-2DF6B8BF2038}"/>
            </a:ext>
          </a:extLst>
        </xdr:cNvPr>
        <xdr:cNvSpPr txBox="1"/>
      </xdr:nvSpPr>
      <xdr:spPr>
        <a:xfrm>
          <a:off x="19547840" y="70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179" name="直線コネクタ 178">
          <a:extLst>
            <a:ext uri="{FF2B5EF4-FFF2-40B4-BE49-F238E27FC236}">
              <a16:creationId xmlns:a16="http://schemas.microsoft.com/office/drawing/2014/main" id="{C8A92CF3-0558-47A3-AB8F-A84E9BCF8F42}"/>
            </a:ext>
          </a:extLst>
        </xdr:cNvPr>
        <xdr:cNvCxnSpPr/>
      </xdr:nvCxnSpPr>
      <xdr:spPr>
        <a:xfrm>
          <a:off x="19443700" y="700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180" name="【一般廃棄物処理施設】&#10;一人当たり有形固定資産（償却資産）額最大値テキスト">
          <a:extLst>
            <a:ext uri="{FF2B5EF4-FFF2-40B4-BE49-F238E27FC236}">
              <a16:creationId xmlns:a16="http://schemas.microsoft.com/office/drawing/2014/main" id="{F6841975-455B-431D-8961-8326990C190D}"/>
            </a:ext>
          </a:extLst>
        </xdr:cNvPr>
        <xdr:cNvSpPr txBox="1"/>
      </xdr:nvSpPr>
      <xdr:spPr>
        <a:xfrm>
          <a:off x="19547840" y="544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181" name="直線コネクタ 180">
          <a:extLst>
            <a:ext uri="{FF2B5EF4-FFF2-40B4-BE49-F238E27FC236}">
              <a16:creationId xmlns:a16="http://schemas.microsoft.com/office/drawing/2014/main" id="{7755D012-C83D-40C8-8BB2-9ED0152A3948}"/>
            </a:ext>
          </a:extLst>
        </xdr:cNvPr>
        <xdr:cNvCxnSpPr/>
      </xdr:nvCxnSpPr>
      <xdr:spPr>
        <a:xfrm>
          <a:off x="19443700" y="566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182" name="【一般廃棄物処理施設】&#10;一人当たり有形固定資産（償却資産）額平均値テキスト">
          <a:extLst>
            <a:ext uri="{FF2B5EF4-FFF2-40B4-BE49-F238E27FC236}">
              <a16:creationId xmlns:a16="http://schemas.microsoft.com/office/drawing/2014/main" id="{8F2A7E25-699E-448A-A126-1C466C1CFD10}"/>
            </a:ext>
          </a:extLst>
        </xdr:cNvPr>
        <xdr:cNvSpPr txBox="1"/>
      </xdr:nvSpPr>
      <xdr:spPr>
        <a:xfrm>
          <a:off x="19547840" y="6689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183" name="フローチャート: 判断 182">
          <a:extLst>
            <a:ext uri="{FF2B5EF4-FFF2-40B4-BE49-F238E27FC236}">
              <a16:creationId xmlns:a16="http://schemas.microsoft.com/office/drawing/2014/main" id="{D745B67D-FFB8-4D3C-B023-2C567A65BEA5}"/>
            </a:ext>
          </a:extLst>
        </xdr:cNvPr>
        <xdr:cNvSpPr/>
      </xdr:nvSpPr>
      <xdr:spPr>
        <a:xfrm>
          <a:off x="19458940" y="6834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184" name="フローチャート: 判断 183">
          <a:extLst>
            <a:ext uri="{FF2B5EF4-FFF2-40B4-BE49-F238E27FC236}">
              <a16:creationId xmlns:a16="http://schemas.microsoft.com/office/drawing/2014/main" id="{69888BD1-7296-4677-973E-70A7274483F5}"/>
            </a:ext>
          </a:extLst>
        </xdr:cNvPr>
        <xdr:cNvSpPr/>
      </xdr:nvSpPr>
      <xdr:spPr>
        <a:xfrm>
          <a:off x="18735040" y="6823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28641</xdr:rowOff>
    </xdr:from>
    <xdr:to>
      <xdr:col>107</xdr:col>
      <xdr:colOff>101600</xdr:colOff>
      <xdr:row>41</xdr:row>
      <xdr:rowOff>130241</xdr:rowOff>
    </xdr:to>
    <xdr:sp macro="" textlink="">
      <xdr:nvSpPr>
        <xdr:cNvPr id="185" name="フローチャート: 判断 184">
          <a:extLst>
            <a:ext uri="{FF2B5EF4-FFF2-40B4-BE49-F238E27FC236}">
              <a16:creationId xmlns:a16="http://schemas.microsoft.com/office/drawing/2014/main" id="{6A0D0A30-530A-4882-AF03-A7F2EF0A4B56}"/>
            </a:ext>
          </a:extLst>
        </xdr:cNvPr>
        <xdr:cNvSpPr/>
      </xdr:nvSpPr>
      <xdr:spPr>
        <a:xfrm>
          <a:off x="17937480" y="69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24633</xdr:rowOff>
    </xdr:from>
    <xdr:to>
      <xdr:col>102</xdr:col>
      <xdr:colOff>165100</xdr:colOff>
      <xdr:row>41</xdr:row>
      <xdr:rowOff>126233</xdr:rowOff>
    </xdr:to>
    <xdr:sp macro="" textlink="">
      <xdr:nvSpPr>
        <xdr:cNvPr id="186" name="フローチャート: 判断 185">
          <a:extLst>
            <a:ext uri="{FF2B5EF4-FFF2-40B4-BE49-F238E27FC236}">
              <a16:creationId xmlns:a16="http://schemas.microsoft.com/office/drawing/2014/main" id="{A8136C78-586E-412D-9744-C44C97324048}"/>
            </a:ext>
          </a:extLst>
        </xdr:cNvPr>
        <xdr:cNvSpPr/>
      </xdr:nvSpPr>
      <xdr:spPr>
        <a:xfrm>
          <a:off x="17162780" y="68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20686</xdr:rowOff>
    </xdr:from>
    <xdr:to>
      <xdr:col>98</xdr:col>
      <xdr:colOff>38100</xdr:colOff>
      <xdr:row>41</xdr:row>
      <xdr:rowOff>122286</xdr:rowOff>
    </xdr:to>
    <xdr:sp macro="" textlink="">
      <xdr:nvSpPr>
        <xdr:cNvPr id="187" name="フローチャート: 判断 186">
          <a:extLst>
            <a:ext uri="{FF2B5EF4-FFF2-40B4-BE49-F238E27FC236}">
              <a16:creationId xmlns:a16="http://schemas.microsoft.com/office/drawing/2014/main" id="{22D5B533-4406-47EF-83DF-8FB5CC7931DE}"/>
            </a:ext>
          </a:extLst>
        </xdr:cNvPr>
        <xdr:cNvSpPr/>
      </xdr:nvSpPr>
      <xdr:spPr>
        <a:xfrm>
          <a:off x="16388080" y="6893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8" name="テキスト ボックス 187">
          <a:extLst>
            <a:ext uri="{FF2B5EF4-FFF2-40B4-BE49-F238E27FC236}">
              <a16:creationId xmlns:a16="http://schemas.microsoft.com/office/drawing/2014/main" id="{713474CB-3603-43D1-BE18-5CB93F7CB5F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9" name="テキスト ボックス 188">
          <a:extLst>
            <a:ext uri="{FF2B5EF4-FFF2-40B4-BE49-F238E27FC236}">
              <a16:creationId xmlns:a16="http://schemas.microsoft.com/office/drawing/2014/main" id="{2EBBC37C-4769-4221-ADE0-302B585233D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0" name="テキスト ボックス 189">
          <a:extLst>
            <a:ext uri="{FF2B5EF4-FFF2-40B4-BE49-F238E27FC236}">
              <a16:creationId xmlns:a16="http://schemas.microsoft.com/office/drawing/2014/main" id="{E8E10E17-51B0-450D-982F-A58DC6BBF20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1" name="テキスト ボックス 190">
          <a:extLst>
            <a:ext uri="{FF2B5EF4-FFF2-40B4-BE49-F238E27FC236}">
              <a16:creationId xmlns:a16="http://schemas.microsoft.com/office/drawing/2014/main" id="{6AC0B064-1ACA-4A19-B6EB-6C5F406326F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2" name="テキスト ボックス 191">
          <a:extLst>
            <a:ext uri="{FF2B5EF4-FFF2-40B4-BE49-F238E27FC236}">
              <a16:creationId xmlns:a16="http://schemas.microsoft.com/office/drawing/2014/main" id="{F6068D4B-F28F-4A3C-AC3C-03288E66F7B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11097</xdr:rowOff>
    </xdr:from>
    <xdr:to>
      <xdr:col>116</xdr:col>
      <xdr:colOff>114300</xdr:colOff>
      <xdr:row>41</xdr:row>
      <xdr:rowOff>112697</xdr:rowOff>
    </xdr:to>
    <xdr:sp macro="" textlink="">
      <xdr:nvSpPr>
        <xdr:cNvPr id="193" name="楕円 192">
          <a:extLst>
            <a:ext uri="{FF2B5EF4-FFF2-40B4-BE49-F238E27FC236}">
              <a16:creationId xmlns:a16="http://schemas.microsoft.com/office/drawing/2014/main" id="{1F8ECF00-EAB0-4F2C-9FBA-9574AF286511}"/>
            </a:ext>
          </a:extLst>
        </xdr:cNvPr>
        <xdr:cNvSpPr/>
      </xdr:nvSpPr>
      <xdr:spPr>
        <a:xfrm>
          <a:off x="19458940" y="68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194" name="【一般廃棄物処理施設】&#10;一人当たり有形固定資産（償却資産）額該当値テキスト">
          <a:extLst>
            <a:ext uri="{FF2B5EF4-FFF2-40B4-BE49-F238E27FC236}">
              <a16:creationId xmlns:a16="http://schemas.microsoft.com/office/drawing/2014/main" id="{8619996D-300A-4806-99A8-1A7FF838CCD6}"/>
            </a:ext>
          </a:extLst>
        </xdr:cNvPr>
        <xdr:cNvSpPr txBox="1"/>
      </xdr:nvSpPr>
      <xdr:spPr>
        <a:xfrm>
          <a:off x="19547840" y="681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12443</xdr:rowOff>
    </xdr:from>
    <xdr:to>
      <xdr:col>112</xdr:col>
      <xdr:colOff>38100</xdr:colOff>
      <xdr:row>41</xdr:row>
      <xdr:rowOff>114043</xdr:rowOff>
    </xdr:to>
    <xdr:sp macro="" textlink="">
      <xdr:nvSpPr>
        <xdr:cNvPr id="195" name="楕円 194">
          <a:extLst>
            <a:ext uri="{FF2B5EF4-FFF2-40B4-BE49-F238E27FC236}">
              <a16:creationId xmlns:a16="http://schemas.microsoft.com/office/drawing/2014/main" id="{03E134FE-3A04-4E4E-8CB0-EFBC2F10C021}"/>
            </a:ext>
          </a:extLst>
        </xdr:cNvPr>
        <xdr:cNvSpPr/>
      </xdr:nvSpPr>
      <xdr:spPr>
        <a:xfrm>
          <a:off x="18735040" y="68856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61897</xdr:rowOff>
    </xdr:from>
    <xdr:to>
      <xdr:col>116</xdr:col>
      <xdr:colOff>63500</xdr:colOff>
      <xdr:row>41</xdr:row>
      <xdr:rowOff>63243</xdr:rowOff>
    </xdr:to>
    <xdr:cxnSp macro="">
      <xdr:nvCxnSpPr>
        <xdr:cNvPr id="196" name="直線コネクタ 195">
          <a:extLst>
            <a:ext uri="{FF2B5EF4-FFF2-40B4-BE49-F238E27FC236}">
              <a16:creationId xmlns:a16="http://schemas.microsoft.com/office/drawing/2014/main" id="{18A1CC66-6C6B-41E4-AF5A-D258E976539E}"/>
            </a:ext>
          </a:extLst>
        </xdr:cNvPr>
        <xdr:cNvCxnSpPr/>
      </xdr:nvCxnSpPr>
      <xdr:spPr>
        <a:xfrm flipV="1">
          <a:off x="18778220" y="6935137"/>
          <a:ext cx="73152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13097</xdr:rowOff>
    </xdr:from>
    <xdr:to>
      <xdr:col>107</xdr:col>
      <xdr:colOff>101600</xdr:colOff>
      <xdr:row>41</xdr:row>
      <xdr:rowOff>114697</xdr:rowOff>
    </xdr:to>
    <xdr:sp macro="" textlink="">
      <xdr:nvSpPr>
        <xdr:cNvPr id="197" name="楕円 196">
          <a:extLst>
            <a:ext uri="{FF2B5EF4-FFF2-40B4-BE49-F238E27FC236}">
              <a16:creationId xmlns:a16="http://schemas.microsoft.com/office/drawing/2014/main" id="{1106531E-69C0-4D82-A612-EAD18407BD82}"/>
            </a:ext>
          </a:extLst>
        </xdr:cNvPr>
        <xdr:cNvSpPr/>
      </xdr:nvSpPr>
      <xdr:spPr>
        <a:xfrm>
          <a:off x="17937480" y="68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63243</xdr:rowOff>
    </xdr:from>
    <xdr:to>
      <xdr:col>111</xdr:col>
      <xdr:colOff>177800</xdr:colOff>
      <xdr:row>41</xdr:row>
      <xdr:rowOff>63897</xdr:rowOff>
    </xdr:to>
    <xdr:cxnSp macro="">
      <xdr:nvCxnSpPr>
        <xdr:cNvPr id="198" name="直線コネクタ 197">
          <a:extLst>
            <a:ext uri="{FF2B5EF4-FFF2-40B4-BE49-F238E27FC236}">
              <a16:creationId xmlns:a16="http://schemas.microsoft.com/office/drawing/2014/main" id="{208362A7-46A4-4B2D-BB7E-DE2D373505B9}"/>
            </a:ext>
          </a:extLst>
        </xdr:cNvPr>
        <xdr:cNvCxnSpPr/>
      </xdr:nvCxnSpPr>
      <xdr:spPr>
        <a:xfrm flipV="1">
          <a:off x="17988280" y="6936483"/>
          <a:ext cx="78994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14987</xdr:rowOff>
    </xdr:from>
    <xdr:to>
      <xdr:col>102</xdr:col>
      <xdr:colOff>165100</xdr:colOff>
      <xdr:row>41</xdr:row>
      <xdr:rowOff>116587</xdr:rowOff>
    </xdr:to>
    <xdr:sp macro="" textlink="">
      <xdr:nvSpPr>
        <xdr:cNvPr id="199" name="楕円 198">
          <a:extLst>
            <a:ext uri="{FF2B5EF4-FFF2-40B4-BE49-F238E27FC236}">
              <a16:creationId xmlns:a16="http://schemas.microsoft.com/office/drawing/2014/main" id="{614CF1B8-D3E9-4374-B254-DF97A6E93E59}"/>
            </a:ext>
          </a:extLst>
        </xdr:cNvPr>
        <xdr:cNvSpPr/>
      </xdr:nvSpPr>
      <xdr:spPr>
        <a:xfrm>
          <a:off x="17162780" y="68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63897</xdr:rowOff>
    </xdr:from>
    <xdr:to>
      <xdr:col>107</xdr:col>
      <xdr:colOff>50800</xdr:colOff>
      <xdr:row>41</xdr:row>
      <xdr:rowOff>65787</xdr:rowOff>
    </xdr:to>
    <xdr:cxnSp macro="">
      <xdr:nvCxnSpPr>
        <xdr:cNvPr id="200" name="直線コネクタ 199">
          <a:extLst>
            <a:ext uri="{FF2B5EF4-FFF2-40B4-BE49-F238E27FC236}">
              <a16:creationId xmlns:a16="http://schemas.microsoft.com/office/drawing/2014/main" id="{92F306C8-FA01-47F7-8C90-5C08D7CFFD16}"/>
            </a:ext>
          </a:extLst>
        </xdr:cNvPr>
        <xdr:cNvCxnSpPr/>
      </xdr:nvCxnSpPr>
      <xdr:spPr>
        <a:xfrm flipV="1">
          <a:off x="17213580" y="6937137"/>
          <a:ext cx="7747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15684</xdr:rowOff>
    </xdr:from>
    <xdr:to>
      <xdr:col>98</xdr:col>
      <xdr:colOff>38100</xdr:colOff>
      <xdr:row>41</xdr:row>
      <xdr:rowOff>117284</xdr:rowOff>
    </xdr:to>
    <xdr:sp macro="" textlink="">
      <xdr:nvSpPr>
        <xdr:cNvPr id="201" name="楕円 200">
          <a:extLst>
            <a:ext uri="{FF2B5EF4-FFF2-40B4-BE49-F238E27FC236}">
              <a16:creationId xmlns:a16="http://schemas.microsoft.com/office/drawing/2014/main" id="{F95A2299-06E6-42E0-9DD6-777D7958CCE0}"/>
            </a:ext>
          </a:extLst>
        </xdr:cNvPr>
        <xdr:cNvSpPr/>
      </xdr:nvSpPr>
      <xdr:spPr>
        <a:xfrm>
          <a:off x="16388080" y="68889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65787</xdr:rowOff>
    </xdr:from>
    <xdr:to>
      <xdr:col>102</xdr:col>
      <xdr:colOff>114300</xdr:colOff>
      <xdr:row>41</xdr:row>
      <xdr:rowOff>66484</xdr:rowOff>
    </xdr:to>
    <xdr:cxnSp macro="">
      <xdr:nvCxnSpPr>
        <xdr:cNvPr id="202" name="直線コネクタ 201">
          <a:extLst>
            <a:ext uri="{FF2B5EF4-FFF2-40B4-BE49-F238E27FC236}">
              <a16:creationId xmlns:a16="http://schemas.microsoft.com/office/drawing/2014/main" id="{3DD90D21-BD2B-4EA4-8E24-2AC2E1461279}"/>
            </a:ext>
          </a:extLst>
        </xdr:cNvPr>
        <xdr:cNvCxnSpPr/>
      </xdr:nvCxnSpPr>
      <xdr:spPr>
        <a:xfrm flipV="1">
          <a:off x="16431260" y="6939027"/>
          <a:ext cx="78232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203" name="n_1aveValue【一般廃棄物処理施設】&#10;一人当たり有形固定資産（償却資産）額">
          <a:extLst>
            <a:ext uri="{FF2B5EF4-FFF2-40B4-BE49-F238E27FC236}">
              <a16:creationId xmlns:a16="http://schemas.microsoft.com/office/drawing/2014/main" id="{7E8CDA4B-C801-442E-9BC1-C35CB4215E4E}"/>
            </a:ext>
          </a:extLst>
        </xdr:cNvPr>
        <xdr:cNvSpPr txBox="1"/>
      </xdr:nvSpPr>
      <xdr:spPr>
        <a:xfrm>
          <a:off x="18496495" y="660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121368</xdr:rowOff>
    </xdr:from>
    <xdr:ext cx="599010" cy="259045"/>
    <xdr:sp macro="" textlink="">
      <xdr:nvSpPr>
        <xdr:cNvPr id="204" name="n_2aveValue【一般廃棄物処理施設】&#10;一人当たり有形固定資産（償却資産）額">
          <a:extLst>
            <a:ext uri="{FF2B5EF4-FFF2-40B4-BE49-F238E27FC236}">
              <a16:creationId xmlns:a16="http://schemas.microsoft.com/office/drawing/2014/main" id="{6881AD2E-8FDB-4CF4-B8D0-4C6305C4E8F8}"/>
            </a:ext>
          </a:extLst>
        </xdr:cNvPr>
        <xdr:cNvSpPr txBox="1"/>
      </xdr:nvSpPr>
      <xdr:spPr>
        <a:xfrm>
          <a:off x="17734495" y="69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117360</xdr:rowOff>
    </xdr:from>
    <xdr:ext cx="599010" cy="259045"/>
    <xdr:sp macro="" textlink="">
      <xdr:nvSpPr>
        <xdr:cNvPr id="205" name="n_3aveValue【一般廃棄物処理施設】&#10;一人当たり有形固定資産（償却資産）額">
          <a:extLst>
            <a:ext uri="{FF2B5EF4-FFF2-40B4-BE49-F238E27FC236}">
              <a16:creationId xmlns:a16="http://schemas.microsoft.com/office/drawing/2014/main" id="{3CFD9E1E-43A8-475E-A1CE-220065131ECA}"/>
            </a:ext>
          </a:extLst>
        </xdr:cNvPr>
        <xdr:cNvSpPr txBox="1"/>
      </xdr:nvSpPr>
      <xdr:spPr>
        <a:xfrm>
          <a:off x="16936935" y="69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113413</xdr:rowOff>
    </xdr:from>
    <xdr:ext cx="599010" cy="259045"/>
    <xdr:sp macro="" textlink="">
      <xdr:nvSpPr>
        <xdr:cNvPr id="206" name="n_4aveValue【一般廃棄物処理施設】&#10;一人当たり有形固定資産（償却資産）額">
          <a:extLst>
            <a:ext uri="{FF2B5EF4-FFF2-40B4-BE49-F238E27FC236}">
              <a16:creationId xmlns:a16="http://schemas.microsoft.com/office/drawing/2014/main" id="{7621F98C-9324-4065-9485-2D9CD8EE07BF}"/>
            </a:ext>
          </a:extLst>
        </xdr:cNvPr>
        <xdr:cNvSpPr txBox="1"/>
      </xdr:nvSpPr>
      <xdr:spPr>
        <a:xfrm>
          <a:off x="16162235" y="698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105170</xdr:rowOff>
    </xdr:from>
    <xdr:ext cx="599010" cy="259045"/>
    <xdr:sp macro="" textlink="">
      <xdr:nvSpPr>
        <xdr:cNvPr id="207" name="n_1mainValue【一般廃棄物処理施設】&#10;一人当たり有形固定資産（償却資産）額">
          <a:extLst>
            <a:ext uri="{FF2B5EF4-FFF2-40B4-BE49-F238E27FC236}">
              <a16:creationId xmlns:a16="http://schemas.microsoft.com/office/drawing/2014/main" id="{7D8538ED-D5AD-4D1B-9C80-4BEE6E18226A}"/>
            </a:ext>
          </a:extLst>
        </xdr:cNvPr>
        <xdr:cNvSpPr txBox="1"/>
      </xdr:nvSpPr>
      <xdr:spPr>
        <a:xfrm>
          <a:off x="18496495" y="69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131224</xdr:rowOff>
    </xdr:from>
    <xdr:ext cx="599010" cy="259045"/>
    <xdr:sp macro="" textlink="">
      <xdr:nvSpPr>
        <xdr:cNvPr id="208" name="n_2mainValue【一般廃棄物処理施設】&#10;一人当たり有形固定資産（償却資産）額">
          <a:extLst>
            <a:ext uri="{FF2B5EF4-FFF2-40B4-BE49-F238E27FC236}">
              <a16:creationId xmlns:a16="http://schemas.microsoft.com/office/drawing/2014/main" id="{68D3559E-2913-478C-8C2C-BA6E142B39BE}"/>
            </a:ext>
          </a:extLst>
        </xdr:cNvPr>
        <xdr:cNvSpPr txBox="1"/>
      </xdr:nvSpPr>
      <xdr:spPr>
        <a:xfrm>
          <a:off x="17734495" y="666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133114</xdr:rowOff>
    </xdr:from>
    <xdr:ext cx="599010" cy="259045"/>
    <xdr:sp macro="" textlink="">
      <xdr:nvSpPr>
        <xdr:cNvPr id="209" name="n_3mainValue【一般廃棄物処理施設】&#10;一人当たり有形固定資産（償却資産）額">
          <a:extLst>
            <a:ext uri="{FF2B5EF4-FFF2-40B4-BE49-F238E27FC236}">
              <a16:creationId xmlns:a16="http://schemas.microsoft.com/office/drawing/2014/main" id="{754093CB-92EE-406E-889C-0E3F03A4086C}"/>
            </a:ext>
          </a:extLst>
        </xdr:cNvPr>
        <xdr:cNvSpPr txBox="1"/>
      </xdr:nvSpPr>
      <xdr:spPr>
        <a:xfrm>
          <a:off x="16936935" y="667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133811</xdr:rowOff>
    </xdr:from>
    <xdr:ext cx="599010" cy="259045"/>
    <xdr:sp macro="" textlink="">
      <xdr:nvSpPr>
        <xdr:cNvPr id="210" name="n_4mainValue【一般廃棄物処理施設】&#10;一人当たり有形固定資産（償却資産）額">
          <a:extLst>
            <a:ext uri="{FF2B5EF4-FFF2-40B4-BE49-F238E27FC236}">
              <a16:creationId xmlns:a16="http://schemas.microsoft.com/office/drawing/2014/main" id="{0B3A0EFF-9243-4FAB-BFD6-8DD7EE7D84C9}"/>
            </a:ext>
          </a:extLst>
        </xdr:cNvPr>
        <xdr:cNvSpPr txBox="1"/>
      </xdr:nvSpPr>
      <xdr:spPr>
        <a:xfrm>
          <a:off x="16162235" y="66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1" name="正方形/長方形 210">
          <a:extLst>
            <a:ext uri="{FF2B5EF4-FFF2-40B4-BE49-F238E27FC236}">
              <a16:creationId xmlns:a16="http://schemas.microsoft.com/office/drawing/2014/main" id="{3DD35366-AB0D-4469-B898-03A21C353E3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2" name="正方形/長方形 211">
          <a:extLst>
            <a:ext uri="{FF2B5EF4-FFF2-40B4-BE49-F238E27FC236}">
              <a16:creationId xmlns:a16="http://schemas.microsoft.com/office/drawing/2014/main" id="{1A838434-0FA3-481E-B18A-4BADB1AA77D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3" name="正方形/長方形 212">
          <a:extLst>
            <a:ext uri="{FF2B5EF4-FFF2-40B4-BE49-F238E27FC236}">
              <a16:creationId xmlns:a16="http://schemas.microsoft.com/office/drawing/2014/main" id="{EF41FEBD-965C-4490-88CB-84EE5B71A4B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4" name="正方形/長方形 213">
          <a:extLst>
            <a:ext uri="{FF2B5EF4-FFF2-40B4-BE49-F238E27FC236}">
              <a16:creationId xmlns:a16="http://schemas.microsoft.com/office/drawing/2014/main" id="{20ADF9DA-514F-4778-B642-2C6ED15D1C8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5" name="正方形/長方形 214">
          <a:extLst>
            <a:ext uri="{FF2B5EF4-FFF2-40B4-BE49-F238E27FC236}">
              <a16:creationId xmlns:a16="http://schemas.microsoft.com/office/drawing/2014/main" id="{2FA084A8-1C07-4F7D-B1B7-017B1B59CB7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6" name="正方形/長方形 215">
          <a:extLst>
            <a:ext uri="{FF2B5EF4-FFF2-40B4-BE49-F238E27FC236}">
              <a16:creationId xmlns:a16="http://schemas.microsoft.com/office/drawing/2014/main" id="{7721CF84-9735-42ED-81FB-BA7CD045A0A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7" name="正方形/長方形 216">
          <a:extLst>
            <a:ext uri="{FF2B5EF4-FFF2-40B4-BE49-F238E27FC236}">
              <a16:creationId xmlns:a16="http://schemas.microsoft.com/office/drawing/2014/main" id="{6D98D301-1C91-445E-9EF0-3FDB86F13B4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8" name="正方形/長方形 217">
          <a:extLst>
            <a:ext uri="{FF2B5EF4-FFF2-40B4-BE49-F238E27FC236}">
              <a16:creationId xmlns:a16="http://schemas.microsoft.com/office/drawing/2014/main" id="{6D01CC67-A428-41CC-A42F-CCF54300917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9" name="テキスト ボックス 218">
          <a:extLst>
            <a:ext uri="{FF2B5EF4-FFF2-40B4-BE49-F238E27FC236}">
              <a16:creationId xmlns:a16="http://schemas.microsoft.com/office/drawing/2014/main" id="{2FF5F5CE-91C7-427B-9625-AF690FABC2F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0" name="直線コネクタ 219">
          <a:extLst>
            <a:ext uri="{FF2B5EF4-FFF2-40B4-BE49-F238E27FC236}">
              <a16:creationId xmlns:a16="http://schemas.microsoft.com/office/drawing/2014/main" id="{95B6FDA6-0D23-474D-A9A7-92AA3F4032B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1" name="テキスト ボックス 220">
          <a:extLst>
            <a:ext uri="{FF2B5EF4-FFF2-40B4-BE49-F238E27FC236}">
              <a16:creationId xmlns:a16="http://schemas.microsoft.com/office/drawing/2014/main" id="{2D7F41A8-A0B0-44F2-88E2-8E9C554FF62A}"/>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2" name="直線コネクタ 221">
          <a:extLst>
            <a:ext uri="{FF2B5EF4-FFF2-40B4-BE49-F238E27FC236}">
              <a16:creationId xmlns:a16="http://schemas.microsoft.com/office/drawing/2014/main" id="{6D75751C-D4FC-4F61-A1FF-478A51944DF1}"/>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3" name="テキスト ボックス 222">
          <a:extLst>
            <a:ext uri="{FF2B5EF4-FFF2-40B4-BE49-F238E27FC236}">
              <a16:creationId xmlns:a16="http://schemas.microsoft.com/office/drawing/2014/main" id="{AD26BCAD-DCFF-4634-8BA0-2908D9A75DBA}"/>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4" name="直線コネクタ 223">
          <a:extLst>
            <a:ext uri="{FF2B5EF4-FFF2-40B4-BE49-F238E27FC236}">
              <a16:creationId xmlns:a16="http://schemas.microsoft.com/office/drawing/2014/main" id="{4C1F0BD0-A953-40BD-A23C-8565FF25974F}"/>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5" name="テキスト ボックス 224">
          <a:extLst>
            <a:ext uri="{FF2B5EF4-FFF2-40B4-BE49-F238E27FC236}">
              <a16:creationId xmlns:a16="http://schemas.microsoft.com/office/drawing/2014/main" id="{90EE10DD-81F0-4DC6-9212-2F4729E7804A}"/>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6" name="直線コネクタ 225">
          <a:extLst>
            <a:ext uri="{FF2B5EF4-FFF2-40B4-BE49-F238E27FC236}">
              <a16:creationId xmlns:a16="http://schemas.microsoft.com/office/drawing/2014/main" id="{D813D243-1E6C-4DF2-AAC7-E3FEE20FC487}"/>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7" name="テキスト ボックス 226">
          <a:extLst>
            <a:ext uri="{FF2B5EF4-FFF2-40B4-BE49-F238E27FC236}">
              <a16:creationId xmlns:a16="http://schemas.microsoft.com/office/drawing/2014/main" id="{A4A5ADEA-8C8D-4FDD-94DE-BA461125F891}"/>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8" name="直線コネクタ 227">
          <a:extLst>
            <a:ext uri="{FF2B5EF4-FFF2-40B4-BE49-F238E27FC236}">
              <a16:creationId xmlns:a16="http://schemas.microsoft.com/office/drawing/2014/main" id="{946D60EC-72A4-4899-9326-C54730A2F17D}"/>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9" name="テキスト ボックス 228">
          <a:extLst>
            <a:ext uri="{FF2B5EF4-FFF2-40B4-BE49-F238E27FC236}">
              <a16:creationId xmlns:a16="http://schemas.microsoft.com/office/drawing/2014/main" id="{4134C1D1-5C99-4740-A09F-1C04C66AF613}"/>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30" name="直線コネクタ 229">
          <a:extLst>
            <a:ext uri="{FF2B5EF4-FFF2-40B4-BE49-F238E27FC236}">
              <a16:creationId xmlns:a16="http://schemas.microsoft.com/office/drawing/2014/main" id="{8A075A12-3623-4BC3-8CCC-3F0999BADCB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31" name="テキスト ボックス 230">
          <a:extLst>
            <a:ext uri="{FF2B5EF4-FFF2-40B4-BE49-F238E27FC236}">
              <a16:creationId xmlns:a16="http://schemas.microsoft.com/office/drawing/2014/main" id="{C8213D72-BF32-4AC6-9538-5263131EF4E5}"/>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2" name="直線コネクタ 231">
          <a:extLst>
            <a:ext uri="{FF2B5EF4-FFF2-40B4-BE49-F238E27FC236}">
              <a16:creationId xmlns:a16="http://schemas.microsoft.com/office/drawing/2014/main" id="{783DE332-74AA-41B0-9542-4CF38D1DEAF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3" name="テキスト ボックス 232">
          <a:extLst>
            <a:ext uri="{FF2B5EF4-FFF2-40B4-BE49-F238E27FC236}">
              <a16:creationId xmlns:a16="http://schemas.microsoft.com/office/drawing/2014/main" id="{33EE3945-C8C5-4517-B06C-DB902341A89B}"/>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4" name="【保健センター・保健所】&#10;有形固定資産減価償却率グラフ枠">
          <a:extLst>
            <a:ext uri="{FF2B5EF4-FFF2-40B4-BE49-F238E27FC236}">
              <a16:creationId xmlns:a16="http://schemas.microsoft.com/office/drawing/2014/main" id="{AAA1F7D2-8F82-4142-89FA-B7FD497A7F9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235" name="直線コネクタ 234">
          <a:extLst>
            <a:ext uri="{FF2B5EF4-FFF2-40B4-BE49-F238E27FC236}">
              <a16:creationId xmlns:a16="http://schemas.microsoft.com/office/drawing/2014/main" id="{6A58FFDC-8BC3-407B-9539-0B5ED86E4807}"/>
            </a:ext>
          </a:extLst>
        </xdr:cNvPr>
        <xdr:cNvCxnSpPr/>
      </xdr:nvCxnSpPr>
      <xdr:spPr>
        <a:xfrm flipV="1">
          <a:off x="14375764" y="94107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36" name="【保健センター・保健所】&#10;有形固定資産減価償却率最小値テキスト">
          <a:extLst>
            <a:ext uri="{FF2B5EF4-FFF2-40B4-BE49-F238E27FC236}">
              <a16:creationId xmlns:a16="http://schemas.microsoft.com/office/drawing/2014/main" id="{FB17E9C3-3FCD-45BE-AAE3-973360083B1E}"/>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37" name="直線コネクタ 236">
          <a:extLst>
            <a:ext uri="{FF2B5EF4-FFF2-40B4-BE49-F238E27FC236}">
              <a16:creationId xmlns:a16="http://schemas.microsoft.com/office/drawing/2014/main" id="{275F4FA6-B874-4CDE-93C5-FC52392FEC8B}"/>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238" name="【保健センター・保健所】&#10;有形固定資産減価償却率最大値テキスト">
          <a:extLst>
            <a:ext uri="{FF2B5EF4-FFF2-40B4-BE49-F238E27FC236}">
              <a16:creationId xmlns:a16="http://schemas.microsoft.com/office/drawing/2014/main" id="{B7F5C39B-16F6-4064-B702-78F7E11B94BE}"/>
            </a:ext>
          </a:extLst>
        </xdr:cNvPr>
        <xdr:cNvSpPr txBox="1"/>
      </xdr:nvSpPr>
      <xdr:spPr>
        <a:xfrm>
          <a:off x="144145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239" name="直線コネクタ 238">
          <a:extLst>
            <a:ext uri="{FF2B5EF4-FFF2-40B4-BE49-F238E27FC236}">
              <a16:creationId xmlns:a16="http://schemas.microsoft.com/office/drawing/2014/main" id="{E57B9D0C-84F8-43EF-B685-0DC3EA263675}"/>
            </a:ext>
          </a:extLst>
        </xdr:cNvPr>
        <xdr:cNvCxnSpPr/>
      </xdr:nvCxnSpPr>
      <xdr:spPr>
        <a:xfrm>
          <a:off x="1428750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240" name="【保健センター・保健所】&#10;有形固定資産減価償却率平均値テキスト">
          <a:extLst>
            <a:ext uri="{FF2B5EF4-FFF2-40B4-BE49-F238E27FC236}">
              <a16:creationId xmlns:a16="http://schemas.microsoft.com/office/drawing/2014/main" id="{45DA3F80-3CDB-4019-8A58-3F00E0B7B16D}"/>
            </a:ext>
          </a:extLst>
        </xdr:cNvPr>
        <xdr:cNvSpPr txBox="1"/>
      </xdr:nvSpPr>
      <xdr:spPr>
        <a:xfrm>
          <a:off x="144145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241" name="フローチャート: 判断 240">
          <a:extLst>
            <a:ext uri="{FF2B5EF4-FFF2-40B4-BE49-F238E27FC236}">
              <a16:creationId xmlns:a16="http://schemas.microsoft.com/office/drawing/2014/main" id="{5A2F06EA-187D-4EA5-A4DF-334459113418}"/>
            </a:ext>
          </a:extLst>
        </xdr:cNvPr>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242" name="フローチャート: 判断 241">
          <a:extLst>
            <a:ext uri="{FF2B5EF4-FFF2-40B4-BE49-F238E27FC236}">
              <a16:creationId xmlns:a16="http://schemas.microsoft.com/office/drawing/2014/main" id="{354169F5-3847-4BDB-B981-5EC558501989}"/>
            </a:ext>
          </a:extLst>
        </xdr:cNvPr>
        <xdr:cNvSpPr/>
      </xdr:nvSpPr>
      <xdr:spPr>
        <a:xfrm>
          <a:off x="13578840" y="984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46355</xdr:rowOff>
    </xdr:from>
    <xdr:to>
      <xdr:col>76</xdr:col>
      <xdr:colOff>165100</xdr:colOff>
      <xdr:row>58</xdr:row>
      <xdr:rowOff>147955</xdr:rowOff>
    </xdr:to>
    <xdr:sp macro="" textlink="">
      <xdr:nvSpPr>
        <xdr:cNvPr id="243" name="フローチャート: 判断 242">
          <a:extLst>
            <a:ext uri="{FF2B5EF4-FFF2-40B4-BE49-F238E27FC236}">
              <a16:creationId xmlns:a16="http://schemas.microsoft.com/office/drawing/2014/main" id="{729EFEF4-B04E-49B8-9F49-9C51D0CC5E96}"/>
            </a:ext>
          </a:extLst>
        </xdr:cNvPr>
        <xdr:cNvSpPr/>
      </xdr:nvSpPr>
      <xdr:spPr>
        <a:xfrm>
          <a:off x="1280414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13970</xdr:rowOff>
    </xdr:from>
    <xdr:to>
      <xdr:col>72</xdr:col>
      <xdr:colOff>38100</xdr:colOff>
      <xdr:row>58</xdr:row>
      <xdr:rowOff>115570</xdr:rowOff>
    </xdr:to>
    <xdr:sp macro="" textlink="">
      <xdr:nvSpPr>
        <xdr:cNvPr id="244" name="フローチャート: 判断 243">
          <a:extLst>
            <a:ext uri="{FF2B5EF4-FFF2-40B4-BE49-F238E27FC236}">
              <a16:creationId xmlns:a16="http://schemas.microsoft.com/office/drawing/2014/main" id="{7DE55794-B95D-4759-905D-6FB59EA44359}"/>
            </a:ext>
          </a:extLst>
        </xdr:cNvPr>
        <xdr:cNvSpPr/>
      </xdr:nvSpPr>
      <xdr:spPr>
        <a:xfrm>
          <a:off x="12029440" y="9737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245" name="フローチャート: 判断 244">
          <a:extLst>
            <a:ext uri="{FF2B5EF4-FFF2-40B4-BE49-F238E27FC236}">
              <a16:creationId xmlns:a16="http://schemas.microsoft.com/office/drawing/2014/main" id="{B28B67AE-1537-48A5-A47E-AE2B7B3B65A5}"/>
            </a:ext>
          </a:extLst>
        </xdr:cNvPr>
        <xdr:cNvSpPr/>
      </xdr:nvSpPr>
      <xdr:spPr>
        <a:xfrm>
          <a:off x="11231880" y="9657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84F9F9B-C242-4DEA-8631-1256C34827D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A0C2056-917B-4E96-9D31-69986800DFF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0A57298-9469-4F2C-B126-BDD83178AE8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52D778D-EE7F-4B43-A67E-39911DCDAE5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36C65362-32C6-4BEC-9772-9ECA2964DAC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251" name="楕円 250">
          <a:extLst>
            <a:ext uri="{FF2B5EF4-FFF2-40B4-BE49-F238E27FC236}">
              <a16:creationId xmlns:a16="http://schemas.microsoft.com/office/drawing/2014/main" id="{48E46194-FDFD-48C1-976C-58456F4186DA}"/>
            </a:ext>
          </a:extLst>
        </xdr:cNvPr>
        <xdr:cNvSpPr/>
      </xdr:nvSpPr>
      <xdr:spPr>
        <a:xfrm>
          <a:off x="14325600" y="100838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252" name="【保健センター・保健所】&#10;有形固定資産減価償却率該当値テキスト">
          <a:extLst>
            <a:ext uri="{FF2B5EF4-FFF2-40B4-BE49-F238E27FC236}">
              <a16:creationId xmlns:a16="http://schemas.microsoft.com/office/drawing/2014/main" id="{F22D31DB-72E8-4478-87F7-E8BE4AB4B9C5}"/>
            </a:ext>
          </a:extLst>
        </xdr:cNvPr>
        <xdr:cNvSpPr txBox="1"/>
      </xdr:nvSpPr>
      <xdr:spPr>
        <a:xfrm>
          <a:off x="14414500"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253" name="楕円 252">
          <a:extLst>
            <a:ext uri="{FF2B5EF4-FFF2-40B4-BE49-F238E27FC236}">
              <a16:creationId xmlns:a16="http://schemas.microsoft.com/office/drawing/2014/main" id="{FBF60ABB-D324-45A4-A208-F2E3EA672799}"/>
            </a:ext>
          </a:extLst>
        </xdr:cNvPr>
        <xdr:cNvSpPr/>
      </xdr:nvSpPr>
      <xdr:spPr>
        <a:xfrm>
          <a:off x="1357884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254" name="直線コネクタ 253">
          <a:extLst>
            <a:ext uri="{FF2B5EF4-FFF2-40B4-BE49-F238E27FC236}">
              <a16:creationId xmlns:a16="http://schemas.microsoft.com/office/drawing/2014/main" id="{7C3C0226-1A87-45B0-A05A-CB3A02AFFD6F}"/>
            </a:ext>
          </a:extLst>
        </xdr:cNvPr>
        <xdr:cNvCxnSpPr/>
      </xdr:nvCxnSpPr>
      <xdr:spPr>
        <a:xfrm>
          <a:off x="13629640" y="1009650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255" name="楕円 254">
          <a:extLst>
            <a:ext uri="{FF2B5EF4-FFF2-40B4-BE49-F238E27FC236}">
              <a16:creationId xmlns:a16="http://schemas.microsoft.com/office/drawing/2014/main" id="{D428C30B-D496-49BF-BE22-61E155300114}"/>
            </a:ext>
          </a:extLst>
        </xdr:cNvPr>
        <xdr:cNvSpPr/>
      </xdr:nvSpPr>
      <xdr:spPr>
        <a:xfrm>
          <a:off x="1280414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256" name="直線コネクタ 255">
          <a:extLst>
            <a:ext uri="{FF2B5EF4-FFF2-40B4-BE49-F238E27FC236}">
              <a16:creationId xmlns:a16="http://schemas.microsoft.com/office/drawing/2014/main" id="{B24D56C0-E81C-4ABD-8C6E-74EA7C7995C6}"/>
            </a:ext>
          </a:extLst>
        </xdr:cNvPr>
        <xdr:cNvCxnSpPr/>
      </xdr:nvCxnSpPr>
      <xdr:spPr>
        <a:xfrm>
          <a:off x="12854940" y="1005840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257" name="楕円 256">
          <a:extLst>
            <a:ext uri="{FF2B5EF4-FFF2-40B4-BE49-F238E27FC236}">
              <a16:creationId xmlns:a16="http://schemas.microsoft.com/office/drawing/2014/main" id="{4CF2CAF2-AF1B-404E-AACB-F7E9EA929A5F}"/>
            </a:ext>
          </a:extLst>
        </xdr:cNvPr>
        <xdr:cNvSpPr/>
      </xdr:nvSpPr>
      <xdr:spPr>
        <a:xfrm>
          <a:off x="12029440" y="9973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60</xdr:row>
      <xdr:rowOff>0</xdr:rowOff>
    </xdr:to>
    <xdr:cxnSp macro="">
      <xdr:nvCxnSpPr>
        <xdr:cNvPr id="258" name="直線コネクタ 257">
          <a:extLst>
            <a:ext uri="{FF2B5EF4-FFF2-40B4-BE49-F238E27FC236}">
              <a16:creationId xmlns:a16="http://schemas.microsoft.com/office/drawing/2014/main" id="{B42A9A2C-1730-4225-ADCA-A12493D01913}"/>
            </a:ext>
          </a:extLst>
        </xdr:cNvPr>
        <xdr:cNvCxnSpPr/>
      </xdr:nvCxnSpPr>
      <xdr:spPr>
        <a:xfrm>
          <a:off x="12072620" y="1002411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259" name="楕円 258">
          <a:extLst>
            <a:ext uri="{FF2B5EF4-FFF2-40B4-BE49-F238E27FC236}">
              <a16:creationId xmlns:a16="http://schemas.microsoft.com/office/drawing/2014/main" id="{63022B24-122A-4D2B-B530-7FDEE9104329}"/>
            </a:ext>
          </a:extLst>
        </xdr:cNvPr>
        <xdr:cNvSpPr/>
      </xdr:nvSpPr>
      <xdr:spPr>
        <a:xfrm>
          <a:off x="1123188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133350</xdr:rowOff>
    </xdr:to>
    <xdr:cxnSp macro="">
      <xdr:nvCxnSpPr>
        <xdr:cNvPr id="260" name="直線コネクタ 259">
          <a:extLst>
            <a:ext uri="{FF2B5EF4-FFF2-40B4-BE49-F238E27FC236}">
              <a16:creationId xmlns:a16="http://schemas.microsoft.com/office/drawing/2014/main" id="{AA9AAFA9-2E4D-41D6-8A17-3C9DC36E9AE8}"/>
            </a:ext>
          </a:extLst>
        </xdr:cNvPr>
        <xdr:cNvCxnSpPr/>
      </xdr:nvCxnSpPr>
      <xdr:spPr>
        <a:xfrm>
          <a:off x="11282680" y="998601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261" name="n_1aveValue【保健センター・保健所】&#10;有形固定資産減価償却率">
          <a:extLst>
            <a:ext uri="{FF2B5EF4-FFF2-40B4-BE49-F238E27FC236}">
              <a16:creationId xmlns:a16="http://schemas.microsoft.com/office/drawing/2014/main" id="{4DB9B2B3-E0A2-4030-BEE9-0C34584D3C07}"/>
            </a:ext>
          </a:extLst>
        </xdr:cNvPr>
        <xdr:cNvSpPr txBox="1"/>
      </xdr:nvSpPr>
      <xdr:spPr>
        <a:xfrm>
          <a:off x="134372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262" name="n_2aveValue【保健センター・保健所】&#10;有形固定資産減価償却率">
          <a:extLst>
            <a:ext uri="{FF2B5EF4-FFF2-40B4-BE49-F238E27FC236}">
              <a16:creationId xmlns:a16="http://schemas.microsoft.com/office/drawing/2014/main" id="{CD64F1ED-A4E1-44FA-A489-7875E35C3CF0}"/>
            </a:ext>
          </a:extLst>
        </xdr:cNvPr>
        <xdr:cNvSpPr txBox="1"/>
      </xdr:nvSpPr>
      <xdr:spPr>
        <a:xfrm>
          <a:off x="126752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132097</xdr:rowOff>
    </xdr:from>
    <xdr:ext cx="405111" cy="259045"/>
    <xdr:sp macro="" textlink="">
      <xdr:nvSpPr>
        <xdr:cNvPr id="263" name="n_3aveValue【保健センター・保健所】&#10;有形固定資産減価償却率">
          <a:extLst>
            <a:ext uri="{FF2B5EF4-FFF2-40B4-BE49-F238E27FC236}">
              <a16:creationId xmlns:a16="http://schemas.microsoft.com/office/drawing/2014/main" id="{FC4D8A9C-9782-4F27-8749-FD3D7E764125}"/>
            </a:ext>
          </a:extLst>
        </xdr:cNvPr>
        <xdr:cNvSpPr txBox="1"/>
      </xdr:nvSpPr>
      <xdr:spPr>
        <a:xfrm>
          <a:off x="119005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264" name="n_4aveValue【保健センター・保健所】&#10;有形固定資産減価償却率">
          <a:extLst>
            <a:ext uri="{FF2B5EF4-FFF2-40B4-BE49-F238E27FC236}">
              <a16:creationId xmlns:a16="http://schemas.microsoft.com/office/drawing/2014/main" id="{7625E676-98FF-491D-B4DB-712769E91B1B}"/>
            </a:ext>
          </a:extLst>
        </xdr:cNvPr>
        <xdr:cNvSpPr txBox="1"/>
      </xdr:nvSpPr>
      <xdr:spPr>
        <a:xfrm>
          <a:off x="1110298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265" name="n_1mainValue【保健センター・保健所】&#10;有形固定資産減価償却率">
          <a:extLst>
            <a:ext uri="{FF2B5EF4-FFF2-40B4-BE49-F238E27FC236}">
              <a16:creationId xmlns:a16="http://schemas.microsoft.com/office/drawing/2014/main" id="{3E6279F1-78E5-4990-B0BC-4807489EAF4D}"/>
            </a:ext>
          </a:extLst>
        </xdr:cNvPr>
        <xdr:cNvSpPr txBox="1"/>
      </xdr:nvSpPr>
      <xdr:spPr>
        <a:xfrm>
          <a:off x="13437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266" name="n_2mainValue【保健センター・保健所】&#10;有形固定資産減価償却率">
          <a:extLst>
            <a:ext uri="{FF2B5EF4-FFF2-40B4-BE49-F238E27FC236}">
              <a16:creationId xmlns:a16="http://schemas.microsoft.com/office/drawing/2014/main" id="{321DDC60-3C64-4AF7-A411-96A99B5DB4A7}"/>
            </a:ext>
          </a:extLst>
        </xdr:cNvPr>
        <xdr:cNvSpPr txBox="1"/>
      </xdr:nvSpPr>
      <xdr:spPr>
        <a:xfrm>
          <a:off x="12675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3827</xdr:rowOff>
    </xdr:from>
    <xdr:ext cx="405111" cy="259045"/>
    <xdr:sp macro="" textlink="">
      <xdr:nvSpPr>
        <xdr:cNvPr id="267" name="n_3mainValue【保健センター・保健所】&#10;有形固定資産減価償却率">
          <a:extLst>
            <a:ext uri="{FF2B5EF4-FFF2-40B4-BE49-F238E27FC236}">
              <a16:creationId xmlns:a16="http://schemas.microsoft.com/office/drawing/2014/main" id="{5EEA1619-5918-485D-A4A8-33DBCAC61C18}"/>
            </a:ext>
          </a:extLst>
        </xdr:cNvPr>
        <xdr:cNvSpPr txBox="1"/>
      </xdr:nvSpPr>
      <xdr:spPr>
        <a:xfrm>
          <a:off x="119005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137177</xdr:rowOff>
    </xdr:from>
    <xdr:ext cx="405111" cy="259045"/>
    <xdr:sp macro="" textlink="">
      <xdr:nvSpPr>
        <xdr:cNvPr id="268" name="n_4mainValue【保健センター・保健所】&#10;有形固定資産減価償却率">
          <a:extLst>
            <a:ext uri="{FF2B5EF4-FFF2-40B4-BE49-F238E27FC236}">
              <a16:creationId xmlns:a16="http://schemas.microsoft.com/office/drawing/2014/main" id="{6351E10A-570A-4EE2-9707-F818819AE1B5}"/>
            </a:ext>
          </a:extLst>
        </xdr:cNvPr>
        <xdr:cNvSpPr txBox="1"/>
      </xdr:nvSpPr>
      <xdr:spPr>
        <a:xfrm>
          <a:off x="11102984"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a:extLst>
            <a:ext uri="{FF2B5EF4-FFF2-40B4-BE49-F238E27FC236}">
              <a16:creationId xmlns:a16="http://schemas.microsoft.com/office/drawing/2014/main" id="{C862A7C9-6065-46A5-A7F0-A13DE20D65F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a:extLst>
            <a:ext uri="{FF2B5EF4-FFF2-40B4-BE49-F238E27FC236}">
              <a16:creationId xmlns:a16="http://schemas.microsoft.com/office/drawing/2014/main" id="{493A89CC-B919-4944-BA72-BCD8A5F2963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a:extLst>
            <a:ext uri="{FF2B5EF4-FFF2-40B4-BE49-F238E27FC236}">
              <a16:creationId xmlns:a16="http://schemas.microsoft.com/office/drawing/2014/main" id="{38616464-5AE5-4D7C-BED6-F9854FE8942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a:extLst>
            <a:ext uri="{FF2B5EF4-FFF2-40B4-BE49-F238E27FC236}">
              <a16:creationId xmlns:a16="http://schemas.microsoft.com/office/drawing/2014/main" id="{19BF60DB-4ABE-4E34-88D3-2BECDBCEEDC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a:extLst>
            <a:ext uri="{FF2B5EF4-FFF2-40B4-BE49-F238E27FC236}">
              <a16:creationId xmlns:a16="http://schemas.microsoft.com/office/drawing/2014/main" id="{D5112A4A-5BA1-4FAD-8F5E-DE7078BFD1E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a:extLst>
            <a:ext uri="{FF2B5EF4-FFF2-40B4-BE49-F238E27FC236}">
              <a16:creationId xmlns:a16="http://schemas.microsoft.com/office/drawing/2014/main" id="{3211B545-E9BA-442B-89F8-3FA79ED45A7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a:extLst>
            <a:ext uri="{FF2B5EF4-FFF2-40B4-BE49-F238E27FC236}">
              <a16:creationId xmlns:a16="http://schemas.microsoft.com/office/drawing/2014/main" id="{08D6581A-9E55-4E76-8E64-0A81D7F68BB4}"/>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a:extLst>
            <a:ext uri="{FF2B5EF4-FFF2-40B4-BE49-F238E27FC236}">
              <a16:creationId xmlns:a16="http://schemas.microsoft.com/office/drawing/2014/main" id="{FB4A6E73-8699-4FF0-84D1-E5DBD060D0A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7" name="テキスト ボックス 276">
          <a:extLst>
            <a:ext uri="{FF2B5EF4-FFF2-40B4-BE49-F238E27FC236}">
              <a16:creationId xmlns:a16="http://schemas.microsoft.com/office/drawing/2014/main" id="{A16EFE3E-E553-4384-8F99-43D2E3BC988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8" name="直線コネクタ 277">
          <a:extLst>
            <a:ext uri="{FF2B5EF4-FFF2-40B4-BE49-F238E27FC236}">
              <a16:creationId xmlns:a16="http://schemas.microsoft.com/office/drawing/2014/main" id="{78CDBC5D-B473-4075-B328-93753D93C6A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9" name="直線コネクタ 278">
          <a:extLst>
            <a:ext uri="{FF2B5EF4-FFF2-40B4-BE49-F238E27FC236}">
              <a16:creationId xmlns:a16="http://schemas.microsoft.com/office/drawing/2014/main" id="{642EC932-C959-4C36-9DCE-98156C9E90B7}"/>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0" name="テキスト ボックス 279">
          <a:extLst>
            <a:ext uri="{FF2B5EF4-FFF2-40B4-BE49-F238E27FC236}">
              <a16:creationId xmlns:a16="http://schemas.microsoft.com/office/drawing/2014/main" id="{61C177BA-84F4-4E2F-9B21-4CB044BFEA5D}"/>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1" name="直線コネクタ 280">
          <a:extLst>
            <a:ext uri="{FF2B5EF4-FFF2-40B4-BE49-F238E27FC236}">
              <a16:creationId xmlns:a16="http://schemas.microsoft.com/office/drawing/2014/main" id="{1C96D686-A866-47F4-A85D-C523E2902D37}"/>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2" name="テキスト ボックス 281">
          <a:extLst>
            <a:ext uri="{FF2B5EF4-FFF2-40B4-BE49-F238E27FC236}">
              <a16:creationId xmlns:a16="http://schemas.microsoft.com/office/drawing/2014/main" id="{A5A549DF-02DF-4764-997E-9D204572A61D}"/>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3" name="直線コネクタ 282">
          <a:extLst>
            <a:ext uri="{FF2B5EF4-FFF2-40B4-BE49-F238E27FC236}">
              <a16:creationId xmlns:a16="http://schemas.microsoft.com/office/drawing/2014/main" id="{61F861B3-94CC-4A08-B90E-2518B1C78B75}"/>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4" name="テキスト ボックス 283">
          <a:extLst>
            <a:ext uri="{FF2B5EF4-FFF2-40B4-BE49-F238E27FC236}">
              <a16:creationId xmlns:a16="http://schemas.microsoft.com/office/drawing/2014/main" id="{CF09481D-B565-41EC-8098-44A33D4D9F73}"/>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5" name="直線コネクタ 284">
          <a:extLst>
            <a:ext uri="{FF2B5EF4-FFF2-40B4-BE49-F238E27FC236}">
              <a16:creationId xmlns:a16="http://schemas.microsoft.com/office/drawing/2014/main" id="{E70D1050-6CE8-47CE-9CAE-D1A998C46E23}"/>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6" name="テキスト ボックス 285">
          <a:extLst>
            <a:ext uri="{FF2B5EF4-FFF2-40B4-BE49-F238E27FC236}">
              <a16:creationId xmlns:a16="http://schemas.microsoft.com/office/drawing/2014/main" id="{4342FBFC-C11D-4B0B-BE52-64B7EA320C8A}"/>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7" name="直線コネクタ 286">
          <a:extLst>
            <a:ext uri="{FF2B5EF4-FFF2-40B4-BE49-F238E27FC236}">
              <a16:creationId xmlns:a16="http://schemas.microsoft.com/office/drawing/2014/main" id="{9D28D887-EF47-4444-A3CE-75541D554AB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8" name="テキスト ボックス 287">
          <a:extLst>
            <a:ext uri="{FF2B5EF4-FFF2-40B4-BE49-F238E27FC236}">
              <a16:creationId xmlns:a16="http://schemas.microsoft.com/office/drawing/2014/main" id="{C8E203C6-C2DF-4DC3-A035-1C983919CB8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9" name="【保健センター・保健所】&#10;一人当たり面積グラフ枠">
          <a:extLst>
            <a:ext uri="{FF2B5EF4-FFF2-40B4-BE49-F238E27FC236}">
              <a16:creationId xmlns:a16="http://schemas.microsoft.com/office/drawing/2014/main" id="{0F6B3F4C-0964-40FA-9B17-1477F3D1577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290" name="直線コネクタ 289">
          <a:extLst>
            <a:ext uri="{FF2B5EF4-FFF2-40B4-BE49-F238E27FC236}">
              <a16:creationId xmlns:a16="http://schemas.microsoft.com/office/drawing/2014/main" id="{0078C12B-8FD9-438C-807B-245136B5EA5B}"/>
            </a:ext>
          </a:extLst>
        </xdr:cNvPr>
        <xdr:cNvCxnSpPr/>
      </xdr:nvCxnSpPr>
      <xdr:spPr>
        <a:xfrm flipV="1">
          <a:off x="19509104" y="9570567"/>
          <a:ext cx="0" cy="114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291" name="【保健センター・保健所】&#10;一人当たり面積最小値テキスト">
          <a:extLst>
            <a:ext uri="{FF2B5EF4-FFF2-40B4-BE49-F238E27FC236}">
              <a16:creationId xmlns:a16="http://schemas.microsoft.com/office/drawing/2014/main" id="{04483DB6-5D6A-4582-A756-69CEDD3988E9}"/>
            </a:ext>
          </a:extLst>
        </xdr:cNvPr>
        <xdr:cNvSpPr txBox="1"/>
      </xdr:nvSpPr>
      <xdr:spPr>
        <a:xfrm>
          <a:off x="19547840" y="107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292" name="直線コネクタ 291">
          <a:extLst>
            <a:ext uri="{FF2B5EF4-FFF2-40B4-BE49-F238E27FC236}">
              <a16:creationId xmlns:a16="http://schemas.microsoft.com/office/drawing/2014/main" id="{F1D0B45D-53D7-41EB-B14F-E2704527F195}"/>
            </a:ext>
          </a:extLst>
        </xdr:cNvPr>
        <xdr:cNvCxnSpPr/>
      </xdr:nvCxnSpPr>
      <xdr:spPr>
        <a:xfrm>
          <a:off x="19443700" y="10717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293" name="【保健センター・保健所】&#10;一人当たり面積最大値テキスト">
          <a:extLst>
            <a:ext uri="{FF2B5EF4-FFF2-40B4-BE49-F238E27FC236}">
              <a16:creationId xmlns:a16="http://schemas.microsoft.com/office/drawing/2014/main" id="{B907C230-F72E-4AF5-9636-A85C4F7AFF10}"/>
            </a:ext>
          </a:extLst>
        </xdr:cNvPr>
        <xdr:cNvSpPr txBox="1"/>
      </xdr:nvSpPr>
      <xdr:spPr>
        <a:xfrm>
          <a:off x="19547840" y="935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294" name="直線コネクタ 293">
          <a:extLst>
            <a:ext uri="{FF2B5EF4-FFF2-40B4-BE49-F238E27FC236}">
              <a16:creationId xmlns:a16="http://schemas.microsoft.com/office/drawing/2014/main" id="{957FEE09-6247-4577-AC14-5675B87E8252}"/>
            </a:ext>
          </a:extLst>
        </xdr:cNvPr>
        <xdr:cNvCxnSpPr/>
      </xdr:nvCxnSpPr>
      <xdr:spPr>
        <a:xfrm>
          <a:off x="19443700" y="9570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295" name="【保健センター・保健所】&#10;一人当たり面積平均値テキスト">
          <a:extLst>
            <a:ext uri="{FF2B5EF4-FFF2-40B4-BE49-F238E27FC236}">
              <a16:creationId xmlns:a16="http://schemas.microsoft.com/office/drawing/2014/main" id="{C9F21121-F264-40CA-A36F-C6C9398DBE1F}"/>
            </a:ext>
          </a:extLst>
        </xdr:cNvPr>
        <xdr:cNvSpPr txBox="1"/>
      </xdr:nvSpPr>
      <xdr:spPr>
        <a:xfrm>
          <a:off x="19547840" y="10457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296" name="フローチャート: 判断 295">
          <a:extLst>
            <a:ext uri="{FF2B5EF4-FFF2-40B4-BE49-F238E27FC236}">
              <a16:creationId xmlns:a16="http://schemas.microsoft.com/office/drawing/2014/main" id="{D9516810-AF97-49C4-8C0C-615F8CCD2610}"/>
            </a:ext>
          </a:extLst>
        </xdr:cNvPr>
        <xdr:cNvSpPr/>
      </xdr:nvSpPr>
      <xdr:spPr>
        <a:xfrm>
          <a:off x="19458940" y="1060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297" name="フローチャート: 判断 296">
          <a:extLst>
            <a:ext uri="{FF2B5EF4-FFF2-40B4-BE49-F238E27FC236}">
              <a16:creationId xmlns:a16="http://schemas.microsoft.com/office/drawing/2014/main" id="{51641488-4C94-462D-9200-63FD7605C4CC}"/>
            </a:ext>
          </a:extLst>
        </xdr:cNvPr>
        <xdr:cNvSpPr/>
      </xdr:nvSpPr>
      <xdr:spPr>
        <a:xfrm>
          <a:off x="18735040" y="106005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58471</xdr:rowOff>
    </xdr:from>
    <xdr:to>
      <xdr:col>107</xdr:col>
      <xdr:colOff>101600</xdr:colOff>
      <xdr:row>63</xdr:row>
      <xdr:rowOff>160071</xdr:rowOff>
    </xdr:to>
    <xdr:sp macro="" textlink="">
      <xdr:nvSpPr>
        <xdr:cNvPr id="298" name="フローチャート: 判断 297">
          <a:extLst>
            <a:ext uri="{FF2B5EF4-FFF2-40B4-BE49-F238E27FC236}">
              <a16:creationId xmlns:a16="http://schemas.microsoft.com/office/drawing/2014/main" id="{0F124130-AE11-452C-89DC-093B4681A2DF}"/>
            </a:ext>
          </a:extLst>
        </xdr:cNvPr>
        <xdr:cNvSpPr/>
      </xdr:nvSpPr>
      <xdr:spPr>
        <a:xfrm>
          <a:off x="17937480" y="106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74473</xdr:rowOff>
    </xdr:from>
    <xdr:to>
      <xdr:col>102</xdr:col>
      <xdr:colOff>165100</xdr:colOff>
      <xdr:row>64</xdr:row>
      <xdr:rowOff>4623</xdr:rowOff>
    </xdr:to>
    <xdr:sp macro="" textlink="">
      <xdr:nvSpPr>
        <xdr:cNvPr id="299" name="フローチャート: 判断 298">
          <a:extLst>
            <a:ext uri="{FF2B5EF4-FFF2-40B4-BE49-F238E27FC236}">
              <a16:creationId xmlns:a16="http://schemas.microsoft.com/office/drawing/2014/main" id="{9650EE8B-00E8-45AC-96D2-F483A86EAFCC}"/>
            </a:ext>
          </a:extLst>
        </xdr:cNvPr>
        <xdr:cNvSpPr/>
      </xdr:nvSpPr>
      <xdr:spPr>
        <a:xfrm>
          <a:off x="17162780" y="10635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69444</xdr:rowOff>
    </xdr:from>
    <xdr:to>
      <xdr:col>98</xdr:col>
      <xdr:colOff>38100</xdr:colOff>
      <xdr:row>63</xdr:row>
      <xdr:rowOff>171044</xdr:rowOff>
    </xdr:to>
    <xdr:sp macro="" textlink="">
      <xdr:nvSpPr>
        <xdr:cNvPr id="300" name="フローチャート: 判断 299">
          <a:extLst>
            <a:ext uri="{FF2B5EF4-FFF2-40B4-BE49-F238E27FC236}">
              <a16:creationId xmlns:a16="http://schemas.microsoft.com/office/drawing/2014/main" id="{B6191C39-C599-4946-B7AB-7C49D3146760}"/>
            </a:ext>
          </a:extLst>
        </xdr:cNvPr>
        <xdr:cNvSpPr/>
      </xdr:nvSpPr>
      <xdr:spPr>
        <a:xfrm>
          <a:off x="16388080" y="10630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862B98ED-B380-4D3F-A2D8-E17C55EE832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BACA4364-B46D-4B86-9B83-150290FA16E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F4622B19-8F5E-46E9-A06B-4089CBBCEBA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54E696A8-A978-4013-9162-ED1F45B99F7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91D8748A-FDBA-4C51-8F58-F5DAAE6C5E5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72416</xdr:rowOff>
    </xdr:from>
    <xdr:to>
      <xdr:col>116</xdr:col>
      <xdr:colOff>114300</xdr:colOff>
      <xdr:row>64</xdr:row>
      <xdr:rowOff>2566</xdr:rowOff>
    </xdr:to>
    <xdr:sp macro="" textlink="">
      <xdr:nvSpPr>
        <xdr:cNvPr id="306" name="楕円 305">
          <a:extLst>
            <a:ext uri="{FF2B5EF4-FFF2-40B4-BE49-F238E27FC236}">
              <a16:creationId xmlns:a16="http://schemas.microsoft.com/office/drawing/2014/main" id="{C74959A3-C8E0-440E-8EDD-32E2B7E77B6B}"/>
            </a:ext>
          </a:extLst>
        </xdr:cNvPr>
        <xdr:cNvSpPr/>
      </xdr:nvSpPr>
      <xdr:spPr>
        <a:xfrm>
          <a:off x="19458940" y="10633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307" name="【保健センター・保健所】&#10;一人当たり面積該当値テキスト">
          <a:extLst>
            <a:ext uri="{FF2B5EF4-FFF2-40B4-BE49-F238E27FC236}">
              <a16:creationId xmlns:a16="http://schemas.microsoft.com/office/drawing/2014/main" id="{F3EAA156-812F-44FC-9AE5-27F4508D69A2}"/>
            </a:ext>
          </a:extLst>
        </xdr:cNvPr>
        <xdr:cNvSpPr txBox="1"/>
      </xdr:nvSpPr>
      <xdr:spPr>
        <a:xfrm>
          <a:off x="19547840" y="1058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73330</xdr:rowOff>
    </xdr:from>
    <xdr:to>
      <xdr:col>112</xdr:col>
      <xdr:colOff>38100</xdr:colOff>
      <xdr:row>64</xdr:row>
      <xdr:rowOff>3480</xdr:rowOff>
    </xdr:to>
    <xdr:sp macro="" textlink="">
      <xdr:nvSpPr>
        <xdr:cNvPr id="308" name="楕円 307">
          <a:extLst>
            <a:ext uri="{FF2B5EF4-FFF2-40B4-BE49-F238E27FC236}">
              <a16:creationId xmlns:a16="http://schemas.microsoft.com/office/drawing/2014/main" id="{521D7AD2-3C87-40B7-A6AC-98755AAF19B2}"/>
            </a:ext>
          </a:extLst>
        </xdr:cNvPr>
        <xdr:cNvSpPr/>
      </xdr:nvSpPr>
      <xdr:spPr>
        <a:xfrm>
          <a:off x="18735040" y="10634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123216</xdr:rowOff>
    </xdr:from>
    <xdr:to>
      <xdr:col>116</xdr:col>
      <xdr:colOff>63500</xdr:colOff>
      <xdr:row>63</xdr:row>
      <xdr:rowOff>124130</xdr:rowOff>
    </xdr:to>
    <xdr:cxnSp macro="">
      <xdr:nvCxnSpPr>
        <xdr:cNvPr id="309" name="直線コネクタ 308">
          <a:extLst>
            <a:ext uri="{FF2B5EF4-FFF2-40B4-BE49-F238E27FC236}">
              <a16:creationId xmlns:a16="http://schemas.microsoft.com/office/drawing/2014/main" id="{EEDCFCCB-3A6B-4492-B4E3-C45D9E1F8F64}"/>
            </a:ext>
          </a:extLst>
        </xdr:cNvPr>
        <xdr:cNvCxnSpPr/>
      </xdr:nvCxnSpPr>
      <xdr:spPr>
        <a:xfrm flipV="1">
          <a:off x="18778220" y="10684536"/>
          <a:ext cx="7315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73787</xdr:rowOff>
    </xdr:from>
    <xdr:to>
      <xdr:col>107</xdr:col>
      <xdr:colOff>101600</xdr:colOff>
      <xdr:row>64</xdr:row>
      <xdr:rowOff>3937</xdr:rowOff>
    </xdr:to>
    <xdr:sp macro="" textlink="">
      <xdr:nvSpPr>
        <xdr:cNvPr id="310" name="楕円 309">
          <a:extLst>
            <a:ext uri="{FF2B5EF4-FFF2-40B4-BE49-F238E27FC236}">
              <a16:creationId xmlns:a16="http://schemas.microsoft.com/office/drawing/2014/main" id="{FA7F8EBA-A0E8-42B8-A0D0-6073FBEA7C9B}"/>
            </a:ext>
          </a:extLst>
        </xdr:cNvPr>
        <xdr:cNvSpPr/>
      </xdr:nvSpPr>
      <xdr:spPr>
        <a:xfrm>
          <a:off x="17937480" y="106351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124130</xdr:rowOff>
    </xdr:from>
    <xdr:to>
      <xdr:col>111</xdr:col>
      <xdr:colOff>177800</xdr:colOff>
      <xdr:row>63</xdr:row>
      <xdr:rowOff>124587</xdr:rowOff>
    </xdr:to>
    <xdr:cxnSp macro="">
      <xdr:nvCxnSpPr>
        <xdr:cNvPr id="311" name="直線コネクタ 310">
          <a:extLst>
            <a:ext uri="{FF2B5EF4-FFF2-40B4-BE49-F238E27FC236}">
              <a16:creationId xmlns:a16="http://schemas.microsoft.com/office/drawing/2014/main" id="{5805360E-CDFE-4DCB-AED4-704D1A002EFE}"/>
            </a:ext>
          </a:extLst>
        </xdr:cNvPr>
        <xdr:cNvCxnSpPr/>
      </xdr:nvCxnSpPr>
      <xdr:spPr>
        <a:xfrm flipV="1">
          <a:off x="17988280" y="10685450"/>
          <a:ext cx="78994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75159</xdr:rowOff>
    </xdr:from>
    <xdr:to>
      <xdr:col>102</xdr:col>
      <xdr:colOff>165100</xdr:colOff>
      <xdr:row>64</xdr:row>
      <xdr:rowOff>5309</xdr:rowOff>
    </xdr:to>
    <xdr:sp macro="" textlink="">
      <xdr:nvSpPr>
        <xdr:cNvPr id="312" name="楕円 311">
          <a:extLst>
            <a:ext uri="{FF2B5EF4-FFF2-40B4-BE49-F238E27FC236}">
              <a16:creationId xmlns:a16="http://schemas.microsoft.com/office/drawing/2014/main" id="{C5E88763-51BD-473D-827B-26F805AFC0E1}"/>
            </a:ext>
          </a:extLst>
        </xdr:cNvPr>
        <xdr:cNvSpPr/>
      </xdr:nvSpPr>
      <xdr:spPr>
        <a:xfrm>
          <a:off x="17162780" y="10636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124587</xdr:rowOff>
    </xdr:from>
    <xdr:to>
      <xdr:col>107</xdr:col>
      <xdr:colOff>50800</xdr:colOff>
      <xdr:row>63</xdr:row>
      <xdr:rowOff>125959</xdr:rowOff>
    </xdr:to>
    <xdr:cxnSp macro="">
      <xdr:nvCxnSpPr>
        <xdr:cNvPr id="313" name="直線コネクタ 312">
          <a:extLst>
            <a:ext uri="{FF2B5EF4-FFF2-40B4-BE49-F238E27FC236}">
              <a16:creationId xmlns:a16="http://schemas.microsoft.com/office/drawing/2014/main" id="{9E88DC60-4B94-4FBE-A2A8-ECEE323D55BF}"/>
            </a:ext>
          </a:extLst>
        </xdr:cNvPr>
        <xdr:cNvCxnSpPr/>
      </xdr:nvCxnSpPr>
      <xdr:spPr>
        <a:xfrm flipV="1">
          <a:off x="17213580" y="10685907"/>
          <a:ext cx="7747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75616</xdr:rowOff>
    </xdr:from>
    <xdr:to>
      <xdr:col>98</xdr:col>
      <xdr:colOff>38100</xdr:colOff>
      <xdr:row>64</xdr:row>
      <xdr:rowOff>5766</xdr:rowOff>
    </xdr:to>
    <xdr:sp macro="" textlink="">
      <xdr:nvSpPr>
        <xdr:cNvPr id="314" name="楕円 313">
          <a:extLst>
            <a:ext uri="{FF2B5EF4-FFF2-40B4-BE49-F238E27FC236}">
              <a16:creationId xmlns:a16="http://schemas.microsoft.com/office/drawing/2014/main" id="{C4C948B8-31F6-48D3-BD7E-E559248DD189}"/>
            </a:ext>
          </a:extLst>
        </xdr:cNvPr>
        <xdr:cNvSpPr/>
      </xdr:nvSpPr>
      <xdr:spPr>
        <a:xfrm>
          <a:off x="16388080" y="10636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125959</xdr:rowOff>
    </xdr:from>
    <xdr:to>
      <xdr:col>102</xdr:col>
      <xdr:colOff>114300</xdr:colOff>
      <xdr:row>63</xdr:row>
      <xdr:rowOff>126416</xdr:rowOff>
    </xdr:to>
    <xdr:cxnSp macro="">
      <xdr:nvCxnSpPr>
        <xdr:cNvPr id="315" name="直線コネクタ 314">
          <a:extLst>
            <a:ext uri="{FF2B5EF4-FFF2-40B4-BE49-F238E27FC236}">
              <a16:creationId xmlns:a16="http://schemas.microsoft.com/office/drawing/2014/main" id="{24C96EB6-D6F8-4083-9C9C-F8FAC432C1BC}"/>
            </a:ext>
          </a:extLst>
        </xdr:cNvPr>
        <xdr:cNvCxnSpPr/>
      </xdr:nvCxnSpPr>
      <xdr:spPr>
        <a:xfrm flipV="1">
          <a:off x="16431260" y="10687279"/>
          <a:ext cx="7823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316" name="n_1aveValue【保健センター・保健所】&#10;一人当たり面積">
          <a:extLst>
            <a:ext uri="{FF2B5EF4-FFF2-40B4-BE49-F238E27FC236}">
              <a16:creationId xmlns:a16="http://schemas.microsoft.com/office/drawing/2014/main" id="{F4046785-D031-42FA-B3B2-2730942DDFE0}"/>
            </a:ext>
          </a:extLst>
        </xdr:cNvPr>
        <xdr:cNvSpPr txBox="1"/>
      </xdr:nvSpPr>
      <xdr:spPr>
        <a:xfrm>
          <a:off x="18561127" y="1038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5148</xdr:rowOff>
    </xdr:from>
    <xdr:ext cx="469744" cy="259045"/>
    <xdr:sp macro="" textlink="">
      <xdr:nvSpPr>
        <xdr:cNvPr id="317" name="n_2aveValue【保健センター・保健所】&#10;一人当たり面積">
          <a:extLst>
            <a:ext uri="{FF2B5EF4-FFF2-40B4-BE49-F238E27FC236}">
              <a16:creationId xmlns:a16="http://schemas.microsoft.com/office/drawing/2014/main" id="{BB1AF5BE-F6CF-4309-97C1-94DC4D4F50D9}"/>
            </a:ext>
          </a:extLst>
        </xdr:cNvPr>
        <xdr:cNvSpPr txBox="1"/>
      </xdr:nvSpPr>
      <xdr:spPr>
        <a:xfrm>
          <a:off x="17776267" y="1039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21150</xdr:rowOff>
    </xdr:from>
    <xdr:ext cx="469744" cy="259045"/>
    <xdr:sp macro="" textlink="">
      <xdr:nvSpPr>
        <xdr:cNvPr id="318" name="n_3aveValue【保健センター・保健所】&#10;一人当たり面積">
          <a:extLst>
            <a:ext uri="{FF2B5EF4-FFF2-40B4-BE49-F238E27FC236}">
              <a16:creationId xmlns:a16="http://schemas.microsoft.com/office/drawing/2014/main" id="{BFBB6927-6D2A-455C-942D-6E5866DC8125}"/>
            </a:ext>
          </a:extLst>
        </xdr:cNvPr>
        <xdr:cNvSpPr txBox="1"/>
      </xdr:nvSpPr>
      <xdr:spPr>
        <a:xfrm>
          <a:off x="17001567" y="1041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16121</xdr:rowOff>
    </xdr:from>
    <xdr:ext cx="469744" cy="259045"/>
    <xdr:sp macro="" textlink="">
      <xdr:nvSpPr>
        <xdr:cNvPr id="319" name="n_4aveValue【保健センター・保健所】&#10;一人当たり面積">
          <a:extLst>
            <a:ext uri="{FF2B5EF4-FFF2-40B4-BE49-F238E27FC236}">
              <a16:creationId xmlns:a16="http://schemas.microsoft.com/office/drawing/2014/main" id="{59B6933A-0EC1-4B62-A6A2-992FB6CA4120}"/>
            </a:ext>
          </a:extLst>
        </xdr:cNvPr>
        <xdr:cNvSpPr txBox="1"/>
      </xdr:nvSpPr>
      <xdr:spPr>
        <a:xfrm>
          <a:off x="16226867" y="104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166057</xdr:rowOff>
    </xdr:from>
    <xdr:ext cx="469744" cy="259045"/>
    <xdr:sp macro="" textlink="">
      <xdr:nvSpPr>
        <xdr:cNvPr id="320" name="n_1mainValue【保健センター・保健所】&#10;一人当たり面積">
          <a:extLst>
            <a:ext uri="{FF2B5EF4-FFF2-40B4-BE49-F238E27FC236}">
              <a16:creationId xmlns:a16="http://schemas.microsoft.com/office/drawing/2014/main" id="{B7F6EABE-C2DD-48A0-811A-A22DB93ADCEB}"/>
            </a:ext>
          </a:extLst>
        </xdr:cNvPr>
        <xdr:cNvSpPr txBox="1"/>
      </xdr:nvSpPr>
      <xdr:spPr>
        <a:xfrm>
          <a:off x="18561127" y="107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321" name="n_2mainValue【保健センター・保健所】&#10;一人当たり面積">
          <a:extLst>
            <a:ext uri="{FF2B5EF4-FFF2-40B4-BE49-F238E27FC236}">
              <a16:creationId xmlns:a16="http://schemas.microsoft.com/office/drawing/2014/main" id="{54D188A2-0094-4864-835F-C0A7CE0C5454}"/>
            </a:ext>
          </a:extLst>
        </xdr:cNvPr>
        <xdr:cNvSpPr txBox="1"/>
      </xdr:nvSpPr>
      <xdr:spPr>
        <a:xfrm>
          <a:off x="17776267" y="107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167886</xdr:rowOff>
    </xdr:from>
    <xdr:ext cx="469744" cy="259045"/>
    <xdr:sp macro="" textlink="">
      <xdr:nvSpPr>
        <xdr:cNvPr id="322" name="n_3mainValue【保健センター・保健所】&#10;一人当たり面積">
          <a:extLst>
            <a:ext uri="{FF2B5EF4-FFF2-40B4-BE49-F238E27FC236}">
              <a16:creationId xmlns:a16="http://schemas.microsoft.com/office/drawing/2014/main" id="{956BBB59-A089-4DB5-B5A1-892046417ED6}"/>
            </a:ext>
          </a:extLst>
        </xdr:cNvPr>
        <xdr:cNvSpPr txBox="1"/>
      </xdr:nvSpPr>
      <xdr:spPr>
        <a:xfrm>
          <a:off x="17001567" y="1072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168343</xdr:rowOff>
    </xdr:from>
    <xdr:ext cx="469744" cy="259045"/>
    <xdr:sp macro="" textlink="">
      <xdr:nvSpPr>
        <xdr:cNvPr id="323" name="n_4mainValue【保健センター・保健所】&#10;一人当たり面積">
          <a:extLst>
            <a:ext uri="{FF2B5EF4-FFF2-40B4-BE49-F238E27FC236}">
              <a16:creationId xmlns:a16="http://schemas.microsoft.com/office/drawing/2014/main" id="{ED07B58A-F272-4926-A04E-CFABFE1D3A9B}"/>
            </a:ext>
          </a:extLst>
        </xdr:cNvPr>
        <xdr:cNvSpPr txBox="1"/>
      </xdr:nvSpPr>
      <xdr:spPr>
        <a:xfrm>
          <a:off x="16226867" y="1072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4" name="正方形/長方形 323">
          <a:extLst>
            <a:ext uri="{FF2B5EF4-FFF2-40B4-BE49-F238E27FC236}">
              <a16:creationId xmlns:a16="http://schemas.microsoft.com/office/drawing/2014/main" id="{68141B06-3C9B-47D4-A708-BD3C231DA00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5" name="正方形/長方形 324">
          <a:extLst>
            <a:ext uri="{FF2B5EF4-FFF2-40B4-BE49-F238E27FC236}">
              <a16:creationId xmlns:a16="http://schemas.microsoft.com/office/drawing/2014/main" id="{DA636825-4884-4D40-A13E-8292F3E113A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6" name="正方形/長方形 325">
          <a:extLst>
            <a:ext uri="{FF2B5EF4-FFF2-40B4-BE49-F238E27FC236}">
              <a16:creationId xmlns:a16="http://schemas.microsoft.com/office/drawing/2014/main" id="{9FCB73D9-35EF-40F9-B9F8-1C9246F1D32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7" name="正方形/長方形 326">
          <a:extLst>
            <a:ext uri="{FF2B5EF4-FFF2-40B4-BE49-F238E27FC236}">
              <a16:creationId xmlns:a16="http://schemas.microsoft.com/office/drawing/2014/main" id="{94946797-76EC-4B30-8A81-04B7B1B7F72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8" name="正方形/長方形 327">
          <a:extLst>
            <a:ext uri="{FF2B5EF4-FFF2-40B4-BE49-F238E27FC236}">
              <a16:creationId xmlns:a16="http://schemas.microsoft.com/office/drawing/2014/main" id="{36001A6B-1F42-45FC-BB39-B4B242AC159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9" name="正方形/長方形 328">
          <a:extLst>
            <a:ext uri="{FF2B5EF4-FFF2-40B4-BE49-F238E27FC236}">
              <a16:creationId xmlns:a16="http://schemas.microsoft.com/office/drawing/2014/main" id="{B4942579-0471-4D1A-BFAC-65FED5E8848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0" name="正方形/長方形 329">
          <a:extLst>
            <a:ext uri="{FF2B5EF4-FFF2-40B4-BE49-F238E27FC236}">
              <a16:creationId xmlns:a16="http://schemas.microsoft.com/office/drawing/2014/main" id="{7351143E-9F1F-4E9A-86AC-A36CBE3FDFF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1" name="正方形/長方形 330">
          <a:extLst>
            <a:ext uri="{FF2B5EF4-FFF2-40B4-BE49-F238E27FC236}">
              <a16:creationId xmlns:a16="http://schemas.microsoft.com/office/drawing/2014/main" id="{020EDB92-84AE-46B8-A914-DD469433EE7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2" name="テキスト ボックス 331">
          <a:extLst>
            <a:ext uri="{FF2B5EF4-FFF2-40B4-BE49-F238E27FC236}">
              <a16:creationId xmlns:a16="http://schemas.microsoft.com/office/drawing/2014/main" id="{4719D71A-9622-40EF-8D55-2B5C11327F7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3" name="直線コネクタ 332">
          <a:extLst>
            <a:ext uri="{FF2B5EF4-FFF2-40B4-BE49-F238E27FC236}">
              <a16:creationId xmlns:a16="http://schemas.microsoft.com/office/drawing/2014/main" id="{48BF9FB1-A507-4DFD-A38C-6FCFD97A2C2C}"/>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4" name="テキスト ボックス 333">
          <a:extLst>
            <a:ext uri="{FF2B5EF4-FFF2-40B4-BE49-F238E27FC236}">
              <a16:creationId xmlns:a16="http://schemas.microsoft.com/office/drawing/2014/main" id="{7FA92713-6D1E-43D3-888E-54310C90F153}"/>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5" name="直線コネクタ 334">
          <a:extLst>
            <a:ext uri="{FF2B5EF4-FFF2-40B4-BE49-F238E27FC236}">
              <a16:creationId xmlns:a16="http://schemas.microsoft.com/office/drawing/2014/main" id="{122C3502-9C6B-4EC6-AF31-77E9F61849B2}"/>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4D2131B2-62C3-45AC-9D9F-C8AB4C0EDDB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7" name="直線コネクタ 336">
          <a:extLst>
            <a:ext uri="{FF2B5EF4-FFF2-40B4-BE49-F238E27FC236}">
              <a16:creationId xmlns:a16="http://schemas.microsoft.com/office/drawing/2014/main" id="{B6132136-D2A0-488A-9633-FE77959B7F77}"/>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8" name="テキスト ボックス 337">
          <a:extLst>
            <a:ext uri="{FF2B5EF4-FFF2-40B4-BE49-F238E27FC236}">
              <a16:creationId xmlns:a16="http://schemas.microsoft.com/office/drawing/2014/main" id="{AF2D4D00-54D6-4371-B68A-E222AD621563}"/>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9" name="直線コネクタ 338">
          <a:extLst>
            <a:ext uri="{FF2B5EF4-FFF2-40B4-BE49-F238E27FC236}">
              <a16:creationId xmlns:a16="http://schemas.microsoft.com/office/drawing/2014/main" id="{3778904E-BFFA-4419-BD4E-20EBCE5DDC5D}"/>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0" name="テキスト ボックス 339">
          <a:extLst>
            <a:ext uri="{FF2B5EF4-FFF2-40B4-BE49-F238E27FC236}">
              <a16:creationId xmlns:a16="http://schemas.microsoft.com/office/drawing/2014/main" id="{F3112FBC-3136-42B6-9008-6C172C116946}"/>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1" name="直線コネクタ 340">
          <a:extLst>
            <a:ext uri="{FF2B5EF4-FFF2-40B4-BE49-F238E27FC236}">
              <a16:creationId xmlns:a16="http://schemas.microsoft.com/office/drawing/2014/main" id="{BF951AED-075B-4676-8323-C93B65AD5099}"/>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2" name="テキスト ボックス 341">
          <a:extLst>
            <a:ext uri="{FF2B5EF4-FFF2-40B4-BE49-F238E27FC236}">
              <a16:creationId xmlns:a16="http://schemas.microsoft.com/office/drawing/2014/main" id="{75C811D7-23CF-4F23-B48D-7940CADE782E}"/>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3" name="直線コネクタ 342">
          <a:extLst>
            <a:ext uri="{FF2B5EF4-FFF2-40B4-BE49-F238E27FC236}">
              <a16:creationId xmlns:a16="http://schemas.microsoft.com/office/drawing/2014/main" id="{E79B33C8-65BE-48B5-A273-55D354B88C01}"/>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4" name="テキスト ボックス 343">
          <a:extLst>
            <a:ext uri="{FF2B5EF4-FFF2-40B4-BE49-F238E27FC236}">
              <a16:creationId xmlns:a16="http://schemas.microsoft.com/office/drawing/2014/main" id="{CA771B92-7BD4-4CE3-970E-A9A89B8886C7}"/>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5" name="直線コネクタ 344">
          <a:extLst>
            <a:ext uri="{FF2B5EF4-FFF2-40B4-BE49-F238E27FC236}">
              <a16:creationId xmlns:a16="http://schemas.microsoft.com/office/drawing/2014/main" id="{2FC09EF4-1E94-441A-9EA6-010E29E535E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6" name="【消防施設】&#10;有形固定資産減価償却率グラフ枠">
          <a:extLst>
            <a:ext uri="{FF2B5EF4-FFF2-40B4-BE49-F238E27FC236}">
              <a16:creationId xmlns:a16="http://schemas.microsoft.com/office/drawing/2014/main" id="{5621775B-A47A-42F9-BEC7-73A41310816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47" name="直線コネクタ 346">
          <a:extLst>
            <a:ext uri="{FF2B5EF4-FFF2-40B4-BE49-F238E27FC236}">
              <a16:creationId xmlns:a16="http://schemas.microsoft.com/office/drawing/2014/main" id="{83FE034F-8EC2-4009-90A3-B972D4914AB4}"/>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48" name="【消防施設】&#10;有形固定資産減価償却率最小値テキスト">
          <a:extLst>
            <a:ext uri="{FF2B5EF4-FFF2-40B4-BE49-F238E27FC236}">
              <a16:creationId xmlns:a16="http://schemas.microsoft.com/office/drawing/2014/main" id="{A8160516-7672-457C-86CD-EE6588E0BC88}"/>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49" name="直線コネクタ 348">
          <a:extLst>
            <a:ext uri="{FF2B5EF4-FFF2-40B4-BE49-F238E27FC236}">
              <a16:creationId xmlns:a16="http://schemas.microsoft.com/office/drawing/2014/main" id="{92F4F076-CB1B-4607-A5F8-75365C40BC3C}"/>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0" name="【消防施設】&#10;有形固定資産減価償却率最大値テキスト">
          <a:extLst>
            <a:ext uri="{FF2B5EF4-FFF2-40B4-BE49-F238E27FC236}">
              <a16:creationId xmlns:a16="http://schemas.microsoft.com/office/drawing/2014/main" id="{041C49A7-9293-44D1-A386-1AEF4F184E1B}"/>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1" name="直線コネクタ 350">
          <a:extLst>
            <a:ext uri="{FF2B5EF4-FFF2-40B4-BE49-F238E27FC236}">
              <a16:creationId xmlns:a16="http://schemas.microsoft.com/office/drawing/2014/main" id="{45C28F82-4CD8-4DBD-94CA-ACE0493BE827}"/>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352" name="【消防施設】&#10;有形固定資産減価償却率平均値テキスト">
          <a:extLst>
            <a:ext uri="{FF2B5EF4-FFF2-40B4-BE49-F238E27FC236}">
              <a16:creationId xmlns:a16="http://schemas.microsoft.com/office/drawing/2014/main" id="{0CF1F953-E17E-44DE-B568-71CBAFC47DC3}"/>
            </a:ext>
          </a:extLst>
        </xdr:cNvPr>
        <xdr:cNvSpPr txBox="1"/>
      </xdr:nvSpPr>
      <xdr:spPr>
        <a:xfrm>
          <a:off x="14414500" y="1365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353" name="フローチャート: 判断 352">
          <a:extLst>
            <a:ext uri="{FF2B5EF4-FFF2-40B4-BE49-F238E27FC236}">
              <a16:creationId xmlns:a16="http://schemas.microsoft.com/office/drawing/2014/main" id="{CA72FD4E-8469-472F-B6FC-F3F6DAD1360C}"/>
            </a:ext>
          </a:extLst>
        </xdr:cNvPr>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354" name="フローチャート: 判断 353">
          <a:extLst>
            <a:ext uri="{FF2B5EF4-FFF2-40B4-BE49-F238E27FC236}">
              <a16:creationId xmlns:a16="http://schemas.microsoft.com/office/drawing/2014/main" id="{ED64BEED-1BC0-43E6-AB77-EB2AB8E8D49C}"/>
            </a:ext>
          </a:extLst>
        </xdr:cNvPr>
        <xdr:cNvSpPr/>
      </xdr:nvSpPr>
      <xdr:spPr>
        <a:xfrm>
          <a:off x="135788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156211</xdr:rowOff>
    </xdr:from>
    <xdr:to>
      <xdr:col>76</xdr:col>
      <xdr:colOff>165100</xdr:colOff>
      <xdr:row>82</xdr:row>
      <xdr:rowOff>86361</xdr:rowOff>
    </xdr:to>
    <xdr:sp macro="" textlink="">
      <xdr:nvSpPr>
        <xdr:cNvPr id="355" name="フローチャート: 判断 354">
          <a:extLst>
            <a:ext uri="{FF2B5EF4-FFF2-40B4-BE49-F238E27FC236}">
              <a16:creationId xmlns:a16="http://schemas.microsoft.com/office/drawing/2014/main" id="{A3D66F04-3A3E-4DA5-8E64-FC6335B1C585}"/>
            </a:ext>
          </a:extLst>
        </xdr:cNvPr>
        <xdr:cNvSpPr/>
      </xdr:nvSpPr>
      <xdr:spPr>
        <a:xfrm>
          <a:off x="12804140" y="13735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356" name="フローチャート: 判断 355">
          <a:extLst>
            <a:ext uri="{FF2B5EF4-FFF2-40B4-BE49-F238E27FC236}">
              <a16:creationId xmlns:a16="http://schemas.microsoft.com/office/drawing/2014/main" id="{F6230BE2-D301-4419-A76B-5C89A6A155ED}"/>
            </a:ext>
          </a:extLst>
        </xdr:cNvPr>
        <xdr:cNvSpPr/>
      </xdr:nvSpPr>
      <xdr:spPr>
        <a:xfrm>
          <a:off x="1202944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357" name="フローチャート: 判断 356">
          <a:extLst>
            <a:ext uri="{FF2B5EF4-FFF2-40B4-BE49-F238E27FC236}">
              <a16:creationId xmlns:a16="http://schemas.microsoft.com/office/drawing/2014/main" id="{AE71E483-0924-4043-9CDC-85424F322D0D}"/>
            </a:ext>
          </a:extLst>
        </xdr:cNvPr>
        <xdr:cNvSpPr/>
      </xdr:nvSpPr>
      <xdr:spPr>
        <a:xfrm>
          <a:off x="1123188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5E6116F-BAF2-4082-9CE4-BAEDB3652FE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352CE8F-0AEE-4EDE-9923-56B7FA62A771}"/>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FC361E7-C8E9-4CE5-9D34-B0E71B97108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28F83FC-2987-4514-BA91-44276D763C8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A470AAB-5430-4834-8C1A-979FE3AB9DA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363" name="楕円 362">
          <a:extLst>
            <a:ext uri="{FF2B5EF4-FFF2-40B4-BE49-F238E27FC236}">
              <a16:creationId xmlns:a16="http://schemas.microsoft.com/office/drawing/2014/main" id="{3AEB803E-7E8F-426B-93C2-EA302CC73954}"/>
            </a:ext>
          </a:extLst>
        </xdr:cNvPr>
        <xdr:cNvSpPr/>
      </xdr:nvSpPr>
      <xdr:spPr>
        <a:xfrm>
          <a:off x="14325600" y="136690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364" name="【消防施設】&#10;有形固定資産減価償却率該当値テキスト">
          <a:extLst>
            <a:ext uri="{FF2B5EF4-FFF2-40B4-BE49-F238E27FC236}">
              <a16:creationId xmlns:a16="http://schemas.microsoft.com/office/drawing/2014/main" id="{C93491AB-7405-4122-A656-3237F27C6AA9}"/>
            </a:ext>
          </a:extLst>
        </xdr:cNvPr>
        <xdr:cNvSpPr txBox="1"/>
      </xdr:nvSpPr>
      <xdr:spPr>
        <a:xfrm>
          <a:off x="14414500"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58420</xdr:rowOff>
    </xdr:from>
    <xdr:to>
      <xdr:col>81</xdr:col>
      <xdr:colOff>101600</xdr:colOff>
      <xdr:row>81</xdr:row>
      <xdr:rowOff>160020</xdr:rowOff>
    </xdr:to>
    <xdr:sp macro="" textlink="">
      <xdr:nvSpPr>
        <xdr:cNvPr id="365" name="楕円 364">
          <a:extLst>
            <a:ext uri="{FF2B5EF4-FFF2-40B4-BE49-F238E27FC236}">
              <a16:creationId xmlns:a16="http://schemas.microsoft.com/office/drawing/2014/main" id="{1569A6C9-F6FC-4E0A-85BB-E04CB8D10CE8}"/>
            </a:ext>
          </a:extLst>
        </xdr:cNvPr>
        <xdr:cNvSpPr/>
      </xdr:nvSpPr>
      <xdr:spPr>
        <a:xfrm>
          <a:off x="13578840" y="136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109220</xdr:rowOff>
    </xdr:from>
    <xdr:to>
      <xdr:col>85</xdr:col>
      <xdr:colOff>127000</xdr:colOff>
      <xdr:row>81</xdr:row>
      <xdr:rowOff>140970</xdr:rowOff>
    </xdr:to>
    <xdr:cxnSp macro="">
      <xdr:nvCxnSpPr>
        <xdr:cNvPr id="366" name="直線コネクタ 365">
          <a:extLst>
            <a:ext uri="{FF2B5EF4-FFF2-40B4-BE49-F238E27FC236}">
              <a16:creationId xmlns:a16="http://schemas.microsoft.com/office/drawing/2014/main" id="{B7667EAA-52EC-41B8-9EA4-C637DF3E5919}"/>
            </a:ext>
          </a:extLst>
        </xdr:cNvPr>
        <xdr:cNvCxnSpPr/>
      </xdr:nvCxnSpPr>
      <xdr:spPr>
        <a:xfrm>
          <a:off x="13629640" y="13688060"/>
          <a:ext cx="74676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27939</xdr:rowOff>
    </xdr:from>
    <xdr:to>
      <xdr:col>76</xdr:col>
      <xdr:colOff>165100</xdr:colOff>
      <xdr:row>81</xdr:row>
      <xdr:rowOff>129539</xdr:rowOff>
    </xdr:to>
    <xdr:sp macro="" textlink="">
      <xdr:nvSpPr>
        <xdr:cNvPr id="367" name="楕円 366">
          <a:extLst>
            <a:ext uri="{FF2B5EF4-FFF2-40B4-BE49-F238E27FC236}">
              <a16:creationId xmlns:a16="http://schemas.microsoft.com/office/drawing/2014/main" id="{2A1C05EE-85DF-4969-BA03-A96D2EC08DE9}"/>
            </a:ext>
          </a:extLst>
        </xdr:cNvPr>
        <xdr:cNvSpPr/>
      </xdr:nvSpPr>
      <xdr:spPr>
        <a:xfrm>
          <a:off x="12804140" y="136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78739</xdr:rowOff>
    </xdr:from>
    <xdr:to>
      <xdr:col>81</xdr:col>
      <xdr:colOff>50800</xdr:colOff>
      <xdr:row>81</xdr:row>
      <xdr:rowOff>109220</xdr:rowOff>
    </xdr:to>
    <xdr:cxnSp macro="">
      <xdr:nvCxnSpPr>
        <xdr:cNvPr id="368" name="直線コネクタ 367">
          <a:extLst>
            <a:ext uri="{FF2B5EF4-FFF2-40B4-BE49-F238E27FC236}">
              <a16:creationId xmlns:a16="http://schemas.microsoft.com/office/drawing/2014/main" id="{3A5F7767-BACD-459D-A5C6-9C022338DEE1}"/>
            </a:ext>
          </a:extLst>
        </xdr:cNvPr>
        <xdr:cNvCxnSpPr/>
      </xdr:nvCxnSpPr>
      <xdr:spPr>
        <a:xfrm>
          <a:off x="12854940" y="13657579"/>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167639</xdr:rowOff>
    </xdr:from>
    <xdr:to>
      <xdr:col>72</xdr:col>
      <xdr:colOff>38100</xdr:colOff>
      <xdr:row>81</xdr:row>
      <xdr:rowOff>97789</xdr:rowOff>
    </xdr:to>
    <xdr:sp macro="" textlink="">
      <xdr:nvSpPr>
        <xdr:cNvPr id="369" name="楕円 368">
          <a:extLst>
            <a:ext uri="{FF2B5EF4-FFF2-40B4-BE49-F238E27FC236}">
              <a16:creationId xmlns:a16="http://schemas.microsoft.com/office/drawing/2014/main" id="{3F0D7FE5-C86D-4E13-8BAD-7E04AA3CBD75}"/>
            </a:ext>
          </a:extLst>
        </xdr:cNvPr>
        <xdr:cNvSpPr/>
      </xdr:nvSpPr>
      <xdr:spPr>
        <a:xfrm>
          <a:off x="12029440" y="135788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46989</xdr:rowOff>
    </xdr:from>
    <xdr:to>
      <xdr:col>76</xdr:col>
      <xdr:colOff>114300</xdr:colOff>
      <xdr:row>81</xdr:row>
      <xdr:rowOff>78739</xdr:rowOff>
    </xdr:to>
    <xdr:cxnSp macro="">
      <xdr:nvCxnSpPr>
        <xdr:cNvPr id="370" name="直線コネクタ 369">
          <a:extLst>
            <a:ext uri="{FF2B5EF4-FFF2-40B4-BE49-F238E27FC236}">
              <a16:creationId xmlns:a16="http://schemas.microsoft.com/office/drawing/2014/main" id="{2F4FD3A0-B457-4878-9B6E-7462F49EF02C}"/>
            </a:ext>
          </a:extLst>
        </xdr:cNvPr>
        <xdr:cNvCxnSpPr/>
      </xdr:nvCxnSpPr>
      <xdr:spPr>
        <a:xfrm>
          <a:off x="12072620" y="13625829"/>
          <a:ext cx="78232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144780</xdr:rowOff>
    </xdr:from>
    <xdr:to>
      <xdr:col>67</xdr:col>
      <xdr:colOff>101600</xdr:colOff>
      <xdr:row>81</xdr:row>
      <xdr:rowOff>74930</xdr:rowOff>
    </xdr:to>
    <xdr:sp macro="" textlink="">
      <xdr:nvSpPr>
        <xdr:cNvPr id="371" name="楕円 370">
          <a:extLst>
            <a:ext uri="{FF2B5EF4-FFF2-40B4-BE49-F238E27FC236}">
              <a16:creationId xmlns:a16="http://schemas.microsoft.com/office/drawing/2014/main" id="{8537D935-9FC4-412A-9DD3-AE3792BB0C2F}"/>
            </a:ext>
          </a:extLst>
        </xdr:cNvPr>
        <xdr:cNvSpPr/>
      </xdr:nvSpPr>
      <xdr:spPr>
        <a:xfrm>
          <a:off x="11231880" y="13555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24130</xdr:rowOff>
    </xdr:from>
    <xdr:to>
      <xdr:col>71</xdr:col>
      <xdr:colOff>177800</xdr:colOff>
      <xdr:row>81</xdr:row>
      <xdr:rowOff>46989</xdr:rowOff>
    </xdr:to>
    <xdr:cxnSp macro="">
      <xdr:nvCxnSpPr>
        <xdr:cNvPr id="372" name="直線コネクタ 371">
          <a:extLst>
            <a:ext uri="{FF2B5EF4-FFF2-40B4-BE49-F238E27FC236}">
              <a16:creationId xmlns:a16="http://schemas.microsoft.com/office/drawing/2014/main" id="{AD073180-349F-45E6-BBDF-903C37B0A821}"/>
            </a:ext>
          </a:extLst>
        </xdr:cNvPr>
        <xdr:cNvCxnSpPr/>
      </xdr:nvCxnSpPr>
      <xdr:spPr>
        <a:xfrm>
          <a:off x="11282680" y="13602970"/>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373" name="n_1aveValue【消防施設】&#10;有形固定資産減価償却率">
          <a:extLst>
            <a:ext uri="{FF2B5EF4-FFF2-40B4-BE49-F238E27FC236}">
              <a16:creationId xmlns:a16="http://schemas.microsoft.com/office/drawing/2014/main" id="{981ED3D6-30BD-4874-9428-328BEE2FDAD8}"/>
            </a:ext>
          </a:extLst>
        </xdr:cNvPr>
        <xdr:cNvSpPr txBox="1"/>
      </xdr:nvSpPr>
      <xdr:spPr>
        <a:xfrm>
          <a:off x="1343724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77488</xdr:rowOff>
    </xdr:from>
    <xdr:ext cx="405111" cy="259045"/>
    <xdr:sp macro="" textlink="">
      <xdr:nvSpPr>
        <xdr:cNvPr id="374" name="n_2aveValue【消防施設】&#10;有形固定資産減価償却率">
          <a:extLst>
            <a:ext uri="{FF2B5EF4-FFF2-40B4-BE49-F238E27FC236}">
              <a16:creationId xmlns:a16="http://schemas.microsoft.com/office/drawing/2014/main" id="{58EC2147-D220-4EEA-8430-22860C8B0F33}"/>
            </a:ext>
          </a:extLst>
        </xdr:cNvPr>
        <xdr:cNvSpPr txBox="1"/>
      </xdr:nvSpPr>
      <xdr:spPr>
        <a:xfrm>
          <a:off x="12675244" y="1382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375" name="n_3aveValue【消防施設】&#10;有形固定資産減価償却率">
          <a:extLst>
            <a:ext uri="{FF2B5EF4-FFF2-40B4-BE49-F238E27FC236}">
              <a16:creationId xmlns:a16="http://schemas.microsoft.com/office/drawing/2014/main" id="{7CA0694B-86D6-4B5B-8698-1501EF71C95C}"/>
            </a:ext>
          </a:extLst>
        </xdr:cNvPr>
        <xdr:cNvSpPr txBox="1"/>
      </xdr:nvSpPr>
      <xdr:spPr>
        <a:xfrm>
          <a:off x="119005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376" name="n_4aveValue【消防施設】&#10;有形固定資産減価償却率">
          <a:extLst>
            <a:ext uri="{FF2B5EF4-FFF2-40B4-BE49-F238E27FC236}">
              <a16:creationId xmlns:a16="http://schemas.microsoft.com/office/drawing/2014/main" id="{F79637C3-0668-438C-9A03-E1A46798A324}"/>
            </a:ext>
          </a:extLst>
        </xdr:cNvPr>
        <xdr:cNvSpPr txBox="1"/>
      </xdr:nvSpPr>
      <xdr:spPr>
        <a:xfrm>
          <a:off x="1110298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5097</xdr:rowOff>
    </xdr:from>
    <xdr:ext cx="405111" cy="259045"/>
    <xdr:sp macro="" textlink="">
      <xdr:nvSpPr>
        <xdr:cNvPr id="377" name="n_1mainValue【消防施設】&#10;有形固定資産減価償却率">
          <a:extLst>
            <a:ext uri="{FF2B5EF4-FFF2-40B4-BE49-F238E27FC236}">
              <a16:creationId xmlns:a16="http://schemas.microsoft.com/office/drawing/2014/main" id="{6EA1B705-9A1A-4975-B9EC-7E475B65F678}"/>
            </a:ext>
          </a:extLst>
        </xdr:cNvPr>
        <xdr:cNvSpPr txBox="1"/>
      </xdr:nvSpPr>
      <xdr:spPr>
        <a:xfrm>
          <a:off x="1343724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146066</xdr:rowOff>
    </xdr:from>
    <xdr:ext cx="405111" cy="259045"/>
    <xdr:sp macro="" textlink="">
      <xdr:nvSpPr>
        <xdr:cNvPr id="378" name="n_2mainValue【消防施設】&#10;有形固定資産減価償却率">
          <a:extLst>
            <a:ext uri="{FF2B5EF4-FFF2-40B4-BE49-F238E27FC236}">
              <a16:creationId xmlns:a16="http://schemas.microsoft.com/office/drawing/2014/main" id="{C9A30F5B-B94F-40AF-BA37-C41D4A6D81B6}"/>
            </a:ext>
          </a:extLst>
        </xdr:cNvPr>
        <xdr:cNvSpPr txBox="1"/>
      </xdr:nvSpPr>
      <xdr:spPr>
        <a:xfrm>
          <a:off x="12675244" y="1338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114316</xdr:rowOff>
    </xdr:from>
    <xdr:ext cx="405111" cy="259045"/>
    <xdr:sp macro="" textlink="">
      <xdr:nvSpPr>
        <xdr:cNvPr id="379" name="n_3mainValue【消防施設】&#10;有形固定資産減価償却率">
          <a:extLst>
            <a:ext uri="{FF2B5EF4-FFF2-40B4-BE49-F238E27FC236}">
              <a16:creationId xmlns:a16="http://schemas.microsoft.com/office/drawing/2014/main" id="{B9FC0B62-C5AC-47BB-9F06-714686465A37}"/>
            </a:ext>
          </a:extLst>
        </xdr:cNvPr>
        <xdr:cNvSpPr txBox="1"/>
      </xdr:nvSpPr>
      <xdr:spPr>
        <a:xfrm>
          <a:off x="11900544" y="1335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91457</xdr:rowOff>
    </xdr:from>
    <xdr:ext cx="405111" cy="259045"/>
    <xdr:sp macro="" textlink="">
      <xdr:nvSpPr>
        <xdr:cNvPr id="380" name="n_4mainValue【消防施設】&#10;有形固定資産減価償却率">
          <a:extLst>
            <a:ext uri="{FF2B5EF4-FFF2-40B4-BE49-F238E27FC236}">
              <a16:creationId xmlns:a16="http://schemas.microsoft.com/office/drawing/2014/main" id="{B1C85119-4461-4BFF-B5F9-6C06FA9D585B}"/>
            </a:ext>
          </a:extLst>
        </xdr:cNvPr>
        <xdr:cNvSpPr txBox="1"/>
      </xdr:nvSpPr>
      <xdr:spPr>
        <a:xfrm>
          <a:off x="11102984" y="1333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1" name="正方形/長方形 380">
          <a:extLst>
            <a:ext uri="{FF2B5EF4-FFF2-40B4-BE49-F238E27FC236}">
              <a16:creationId xmlns:a16="http://schemas.microsoft.com/office/drawing/2014/main" id="{D529DD81-1BE5-4218-A716-03F6941B2A4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2" name="正方形/長方形 381">
          <a:extLst>
            <a:ext uri="{FF2B5EF4-FFF2-40B4-BE49-F238E27FC236}">
              <a16:creationId xmlns:a16="http://schemas.microsoft.com/office/drawing/2014/main" id="{05A263D1-D45F-403A-B786-28B37D902EF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3" name="正方形/長方形 382">
          <a:extLst>
            <a:ext uri="{FF2B5EF4-FFF2-40B4-BE49-F238E27FC236}">
              <a16:creationId xmlns:a16="http://schemas.microsoft.com/office/drawing/2014/main" id="{0CDB74A8-F175-4A7A-8ED9-70577407CCE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4" name="正方形/長方形 383">
          <a:extLst>
            <a:ext uri="{FF2B5EF4-FFF2-40B4-BE49-F238E27FC236}">
              <a16:creationId xmlns:a16="http://schemas.microsoft.com/office/drawing/2014/main" id="{5DCEDBBD-52BF-4CA6-85AC-2E1756A332A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5" name="正方形/長方形 384">
          <a:extLst>
            <a:ext uri="{FF2B5EF4-FFF2-40B4-BE49-F238E27FC236}">
              <a16:creationId xmlns:a16="http://schemas.microsoft.com/office/drawing/2014/main" id="{7B44E2A6-8597-460F-ADE9-BB85D66FB0E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6" name="正方形/長方形 385">
          <a:extLst>
            <a:ext uri="{FF2B5EF4-FFF2-40B4-BE49-F238E27FC236}">
              <a16:creationId xmlns:a16="http://schemas.microsoft.com/office/drawing/2014/main" id="{9A6FAB69-DFED-498D-A09A-4093E8E040B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7" name="正方形/長方形 386">
          <a:extLst>
            <a:ext uri="{FF2B5EF4-FFF2-40B4-BE49-F238E27FC236}">
              <a16:creationId xmlns:a16="http://schemas.microsoft.com/office/drawing/2014/main" id="{793E2C3C-052E-428D-984A-ACFE363D524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8" name="正方形/長方形 387">
          <a:extLst>
            <a:ext uri="{FF2B5EF4-FFF2-40B4-BE49-F238E27FC236}">
              <a16:creationId xmlns:a16="http://schemas.microsoft.com/office/drawing/2014/main" id="{803E283D-8E7F-44AD-8D88-F57D780ACF1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9" name="テキスト ボックス 388">
          <a:extLst>
            <a:ext uri="{FF2B5EF4-FFF2-40B4-BE49-F238E27FC236}">
              <a16:creationId xmlns:a16="http://schemas.microsoft.com/office/drawing/2014/main" id="{56BB09B4-0D8A-480B-8711-8731425B7A7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0" name="直線コネクタ 389">
          <a:extLst>
            <a:ext uri="{FF2B5EF4-FFF2-40B4-BE49-F238E27FC236}">
              <a16:creationId xmlns:a16="http://schemas.microsoft.com/office/drawing/2014/main" id="{9664F6C4-2379-4C9D-9ECF-6CA8AEB0C69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1" name="直線コネクタ 390">
          <a:extLst>
            <a:ext uri="{FF2B5EF4-FFF2-40B4-BE49-F238E27FC236}">
              <a16:creationId xmlns:a16="http://schemas.microsoft.com/office/drawing/2014/main" id="{15C61766-47E7-4F68-8D8B-C69886E86CB2}"/>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2" name="テキスト ボックス 391">
          <a:extLst>
            <a:ext uri="{FF2B5EF4-FFF2-40B4-BE49-F238E27FC236}">
              <a16:creationId xmlns:a16="http://schemas.microsoft.com/office/drawing/2014/main" id="{8631B4E7-897D-45BD-AB2F-6BA76945316B}"/>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3" name="直線コネクタ 392">
          <a:extLst>
            <a:ext uri="{FF2B5EF4-FFF2-40B4-BE49-F238E27FC236}">
              <a16:creationId xmlns:a16="http://schemas.microsoft.com/office/drawing/2014/main" id="{1599196A-E311-448B-81C4-2BFDEEAD8736}"/>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4" name="テキスト ボックス 393">
          <a:extLst>
            <a:ext uri="{FF2B5EF4-FFF2-40B4-BE49-F238E27FC236}">
              <a16:creationId xmlns:a16="http://schemas.microsoft.com/office/drawing/2014/main" id="{5EB52FB5-23B8-4B25-BBEF-D8EE3937D8E3}"/>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5" name="直線コネクタ 394">
          <a:extLst>
            <a:ext uri="{FF2B5EF4-FFF2-40B4-BE49-F238E27FC236}">
              <a16:creationId xmlns:a16="http://schemas.microsoft.com/office/drawing/2014/main" id="{760F9F90-2DAE-4C99-9D8B-3A391DC8DF71}"/>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6" name="テキスト ボックス 395">
          <a:extLst>
            <a:ext uri="{FF2B5EF4-FFF2-40B4-BE49-F238E27FC236}">
              <a16:creationId xmlns:a16="http://schemas.microsoft.com/office/drawing/2014/main" id="{7B6AD737-8BAC-4302-BC33-7E69BC7296B6}"/>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7" name="直線コネクタ 396">
          <a:extLst>
            <a:ext uri="{FF2B5EF4-FFF2-40B4-BE49-F238E27FC236}">
              <a16:creationId xmlns:a16="http://schemas.microsoft.com/office/drawing/2014/main" id="{C6DA5388-E9EC-462C-B00E-73D7E120789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8" name="テキスト ボックス 397">
          <a:extLst>
            <a:ext uri="{FF2B5EF4-FFF2-40B4-BE49-F238E27FC236}">
              <a16:creationId xmlns:a16="http://schemas.microsoft.com/office/drawing/2014/main" id="{E0930A36-78FA-429F-8454-FDAE79922547}"/>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9" name="直線コネクタ 398">
          <a:extLst>
            <a:ext uri="{FF2B5EF4-FFF2-40B4-BE49-F238E27FC236}">
              <a16:creationId xmlns:a16="http://schemas.microsoft.com/office/drawing/2014/main" id="{ED76AC9A-40B1-4314-8DE5-7F4A7D10E83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0" name="テキスト ボックス 399">
          <a:extLst>
            <a:ext uri="{FF2B5EF4-FFF2-40B4-BE49-F238E27FC236}">
              <a16:creationId xmlns:a16="http://schemas.microsoft.com/office/drawing/2014/main" id="{C7FC26A0-FFBF-4A00-853C-7333F09F9B04}"/>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1" name="直線コネクタ 400">
          <a:extLst>
            <a:ext uri="{FF2B5EF4-FFF2-40B4-BE49-F238E27FC236}">
              <a16:creationId xmlns:a16="http://schemas.microsoft.com/office/drawing/2014/main" id="{6921B90B-AC11-40C0-9AE2-E15B76611BC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2" name="テキスト ボックス 401">
          <a:extLst>
            <a:ext uri="{FF2B5EF4-FFF2-40B4-BE49-F238E27FC236}">
              <a16:creationId xmlns:a16="http://schemas.microsoft.com/office/drawing/2014/main" id="{DB4F766C-1AEA-410F-BF59-F98BB33C8AFD}"/>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3" name="【消防施設】&#10;一人当たり面積グラフ枠">
          <a:extLst>
            <a:ext uri="{FF2B5EF4-FFF2-40B4-BE49-F238E27FC236}">
              <a16:creationId xmlns:a16="http://schemas.microsoft.com/office/drawing/2014/main" id="{F12BE1D4-4128-409E-ABA9-F471E1D0671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04" name="直線コネクタ 403">
          <a:extLst>
            <a:ext uri="{FF2B5EF4-FFF2-40B4-BE49-F238E27FC236}">
              <a16:creationId xmlns:a16="http://schemas.microsoft.com/office/drawing/2014/main" id="{1058A470-C1B1-4767-A11E-8D51F54F4F85}"/>
            </a:ext>
          </a:extLst>
        </xdr:cNvPr>
        <xdr:cNvCxnSpPr/>
      </xdr:nvCxnSpPr>
      <xdr:spPr>
        <a:xfrm flipV="1">
          <a:off x="19509104" y="13013055"/>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05" name="【消防施設】&#10;一人当たり面積最小値テキスト">
          <a:extLst>
            <a:ext uri="{FF2B5EF4-FFF2-40B4-BE49-F238E27FC236}">
              <a16:creationId xmlns:a16="http://schemas.microsoft.com/office/drawing/2014/main" id="{CE234117-0DDD-4D63-ABDA-0D64D61C8DA5}"/>
            </a:ext>
          </a:extLst>
        </xdr:cNvPr>
        <xdr:cNvSpPr txBox="1"/>
      </xdr:nvSpPr>
      <xdr:spPr>
        <a:xfrm>
          <a:off x="19547840" y="14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06" name="直線コネクタ 405">
          <a:extLst>
            <a:ext uri="{FF2B5EF4-FFF2-40B4-BE49-F238E27FC236}">
              <a16:creationId xmlns:a16="http://schemas.microsoft.com/office/drawing/2014/main" id="{C734EAA3-C304-48CC-90F1-D7970A1FC671}"/>
            </a:ext>
          </a:extLst>
        </xdr:cNvPr>
        <xdr:cNvCxnSpPr/>
      </xdr:nvCxnSpPr>
      <xdr:spPr>
        <a:xfrm>
          <a:off x="19443700" y="1451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07" name="【消防施設】&#10;一人当たり面積最大値テキスト">
          <a:extLst>
            <a:ext uri="{FF2B5EF4-FFF2-40B4-BE49-F238E27FC236}">
              <a16:creationId xmlns:a16="http://schemas.microsoft.com/office/drawing/2014/main" id="{568E5983-561F-49E8-8E63-F7F328EB32F8}"/>
            </a:ext>
          </a:extLst>
        </xdr:cNvPr>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08" name="直線コネクタ 407">
          <a:extLst>
            <a:ext uri="{FF2B5EF4-FFF2-40B4-BE49-F238E27FC236}">
              <a16:creationId xmlns:a16="http://schemas.microsoft.com/office/drawing/2014/main" id="{71F2F737-6E53-40C5-8759-E079B6296495}"/>
            </a:ext>
          </a:extLst>
        </xdr:cNvPr>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409" name="【消防施設】&#10;一人当たり面積平均値テキスト">
          <a:extLst>
            <a:ext uri="{FF2B5EF4-FFF2-40B4-BE49-F238E27FC236}">
              <a16:creationId xmlns:a16="http://schemas.microsoft.com/office/drawing/2014/main" id="{B9F1610D-2ABF-4369-9E56-12D3BD1A1A26}"/>
            </a:ext>
          </a:extLst>
        </xdr:cNvPr>
        <xdr:cNvSpPr txBox="1"/>
      </xdr:nvSpPr>
      <xdr:spPr>
        <a:xfrm>
          <a:off x="19547840" y="14225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10" name="フローチャート: 判断 409">
          <a:extLst>
            <a:ext uri="{FF2B5EF4-FFF2-40B4-BE49-F238E27FC236}">
              <a16:creationId xmlns:a16="http://schemas.microsoft.com/office/drawing/2014/main" id="{3A09F926-8B97-4372-9384-69364E9B2C16}"/>
            </a:ext>
          </a:extLst>
        </xdr:cNvPr>
        <xdr:cNvSpPr/>
      </xdr:nvSpPr>
      <xdr:spPr>
        <a:xfrm>
          <a:off x="19458940" y="1437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411" name="フローチャート: 判断 410">
          <a:extLst>
            <a:ext uri="{FF2B5EF4-FFF2-40B4-BE49-F238E27FC236}">
              <a16:creationId xmlns:a16="http://schemas.microsoft.com/office/drawing/2014/main" id="{A67AE042-AAA0-4CE3-8E10-CE5DC7A6D6CD}"/>
            </a:ext>
          </a:extLst>
        </xdr:cNvPr>
        <xdr:cNvSpPr/>
      </xdr:nvSpPr>
      <xdr:spPr>
        <a:xfrm>
          <a:off x="18735040" y="14323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9779</xdr:rowOff>
    </xdr:from>
    <xdr:to>
      <xdr:col>107</xdr:col>
      <xdr:colOff>101600</xdr:colOff>
      <xdr:row>86</xdr:row>
      <xdr:rowOff>111379</xdr:rowOff>
    </xdr:to>
    <xdr:sp macro="" textlink="">
      <xdr:nvSpPr>
        <xdr:cNvPr id="412" name="フローチャート: 判断 411">
          <a:extLst>
            <a:ext uri="{FF2B5EF4-FFF2-40B4-BE49-F238E27FC236}">
              <a16:creationId xmlns:a16="http://schemas.microsoft.com/office/drawing/2014/main" id="{C388E450-610E-4628-ADC5-261C3CF349D2}"/>
            </a:ext>
          </a:extLst>
        </xdr:cNvPr>
        <xdr:cNvSpPr/>
      </xdr:nvSpPr>
      <xdr:spPr>
        <a:xfrm>
          <a:off x="17937480" y="144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8637</xdr:rowOff>
    </xdr:from>
    <xdr:to>
      <xdr:col>102</xdr:col>
      <xdr:colOff>165100</xdr:colOff>
      <xdr:row>86</xdr:row>
      <xdr:rowOff>110237</xdr:rowOff>
    </xdr:to>
    <xdr:sp macro="" textlink="">
      <xdr:nvSpPr>
        <xdr:cNvPr id="413" name="フローチャート: 判断 412">
          <a:extLst>
            <a:ext uri="{FF2B5EF4-FFF2-40B4-BE49-F238E27FC236}">
              <a16:creationId xmlns:a16="http://schemas.microsoft.com/office/drawing/2014/main" id="{8EC9D285-5392-4A5C-85BD-5BF3633DD8B3}"/>
            </a:ext>
          </a:extLst>
        </xdr:cNvPr>
        <xdr:cNvSpPr/>
      </xdr:nvSpPr>
      <xdr:spPr>
        <a:xfrm>
          <a:off x="17162780" y="1442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10161</xdr:rowOff>
    </xdr:from>
    <xdr:to>
      <xdr:col>98</xdr:col>
      <xdr:colOff>38100</xdr:colOff>
      <xdr:row>86</xdr:row>
      <xdr:rowOff>111761</xdr:rowOff>
    </xdr:to>
    <xdr:sp macro="" textlink="">
      <xdr:nvSpPr>
        <xdr:cNvPr id="414" name="フローチャート: 判断 413">
          <a:extLst>
            <a:ext uri="{FF2B5EF4-FFF2-40B4-BE49-F238E27FC236}">
              <a16:creationId xmlns:a16="http://schemas.microsoft.com/office/drawing/2014/main" id="{7D01CC9F-63A5-483E-A07E-BE9018866416}"/>
            </a:ext>
          </a:extLst>
        </xdr:cNvPr>
        <xdr:cNvSpPr/>
      </xdr:nvSpPr>
      <xdr:spPr>
        <a:xfrm>
          <a:off x="16388080" y="144272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290A2408-03A2-40D6-B8A3-EC0FEF8376F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F92E2037-E172-407D-9DE9-60F75FDB104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11F977C2-1D0F-410F-AE15-7BC379E58123}"/>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1959089D-6C8B-477F-AF56-48863D128B0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942BED79-B03C-4376-9838-9E3C77DCE4A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149606</xdr:rowOff>
    </xdr:from>
    <xdr:to>
      <xdr:col>116</xdr:col>
      <xdr:colOff>114300</xdr:colOff>
      <xdr:row>86</xdr:row>
      <xdr:rowOff>79756</xdr:rowOff>
    </xdr:to>
    <xdr:sp macro="" textlink="">
      <xdr:nvSpPr>
        <xdr:cNvPr id="420" name="楕円 419">
          <a:extLst>
            <a:ext uri="{FF2B5EF4-FFF2-40B4-BE49-F238E27FC236}">
              <a16:creationId xmlns:a16="http://schemas.microsoft.com/office/drawing/2014/main" id="{4B215871-D8CD-4E34-9663-6056A9BB73AA}"/>
            </a:ext>
          </a:extLst>
        </xdr:cNvPr>
        <xdr:cNvSpPr/>
      </xdr:nvSpPr>
      <xdr:spPr>
        <a:xfrm>
          <a:off x="19458940" y="1439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99458</xdr:rowOff>
    </xdr:from>
    <xdr:ext cx="469744" cy="259045"/>
    <xdr:sp macro="" textlink="">
      <xdr:nvSpPr>
        <xdr:cNvPr id="421" name="【消防施設】&#10;一人当たり面積該当値テキスト">
          <a:extLst>
            <a:ext uri="{FF2B5EF4-FFF2-40B4-BE49-F238E27FC236}">
              <a16:creationId xmlns:a16="http://schemas.microsoft.com/office/drawing/2014/main" id="{53BD3C8F-8A85-4DCA-AA36-5EC88B972E1D}"/>
            </a:ext>
          </a:extLst>
        </xdr:cNvPr>
        <xdr:cNvSpPr txBox="1"/>
      </xdr:nvSpPr>
      <xdr:spPr>
        <a:xfrm>
          <a:off x="19547840" y="1434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151512</xdr:rowOff>
    </xdr:from>
    <xdr:to>
      <xdr:col>112</xdr:col>
      <xdr:colOff>38100</xdr:colOff>
      <xdr:row>86</xdr:row>
      <xdr:rowOff>81662</xdr:rowOff>
    </xdr:to>
    <xdr:sp macro="" textlink="">
      <xdr:nvSpPr>
        <xdr:cNvPr id="422" name="楕円 421">
          <a:extLst>
            <a:ext uri="{FF2B5EF4-FFF2-40B4-BE49-F238E27FC236}">
              <a16:creationId xmlns:a16="http://schemas.microsoft.com/office/drawing/2014/main" id="{0DE86E99-549F-4CA3-92FA-61D9DC3CD51A}"/>
            </a:ext>
          </a:extLst>
        </xdr:cNvPr>
        <xdr:cNvSpPr/>
      </xdr:nvSpPr>
      <xdr:spPr>
        <a:xfrm>
          <a:off x="18735040" y="144009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28956</xdr:rowOff>
    </xdr:from>
    <xdr:to>
      <xdr:col>116</xdr:col>
      <xdr:colOff>63500</xdr:colOff>
      <xdr:row>86</xdr:row>
      <xdr:rowOff>30862</xdr:rowOff>
    </xdr:to>
    <xdr:cxnSp macro="">
      <xdr:nvCxnSpPr>
        <xdr:cNvPr id="423" name="直線コネクタ 422">
          <a:extLst>
            <a:ext uri="{FF2B5EF4-FFF2-40B4-BE49-F238E27FC236}">
              <a16:creationId xmlns:a16="http://schemas.microsoft.com/office/drawing/2014/main" id="{84572B50-EA7B-4488-8854-57CC80721994}"/>
            </a:ext>
          </a:extLst>
        </xdr:cNvPr>
        <xdr:cNvCxnSpPr/>
      </xdr:nvCxnSpPr>
      <xdr:spPr>
        <a:xfrm flipV="1">
          <a:off x="18778220" y="14445996"/>
          <a:ext cx="7315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152273</xdr:rowOff>
    </xdr:from>
    <xdr:to>
      <xdr:col>107</xdr:col>
      <xdr:colOff>101600</xdr:colOff>
      <xdr:row>86</xdr:row>
      <xdr:rowOff>82423</xdr:rowOff>
    </xdr:to>
    <xdr:sp macro="" textlink="">
      <xdr:nvSpPr>
        <xdr:cNvPr id="424" name="楕円 423">
          <a:extLst>
            <a:ext uri="{FF2B5EF4-FFF2-40B4-BE49-F238E27FC236}">
              <a16:creationId xmlns:a16="http://schemas.microsoft.com/office/drawing/2014/main" id="{BC11AE3E-8461-42E0-AA41-CC71340F6A3C}"/>
            </a:ext>
          </a:extLst>
        </xdr:cNvPr>
        <xdr:cNvSpPr/>
      </xdr:nvSpPr>
      <xdr:spPr>
        <a:xfrm>
          <a:off x="17937480" y="1440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30862</xdr:rowOff>
    </xdr:from>
    <xdr:to>
      <xdr:col>111</xdr:col>
      <xdr:colOff>177800</xdr:colOff>
      <xdr:row>86</xdr:row>
      <xdr:rowOff>31623</xdr:rowOff>
    </xdr:to>
    <xdr:cxnSp macro="">
      <xdr:nvCxnSpPr>
        <xdr:cNvPr id="425" name="直線コネクタ 424">
          <a:extLst>
            <a:ext uri="{FF2B5EF4-FFF2-40B4-BE49-F238E27FC236}">
              <a16:creationId xmlns:a16="http://schemas.microsoft.com/office/drawing/2014/main" id="{DADB076A-8839-472F-9D5B-B3AEEFD344C3}"/>
            </a:ext>
          </a:extLst>
        </xdr:cNvPr>
        <xdr:cNvCxnSpPr/>
      </xdr:nvCxnSpPr>
      <xdr:spPr>
        <a:xfrm flipV="1">
          <a:off x="17988280" y="14447902"/>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154560</xdr:rowOff>
    </xdr:from>
    <xdr:to>
      <xdr:col>102</xdr:col>
      <xdr:colOff>165100</xdr:colOff>
      <xdr:row>86</xdr:row>
      <xdr:rowOff>84710</xdr:rowOff>
    </xdr:to>
    <xdr:sp macro="" textlink="">
      <xdr:nvSpPr>
        <xdr:cNvPr id="426" name="楕円 425">
          <a:extLst>
            <a:ext uri="{FF2B5EF4-FFF2-40B4-BE49-F238E27FC236}">
              <a16:creationId xmlns:a16="http://schemas.microsoft.com/office/drawing/2014/main" id="{96E946B1-8D4D-48EA-860E-560C6027D323}"/>
            </a:ext>
          </a:extLst>
        </xdr:cNvPr>
        <xdr:cNvSpPr/>
      </xdr:nvSpPr>
      <xdr:spPr>
        <a:xfrm>
          <a:off x="17162780" y="14403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31623</xdr:rowOff>
    </xdr:from>
    <xdr:to>
      <xdr:col>107</xdr:col>
      <xdr:colOff>50800</xdr:colOff>
      <xdr:row>86</xdr:row>
      <xdr:rowOff>33910</xdr:rowOff>
    </xdr:to>
    <xdr:cxnSp macro="">
      <xdr:nvCxnSpPr>
        <xdr:cNvPr id="427" name="直線コネクタ 426">
          <a:extLst>
            <a:ext uri="{FF2B5EF4-FFF2-40B4-BE49-F238E27FC236}">
              <a16:creationId xmlns:a16="http://schemas.microsoft.com/office/drawing/2014/main" id="{2C41D868-510B-4C12-BCE0-E7A6B0289F11}"/>
            </a:ext>
          </a:extLst>
        </xdr:cNvPr>
        <xdr:cNvCxnSpPr/>
      </xdr:nvCxnSpPr>
      <xdr:spPr>
        <a:xfrm flipV="1">
          <a:off x="17213580" y="14448663"/>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129412</xdr:rowOff>
    </xdr:from>
    <xdr:to>
      <xdr:col>98</xdr:col>
      <xdr:colOff>38100</xdr:colOff>
      <xdr:row>86</xdr:row>
      <xdr:rowOff>59562</xdr:rowOff>
    </xdr:to>
    <xdr:sp macro="" textlink="">
      <xdr:nvSpPr>
        <xdr:cNvPr id="428" name="楕円 427">
          <a:extLst>
            <a:ext uri="{FF2B5EF4-FFF2-40B4-BE49-F238E27FC236}">
              <a16:creationId xmlns:a16="http://schemas.microsoft.com/office/drawing/2014/main" id="{9A2C3450-CAEF-44EA-A890-6DBDD9BE6BD6}"/>
            </a:ext>
          </a:extLst>
        </xdr:cNvPr>
        <xdr:cNvSpPr/>
      </xdr:nvSpPr>
      <xdr:spPr>
        <a:xfrm>
          <a:off x="16388080" y="143788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8762</xdr:rowOff>
    </xdr:from>
    <xdr:to>
      <xdr:col>102</xdr:col>
      <xdr:colOff>114300</xdr:colOff>
      <xdr:row>86</xdr:row>
      <xdr:rowOff>33910</xdr:rowOff>
    </xdr:to>
    <xdr:cxnSp macro="">
      <xdr:nvCxnSpPr>
        <xdr:cNvPr id="429" name="直線コネクタ 428">
          <a:extLst>
            <a:ext uri="{FF2B5EF4-FFF2-40B4-BE49-F238E27FC236}">
              <a16:creationId xmlns:a16="http://schemas.microsoft.com/office/drawing/2014/main" id="{65D09AA7-8329-477F-BB7C-B14BB26DDB51}"/>
            </a:ext>
          </a:extLst>
        </xdr:cNvPr>
        <xdr:cNvCxnSpPr/>
      </xdr:nvCxnSpPr>
      <xdr:spPr>
        <a:xfrm>
          <a:off x="16431260" y="14425802"/>
          <a:ext cx="78232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430" name="n_1aveValue【消防施設】&#10;一人当たり面積">
          <a:extLst>
            <a:ext uri="{FF2B5EF4-FFF2-40B4-BE49-F238E27FC236}">
              <a16:creationId xmlns:a16="http://schemas.microsoft.com/office/drawing/2014/main" id="{87684590-977C-45D5-BCEE-932686BBDF99}"/>
            </a:ext>
          </a:extLst>
        </xdr:cNvPr>
        <xdr:cNvSpPr txBox="1"/>
      </xdr:nvSpPr>
      <xdr:spPr>
        <a:xfrm>
          <a:off x="185611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102506</xdr:rowOff>
    </xdr:from>
    <xdr:ext cx="469744" cy="259045"/>
    <xdr:sp macro="" textlink="">
      <xdr:nvSpPr>
        <xdr:cNvPr id="431" name="n_2aveValue【消防施設】&#10;一人当たり面積">
          <a:extLst>
            <a:ext uri="{FF2B5EF4-FFF2-40B4-BE49-F238E27FC236}">
              <a16:creationId xmlns:a16="http://schemas.microsoft.com/office/drawing/2014/main" id="{458CC764-5F41-4D13-B325-31DD2699117F}"/>
            </a:ext>
          </a:extLst>
        </xdr:cNvPr>
        <xdr:cNvSpPr txBox="1"/>
      </xdr:nvSpPr>
      <xdr:spPr>
        <a:xfrm>
          <a:off x="17776267" y="145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101364</xdr:rowOff>
    </xdr:from>
    <xdr:ext cx="469744" cy="259045"/>
    <xdr:sp macro="" textlink="">
      <xdr:nvSpPr>
        <xdr:cNvPr id="432" name="n_3aveValue【消防施設】&#10;一人当たり面積">
          <a:extLst>
            <a:ext uri="{FF2B5EF4-FFF2-40B4-BE49-F238E27FC236}">
              <a16:creationId xmlns:a16="http://schemas.microsoft.com/office/drawing/2014/main" id="{0B0BEEF0-DA8C-464E-9B84-9ACECB179258}"/>
            </a:ext>
          </a:extLst>
        </xdr:cNvPr>
        <xdr:cNvSpPr txBox="1"/>
      </xdr:nvSpPr>
      <xdr:spPr>
        <a:xfrm>
          <a:off x="17001567" y="145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433" name="n_4aveValue【消防施設】&#10;一人当たり面積">
          <a:extLst>
            <a:ext uri="{FF2B5EF4-FFF2-40B4-BE49-F238E27FC236}">
              <a16:creationId xmlns:a16="http://schemas.microsoft.com/office/drawing/2014/main" id="{F6269278-B49A-4880-905E-5C25A742DDAA}"/>
            </a:ext>
          </a:extLst>
        </xdr:cNvPr>
        <xdr:cNvSpPr txBox="1"/>
      </xdr:nvSpPr>
      <xdr:spPr>
        <a:xfrm>
          <a:off x="1622686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72789</xdr:rowOff>
    </xdr:from>
    <xdr:ext cx="469744" cy="259045"/>
    <xdr:sp macro="" textlink="">
      <xdr:nvSpPr>
        <xdr:cNvPr id="434" name="n_1mainValue【消防施設】&#10;一人当たり面積">
          <a:extLst>
            <a:ext uri="{FF2B5EF4-FFF2-40B4-BE49-F238E27FC236}">
              <a16:creationId xmlns:a16="http://schemas.microsoft.com/office/drawing/2014/main" id="{E7C19AF7-9D45-486A-9092-DAD47B1CF103}"/>
            </a:ext>
          </a:extLst>
        </xdr:cNvPr>
        <xdr:cNvSpPr txBox="1"/>
      </xdr:nvSpPr>
      <xdr:spPr>
        <a:xfrm>
          <a:off x="18561127" y="144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98950</xdr:rowOff>
    </xdr:from>
    <xdr:ext cx="469744" cy="259045"/>
    <xdr:sp macro="" textlink="">
      <xdr:nvSpPr>
        <xdr:cNvPr id="435" name="n_2mainValue【消防施設】&#10;一人当たり面積">
          <a:extLst>
            <a:ext uri="{FF2B5EF4-FFF2-40B4-BE49-F238E27FC236}">
              <a16:creationId xmlns:a16="http://schemas.microsoft.com/office/drawing/2014/main" id="{AC1E485B-058A-4ED5-877B-09AE849B22CB}"/>
            </a:ext>
          </a:extLst>
        </xdr:cNvPr>
        <xdr:cNvSpPr txBox="1"/>
      </xdr:nvSpPr>
      <xdr:spPr>
        <a:xfrm>
          <a:off x="17776267" y="1418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101237</xdr:rowOff>
    </xdr:from>
    <xdr:ext cx="469744" cy="259045"/>
    <xdr:sp macro="" textlink="">
      <xdr:nvSpPr>
        <xdr:cNvPr id="436" name="n_3mainValue【消防施設】&#10;一人当たり面積">
          <a:extLst>
            <a:ext uri="{FF2B5EF4-FFF2-40B4-BE49-F238E27FC236}">
              <a16:creationId xmlns:a16="http://schemas.microsoft.com/office/drawing/2014/main" id="{86794CB5-8557-49B8-AEFD-8B76429B4AC5}"/>
            </a:ext>
          </a:extLst>
        </xdr:cNvPr>
        <xdr:cNvSpPr txBox="1"/>
      </xdr:nvSpPr>
      <xdr:spPr>
        <a:xfrm>
          <a:off x="17001567" y="141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76089</xdr:rowOff>
    </xdr:from>
    <xdr:ext cx="469744" cy="259045"/>
    <xdr:sp macro="" textlink="">
      <xdr:nvSpPr>
        <xdr:cNvPr id="437" name="n_4mainValue【消防施設】&#10;一人当たり面積">
          <a:extLst>
            <a:ext uri="{FF2B5EF4-FFF2-40B4-BE49-F238E27FC236}">
              <a16:creationId xmlns:a16="http://schemas.microsoft.com/office/drawing/2014/main" id="{9F37E029-D8E1-4CCD-BF9E-ED30A1347517}"/>
            </a:ext>
          </a:extLst>
        </xdr:cNvPr>
        <xdr:cNvSpPr txBox="1"/>
      </xdr:nvSpPr>
      <xdr:spPr>
        <a:xfrm>
          <a:off x="16226867" y="141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BB509838-3206-400D-A94A-48B2FECA960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972C8898-E622-4370-831E-72076E2BFB8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A8FB896F-4CE7-45DB-AF30-D0A500005EE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B7050246-C1DC-4400-9AED-910934AF64F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B018140E-1CAF-49EA-83D4-477963B5E77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EFAB9F7D-23D5-427E-89AA-D83C44EBF09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7319F42A-D51E-4486-95E5-4393B985658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AEA4D2E8-6337-4AE2-B533-DFC68AFB41F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0998C9F2-9CE0-4304-87B4-ECCDF856EC5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F97E745D-7345-46FA-89AB-F23CE5D5EBB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a:extLst>
            <a:ext uri="{FF2B5EF4-FFF2-40B4-BE49-F238E27FC236}">
              <a16:creationId xmlns:a16="http://schemas.microsoft.com/office/drawing/2014/main" id="{BE5B7E89-39EE-4823-98F6-3AAEA148C9B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CF29B117-2379-4E16-816D-D747BD7D089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6B950D9E-8D21-4030-8AE6-944411A7D5B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6DBDA758-C8C7-40EF-AD40-DFC09EB9F4A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6A9E1EE8-7636-4100-971B-F72B1C5EBF5F}"/>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14B7A99D-6D24-4943-841B-B9F9B46627B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EAA2BB7F-7E09-4788-BBAF-937F12E3BBA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E093BD64-0C94-43F9-8F4B-C8B0B162ED1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D6F245AA-96AC-452C-86C9-9DDEAE4368C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2DD04CCB-BC5F-43CC-B530-4B8037420066}"/>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9A299EB2-EE8B-443A-B385-6386DD39734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1F141AC6-1FFD-4FBA-8B7D-F5EEA3E777F2}"/>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a:extLst>
            <a:ext uri="{FF2B5EF4-FFF2-40B4-BE49-F238E27FC236}">
              <a16:creationId xmlns:a16="http://schemas.microsoft.com/office/drawing/2014/main" id="{FAD18D32-9447-4370-96B5-4F5DA34CFA33}"/>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F6F7EC81-D125-48EF-87F6-BAACE35CA0E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a:extLst>
            <a:ext uri="{FF2B5EF4-FFF2-40B4-BE49-F238E27FC236}">
              <a16:creationId xmlns:a16="http://schemas.microsoft.com/office/drawing/2014/main" id="{C8CBFECE-8C72-499D-8A2D-0FC86D42AE4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63" name="直線コネクタ 462">
          <a:extLst>
            <a:ext uri="{FF2B5EF4-FFF2-40B4-BE49-F238E27FC236}">
              <a16:creationId xmlns:a16="http://schemas.microsoft.com/office/drawing/2014/main" id="{6AE13690-E4B8-49BD-BB82-98EE79020F80}"/>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4" name="【庁舎】&#10;有形固定資産減価償却率最小値テキスト">
          <a:extLst>
            <a:ext uri="{FF2B5EF4-FFF2-40B4-BE49-F238E27FC236}">
              <a16:creationId xmlns:a16="http://schemas.microsoft.com/office/drawing/2014/main" id="{93E1E03F-9E6B-4A5E-8BB0-81B5C73C5154}"/>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5" name="直線コネクタ 464">
          <a:extLst>
            <a:ext uri="{FF2B5EF4-FFF2-40B4-BE49-F238E27FC236}">
              <a16:creationId xmlns:a16="http://schemas.microsoft.com/office/drawing/2014/main" id="{9D1C8C21-0818-437F-8BC3-88DBAD89D3CC}"/>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66" name="【庁舎】&#10;有形固定資産減価償却率最大値テキスト">
          <a:extLst>
            <a:ext uri="{FF2B5EF4-FFF2-40B4-BE49-F238E27FC236}">
              <a16:creationId xmlns:a16="http://schemas.microsoft.com/office/drawing/2014/main" id="{396B1F13-4B8B-405C-9480-9AA02875D22E}"/>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67" name="直線コネクタ 466">
          <a:extLst>
            <a:ext uri="{FF2B5EF4-FFF2-40B4-BE49-F238E27FC236}">
              <a16:creationId xmlns:a16="http://schemas.microsoft.com/office/drawing/2014/main" id="{DED524AB-DAFD-4C09-9A32-BE9D161EE297}"/>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468" name="【庁舎】&#10;有形固定資産減価償却率平均値テキスト">
          <a:extLst>
            <a:ext uri="{FF2B5EF4-FFF2-40B4-BE49-F238E27FC236}">
              <a16:creationId xmlns:a16="http://schemas.microsoft.com/office/drawing/2014/main" id="{35CD263C-C06F-45CC-BD10-E963E68FC3B4}"/>
            </a:ext>
          </a:extLst>
        </xdr:cNvPr>
        <xdr:cNvSpPr txBox="1"/>
      </xdr:nvSpPr>
      <xdr:spPr>
        <a:xfrm>
          <a:off x="14414500" y="1736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69" name="フローチャート: 判断 468">
          <a:extLst>
            <a:ext uri="{FF2B5EF4-FFF2-40B4-BE49-F238E27FC236}">
              <a16:creationId xmlns:a16="http://schemas.microsoft.com/office/drawing/2014/main" id="{038E846E-FEB4-402E-9534-A1C3B965BBB9}"/>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470" name="フローチャート: 判断 469">
          <a:extLst>
            <a:ext uri="{FF2B5EF4-FFF2-40B4-BE49-F238E27FC236}">
              <a16:creationId xmlns:a16="http://schemas.microsoft.com/office/drawing/2014/main" id="{188ECE03-945A-429B-83F7-E348B3A68FBF}"/>
            </a:ext>
          </a:extLst>
        </xdr:cNvPr>
        <xdr:cNvSpPr/>
      </xdr:nvSpPr>
      <xdr:spPr>
        <a:xfrm>
          <a:off x="1357884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144599</xdr:rowOff>
    </xdr:from>
    <xdr:to>
      <xdr:col>76</xdr:col>
      <xdr:colOff>165100</xdr:colOff>
      <xdr:row>105</xdr:row>
      <xdr:rowOff>74749</xdr:rowOff>
    </xdr:to>
    <xdr:sp macro="" textlink="">
      <xdr:nvSpPr>
        <xdr:cNvPr id="471" name="フローチャート: 判断 470">
          <a:extLst>
            <a:ext uri="{FF2B5EF4-FFF2-40B4-BE49-F238E27FC236}">
              <a16:creationId xmlns:a16="http://schemas.microsoft.com/office/drawing/2014/main" id="{90E8568D-AC0D-4A20-8CE0-3EEE7CC5FE73}"/>
            </a:ext>
          </a:extLst>
        </xdr:cNvPr>
        <xdr:cNvSpPr/>
      </xdr:nvSpPr>
      <xdr:spPr>
        <a:xfrm>
          <a:off x="12804140" y="175791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472" name="フローチャート: 判断 471">
          <a:extLst>
            <a:ext uri="{FF2B5EF4-FFF2-40B4-BE49-F238E27FC236}">
              <a16:creationId xmlns:a16="http://schemas.microsoft.com/office/drawing/2014/main" id="{EC886159-CB22-497F-8F0A-99F4DF7948C0}"/>
            </a:ext>
          </a:extLst>
        </xdr:cNvPr>
        <xdr:cNvSpPr/>
      </xdr:nvSpPr>
      <xdr:spPr>
        <a:xfrm>
          <a:off x="12029440" y="17531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120106</xdr:rowOff>
    </xdr:from>
    <xdr:to>
      <xdr:col>67</xdr:col>
      <xdr:colOff>101600</xdr:colOff>
      <xdr:row>105</xdr:row>
      <xdr:rowOff>50256</xdr:rowOff>
    </xdr:to>
    <xdr:sp macro="" textlink="">
      <xdr:nvSpPr>
        <xdr:cNvPr id="473" name="フローチャート: 判断 472">
          <a:extLst>
            <a:ext uri="{FF2B5EF4-FFF2-40B4-BE49-F238E27FC236}">
              <a16:creationId xmlns:a16="http://schemas.microsoft.com/office/drawing/2014/main" id="{21DE0E17-9B91-42CF-97D4-8D2337073DD1}"/>
            </a:ext>
          </a:extLst>
        </xdr:cNvPr>
        <xdr:cNvSpPr/>
      </xdr:nvSpPr>
      <xdr:spPr>
        <a:xfrm>
          <a:off x="11231880" y="17554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9A6C5A9-29D1-498F-AD51-329EC84BA13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54B63E5-04BE-4683-B323-43F79A39E05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D6F2FB5-7036-4117-886C-E38116D06E4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42715A2-1780-4E56-98D0-F46137BBFF1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27AF731-2CBD-4A8A-8A52-E710B591519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33564</xdr:rowOff>
    </xdr:from>
    <xdr:to>
      <xdr:col>85</xdr:col>
      <xdr:colOff>177800</xdr:colOff>
      <xdr:row>105</xdr:row>
      <xdr:rowOff>135164</xdr:rowOff>
    </xdr:to>
    <xdr:sp macro="" textlink="">
      <xdr:nvSpPr>
        <xdr:cNvPr id="479" name="楕円 478">
          <a:extLst>
            <a:ext uri="{FF2B5EF4-FFF2-40B4-BE49-F238E27FC236}">
              <a16:creationId xmlns:a16="http://schemas.microsoft.com/office/drawing/2014/main" id="{D25906F3-2F8D-447D-AF49-5774EAC6FA97}"/>
            </a:ext>
          </a:extLst>
        </xdr:cNvPr>
        <xdr:cNvSpPr/>
      </xdr:nvSpPr>
      <xdr:spPr>
        <a:xfrm>
          <a:off x="14325600" y="176357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11991</xdr:rowOff>
    </xdr:from>
    <xdr:ext cx="405111" cy="259045"/>
    <xdr:sp macro="" textlink="">
      <xdr:nvSpPr>
        <xdr:cNvPr id="480" name="【庁舎】&#10;有形固定資産減価償却率該当値テキスト">
          <a:extLst>
            <a:ext uri="{FF2B5EF4-FFF2-40B4-BE49-F238E27FC236}">
              <a16:creationId xmlns:a16="http://schemas.microsoft.com/office/drawing/2014/main" id="{A564F2C0-E82B-4644-AF8B-09DA7BAF6CE1}"/>
            </a:ext>
          </a:extLst>
        </xdr:cNvPr>
        <xdr:cNvSpPr txBox="1"/>
      </xdr:nvSpPr>
      <xdr:spPr>
        <a:xfrm>
          <a:off x="14414500"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169092</xdr:rowOff>
    </xdr:from>
    <xdr:to>
      <xdr:col>81</xdr:col>
      <xdr:colOff>101600</xdr:colOff>
      <xdr:row>105</xdr:row>
      <xdr:rowOff>99242</xdr:rowOff>
    </xdr:to>
    <xdr:sp macro="" textlink="">
      <xdr:nvSpPr>
        <xdr:cNvPr id="481" name="楕円 480">
          <a:extLst>
            <a:ext uri="{FF2B5EF4-FFF2-40B4-BE49-F238E27FC236}">
              <a16:creationId xmlns:a16="http://schemas.microsoft.com/office/drawing/2014/main" id="{43D08BF5-E61B-4649-883E-FEF8D455F339}"/>
            </a:ext>
          </a:extLst>
        </xdr:cNvPr>
        <xdr:cNvSpPr/>
      </xdr:nvSpPr>
      <xdr:spPr>
        <a:xfrm>
          <a:off x="13578840" y="17603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48442</xdr:rowOff>
    </xdr:from>
    <xdr:to>
      <xdr:col>85</xdr:col>
      <xdr:colOff>127000</xdr:colOff>
      <xdr:row>105</xdr:row>
      <xdr:rowOff>84364</xdr:rowOff>
    </xdr:to>
    <xdr:cxnSp macro="">
      <xdr:nvCxnSpPr>
        <xdr:cNvPr id="482" name="直線コネクタ 481">
          <a:extLst>
            <a:ext uri="{FF2B5EF4-FFF2-40B4-BE49-F238E27FC236}">
              <a16:creationId xmlns:a16="http://schemas.microsoft.com/office/drawing/2014/main" id="{A6F24495-01E7-4E46-8B7F-C2C8E909D4DA}"/>
            </a:ext>
          </a:extLst>
        </xdr:cNvPr>
        <xdr:cNvCxnSpPr/>
      </xdr:nvCxnSpPr>
      <xdr:spPr>
        <a:xfrm>
          <a:off x="13629640" y="17650642"/>
          <a:ext cx="7467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134801</xdr:rowOff>
    </xdr:from>
    <xdr:to>
      <xdr:col>76</xdr:col>
      <xdr:colOff>165100</xdr:colOff>
      <xdr:row>105</xdr:row>
      <xdr:rowOff>64951</xdr:rowOff>
    </xdr:to>
    <xdr:sp macro="" textlink="">
      <xdr:nvSpPr>
        <xdr:cNvPr id="483" name="楕円 482">
          <a:extLst>
            <a:ext uri="{FF2B5EF4-FFF2-40B4-BE49-F238E27FC236}">
              <a16:creationId xmlns:a16="http://schemas.microsoft.com/office/drawing/2014/main" id="{619CC0C4-42C8-4E39-B920-E1ADF2538DA8}"/>
            </a:ext>
          </a:extLst>
        </xdr:cNvPr>
        <xdr:cNvSpPr/>
      </xdr:nvSpPr>
      <xdr:spPr>
        <a:xfrm>
          <a:off x="12804140" y="175693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xdr:rowOff>
    </xdr:from>
    <xdr:to>
      <xdr:col>81</xdr:col>
      <xdr:colOff>50800</xdr:colOff>
      <xdr:row>105</xdr:row>
      <xdr:rowOff>48442</xdr:rowOff>
    </xdr:to>
    <xdr:cxnSp macro="">
      <xdr:nvCxnSpPr>
        <xdr:cNvPr id="484" name="直線コネクタ 483">
          <a:extLst>
            <a:ext uri="{FF2B5EF4-FFF2-40B4-BE49-F238E27FC236}">
              <a16:creationId xmlns:a16="http://schemas.microsoft.com/office/drawing/2014/main" id="{21BA9612-F7DB-4564-82B1-99B518CD3583}"/>
            </a:ext>
          </a:extLst>
        </xdr:cNvPr>
        <xdr:cNvCxnSpPr/>
      </xdr:nvCxnSpPr>
      <xdr:spPr>
        <a:xfrm>
          <a:off x="12854940" y="17616351"/>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485" name="楕円 484">
          <a:extLst>
            <a:ext uri="{FF2B5EF4-FFF2-40B4-BE49-F238E27FC236}">
              <a16:creationId xmlns:a16="http://schemas.microsoft.com/office/drawing/2014/main" id="{BEE5AD68-9697-46DC-BB74-C3B77977FA4A}"/>
            </a:ext>
          </a:extLst>
        </xdr:cNvPr>
        <xdr:cNvSpPr/>
      </xdr:nvSpPr>
      <xdr:spPr>
        <a:xfrm>
          <a:off x="12029440" y="17535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105</xdr:row>
      <xdr:rowOff>14151</xdr:rowOff>
    </xdr:to>
    <xdr:cxnSp macro="">
      <xdr:nvCxnSpPr>
        <xdr:cNvPr id="486" name="直線コネクタ 485">
          <a:extLst>
            <a:ext uri="{FF2B5EF4-FFF2-40B4-BE49-F238E27FC236}">
              <a16:creationId xmlns:a16="http://schemas.microsoft.com/office/drawing/2014/main" id="{D03CAA7C-BD93-4F26-81C4-BEAD8A055D75}"/>
            </a:ext>
          </a:extLst>
        </xdr:cNvPr>
        <xdr:cNvCxnSpPr/>
      </xdr:nvCxnSpPr>
      <xdr:spPr>
        <a:xfrm>
          <a:off x="12072620" y="17585872"/>
          <a:ext cx="7823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64588</xdr:rowOff>
    </xdr:from>
    <xdr:to>
      <xdr:col>67</xdr:col>
      <xdr:colOff>101600</xdr:colOff>
      <xdr:row>104</xdr:row>
      <xdr:rowOff>166188</xdr:rowOff>
    </xdr:to>
    <xdr:sp macro="" textlink="">
      <xdr:nvSpPr>
        <xdr:cNvPr id="487" name="楕円 486">
          <a:extLst>
            <a:ext uri="{FF2B5EF4-FFF2-40B4-BE49-F238E27FC236}">
              <a16:creationId xmlns:a16="http://schemas.microsoft.com/office/drawing/2014/main" id="{EAC6B384-D6F2-4424-A88B-2CF0A78542FE}"/>
            </a:ext>
          </a:extLst>
        </xdr:cNvPr>
        <xdr:cNvSpPr/>
      </xdr:nvSpPr>
      <xdr:spPr>
        <a:xfrm>
          <a:off x="11231880" y="17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115388</xdr:rowOff>
    </xdr:from>
    <xdr:to>
      <xdr:col>71</xdr:col>
      <xdr:colOff>177800</xdr:colOff>
      <xdr:row>104</xdr:row>
      <xdr:rowOff>151312</xdr:rowOff>
    </xdr:to>
    <xdr:cxnSp macro="">
      <xdr:nvCxnSpPr>
        <xdr:cNvPr id="488" name="直線コネクタ 487">
          <a:extLst>
            <a:ext uri="{FF2B5EF4-FFF2-40B4-BE49-F238E27FC236}">
              <a16:creationId xmlns:a16="http://schemas.microsoft.com/office/drawing/2014/main" id="{257D2332-FDEF-4CFE-A171-76433F333477}"/>
            </a:ext>
          </a:extLst>
        </xdr:cNvPr>
        <xdr:cNvCxnSpPr/>
      </xdr:nvCxnSpPr>
      <xdr:spPr>
        <a:xfrm>
          <a:off x="11282680" y="17549948"/>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489" name="n_1aveValue【庁舎】&#10;有形固定資産減価償却率">
          <a:extLst>
            <a:ext uri="{FF2B5EF4-FFF2-40B4-BE49-F238E27FC236}">
              <a16:creationId xmlns:a16="http://schemas.microsoft.com/office/drawing/2014/main" id="{E75C5826-32A5-49CE-99EF-9B178F64C4F6}"/>
            </a:ext>
          </a:extLst>
        </xdr:cNvPr>
        <xdr:cNvSpPr txBox="1"/>
      </xdr:nvSpPr>
      <xdr:spPr>
        <a:xfrm>
          <a:off x="1343724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65876</xdr:rowOff>
    </xdr:from>
    <xdr:ext cx="405111" cy="259045"/>
    <xdr:sp macro="" textlink="">
      <xdr:nvSpPr>
        <xdr:cNvPr id="490" name="n_2aveValue【庁舎】&#10;有形固定資産減価償却率">
          <a:extLst>
            <a:ext uri="{FF2B5EF4-FFF2-40B4-BE49-F238E27FC236}">
              <a16:creationId xmlns:a16="http://schemas.microsoft.com/office/drawing/2014/main" id="{F4739575-3843-4356-A1DF-0E83998C72CB}"/>
            </a:ext>
          </a:extLst>
        </xdr:cNvPr>
        <xdr:cNvSpPr txBox="1"/>
      </xdr:nvSpPr>
      <xdr:spPr>
        <a:xfrm>
          <a:off x="1267524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491" name="n_3aveValue【庁舎】&#10;有形固定資産減価償却率">
          <a:extLst>
            <a:ext uri="{FF2B5EF4-FFF2-40B4-BE49-F238E27FC236}">
              <a16:creationId xmlns:a16="http://schemas.microsoft.com/office/drawing/2014/main" id="{746355ED-E91E-43C0-BA0D-20446ABE052A}"/>
            </a:ext>
          </a:extLst>
        </xdr:cNvPr>
        <xdr:cNvSpPr txBox="1"/>
      </xdr:nvSpPr>
      <xdr:spPr>
        <a:xfrm>
          <a:off x="11900544" y="173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41383</xdr:rowOff>
    </xdr:from>
    <xdr:ext cx="405111" cy="259045"/>
    <xdr:sp macro="" textlink="">
      <xdr:nvSpPr>
        <xdr:cNvPr id="492" name="n_4aveValue【庁舎】&#10;有形固定資産減価償却率">
          <a:extLst>
            <a:ext uri="{FF2B5EF4-FFF2-40B4-BE49-F238E27FC236}">
              <a16:creationId xmlns:a16="http://schemas.microsoft.com/office/drawing/2014/main" id="{7F710878-E817-4505-AAFA-C77B40512B09}"/>
            </a:ext>
          </a:extLst>
        </xdr:cNvPr>
        <xdr:cNvSpPr txBox="1"/>
      </xdr:nvSpPr>
      <xdr:spPr>
        <a:xfrm>
          <a:off x="1110298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90369</xdr:rowOff>
    </xdr:from>
    <xdr:ext cx="405111" cy="259045"/>
    <xdr:sp macro="" textlink="">
      <xdr:nvSpPr>
        <xdr:cNvPr id="493" name="n_1mainValue【庁舎】&#10;有形固定資産減価償却率">
          <a:extLst>
            <a:ext uri="{FF2B5EF4-FFF2-40B4-BE49-F238E27FC236}">
              <a16:creationId xmlns:a16="http://schemas.microsoft.com/office/drawing/2014/main" id="{8EBDFFED-CB11-4298-8783-B3DF55F69220}"/>
            </a:ext>
          </a:extLst>
        </xdr:cNvPr>
        <xdr:cNvSpPr txBox="1"/>
      </xdr:nvSpPr>
      <xdr:spPr>
        <a:xfrm>
          <a:off x="13437244"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81478</xdr:rowOff>
    </xdr:from>
    <xdr:ext cx="405111" cy="259045"/>
    <xdr:sp macro="" textlink="">
      <xdr:nvSpPr>
        <xdr:cNvPr id="494" name="n_2mainValue【庁舎】&#10;有形固定資産減価償却率">
          <a:extLst>
            <a:ext uri="{FF2B5EF4-FFF2-40B4-BE49-F238E27FC236}">
              <a16:creationId xmlns:a16="http://schemas.microsoft.com/office/drawing/2014/main" id="{030A561F-E097-4867-B68D-506FBB97146D}"/>
            </a:ext>
          </a:extLst>
        </xdr:cNvPr>
        <xdr:cNvSpPr txBox="1"/>
      </xdr:nvSpPr>
      <xdr:spPr>
        <a:xfrm>
          <a:off x="12675244"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495" name="n_3mainValue【庁舎】&#10;有形固定資産減価償却率">
          <a:extLst>
            <a:ext uri="{FF2B5EF4-FFF2-40B4-BE49-F238E27FC236}">
              <a16:creationId xmlns:a16="http://schemas.microsoft.com/office/drawing/2014/main" id="{BDFCA7F9-8305-45A0-AF53-34F236FF7BA6}"/>
            </a:ext>
          </a:extLst>
        </xdr:cNvPr>
        <xdr:cNvSpPr txBox="1"/>
      </xdr:nvSpPr>
      <xdr:spPr>
        <a:xfrm>
          <a:off x="11900544"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11265</xdr:rowOff>
    </xdr:from>
    <xdr:ext cx="405111" cy="259045"/>
    <xdr:sp macro="" textlink="">
      <xdr:nvSpPr>
        <xdr:cNvPr id="496" name="n_4mainValue【庁舎】&#10;有形固定資産減価償却率">
          <a:extLst>
            <a:ext uri="{FF2B5EF4-FFF2-40B4-BE49-F238E27FC236}">
              <a16:creationId xmlns:a16="http://schemas.microsoft.com/office/drawing/2014/main" id="{FDC1C7FB-7D6B-486A-B6E4-F9F75CEDF671}"/>
            </a:ext>
          </a:extLst>
        </xdr:cNvPr>
        <xdr:cNvSpPr txBox="1"/>
      </xdr:nvSpPr>
      <xdr:spPr>
        <a:xfrm>
          <a:off x="11102984"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6EF6F402-9172-4B53-AB26-D8038490B04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D52E69E2-CEE3-4B57-8AB1-74B0F7E6549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E0E747D6-0711-43EB-8440-5E54DCCD288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F5FCAF7B-5DBC-4D7E-838B-B1151225B12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F3DC3EAF-53F2-4015-A5D5-5A4ABA10572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B4DCB7AA-D8B7-4453-AB21-DF8785BA561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D147D050-BD89-424C-9C4A-54E4492E41B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31FF2151-25EA-46EE-956A-D5F27413430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FB7E090B-AAB5-4848-9019-C627ECB5678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F2FD0E58-A1A3-4B0F-B27A-382ACDBDD4F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7" name="直線コネクタ 506">
          <a:extLst>
            <a:ext uri="{FF2B5EF4-FFF2-40B4-BE49-F238E27FC236}">
              <a16:creationId xmlns:a16="http://schemas.microsoft.com/office/drawing/2014/main" id="{A89B6A0E-7986-4CBA-826C-1CAA1CD6F34E}"/>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8" name="テキスト ボックス 507">
          <a:extLst>
            <a:ext uri="{FF2B5EF4-FFF2-40B4-BE49-F238E27FC236}">
              <a16:creationId xmlns:a16="http://schemas.microsoft.com/office/drawing/2014/main" id="{D808BBC5-F562-4BD2-BA7F-F930B2E52D1B}"/>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9" name="直線コネクタ 508">
          <a:extLst>
            <a:ext uri="{FF2B5EF4-FFF2-40B4-BE49-F238E27FC236}">
              <a16:creationId xmlns:a16="http://schemas.microsoft.com/office/drawing/2014/main" id="{384ACC28-8AA5-4FD1-B87B-C0689F897D5A}"/>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0" name="テキスト ボックス 509">
          <a:extLst>
            <a:ext uri="{FF2B5EF4-FFF2-40B4-BE49-F238E27FC236}">
              <a16:creationId xmlns:a16="http://schemas.microsoft.com/office/drawing/2014/main" id="{148C6ED8-C71B-41D7-8325-5038DB2F5F4D}"/>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1" name="直線コネクタ 510">
          <a:extLst>
            <a:ext uri="{FF2B5EF4-FFF2-40B4-BE49-F238E27FC236}">
              <a16:creationId xmlns:a16="http://schemas.microsoft.com/office/drawing/2014/main" id="{A67F6062-A77F-4F30-A86B-B5F9CCC18333}"/>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2" name="テキスト ボックス 511">
          <a:extLst>
            <a:ext uri="{FF2B5EF4-FFF2-40B4-BE49-F238E27FC236}">
              <a16:creationId xmlns:a16="http://schemas.microsoft.com/office/drawing/2014/main" id="{4EE63836-1A75-49E6-8F20-24C42E3B94A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3" name="直線コネクタ 512">
          <a:extLst>
            <a:ext uri="{FF2B5EF4-FFF2-40B4-BE49-F238E27FC236}">
              <a16:creationId xmlns:a16="http://schemas.microsoft.com/office/drawing/2014/main" id="{286CBB5C-8FAC-4D6A-83FE-BD20AB7DBFF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4" name="テキスト ボックス 513">
          <a:extLst>
            <a:ext uri="{FF2B5EF4-FFF2-40B4-BE49-F238E27FC236}">
              <a16:creationId xmlns:a16="http://schemas.microsoft.com/office/drawing/2014/main" id="{1CFA5876-314B-4D42-BC1F-77F375EDF641}"/>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5" name="直線コネクタ 514">
          <a:extLst>
            <a:ext uri="{FF2B5EF4-FFF2-40B4-BE49-F238E27FC236}">
              <a16:creationId xmlns:a16="http://schemas.microsoft.com/office/drawing/2014/main" id="{7B4F620A-B9FE-4530-B8C6-5E87780D8C8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6" name="テキスト ボックス 515">
          <a:extLst>
            <a:ext uri="{FF2B5EF4-FFF2-40B4-BE49-F238E27FC236}">
              <a16:creationId xmlns:a16="http://schemas.microsoft.com/office/drawing/2014/main" id="{FCEB750F-C950-4A21-B124-B5745C0D0E2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a:extLst>
            <a:ext uri="{FF2B5EF4-FFF2-40B4-BE49-F238E27FC236}">
              <a16:creationId xmlns:a16="http://schemas.microsoft.com/office/drawing/2014/main" id="{66C80140-7497-4034-8418-C9F47FB8C46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8" name="テキスト ボックス 517">
          <a:extLst>
            <a:ext uri="{FF2B5EF4-FFF2-40B4-BE49-F238E27FC236}">
              <a16:creationId xmlns:a16="http://schemas.microsoft.com/office/drawing/2014/main" id="{F212EADC-9629-4591-B79B-2A84E8B3B8C2}"/>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a:extLst>
            <a:ext uri="{FF2B5EF4-FFF2-40B4-BE49-F238E27FC236}">
              <a16:creationId xmlns:a16="http://schemas.microsoft.com/office/drawing/2014/main" id="{B9BC423B-8093-4D16-B227-38795114DD8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20" name="直線コネクタ 519">
          <a:extLst>
            <a:ext uri="{FF2B5EF4-FFF2-40B4-BE49-F238E27FC236}">
              <a16:creationId xmlns:a16="http://schemas.microsoft.com/office/drawing/2014/main" id="{E59CC783-6016-479F-A3BC-F04D3AAA9454}"/>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21" name="【庁舎】&#10;一人当たり面積最小値テキスト">
          <a:extLst>
            <a:ext uri="{FF2B5EF4-FFF2-40B4-BE49-F238E27FC236}">
              <a16:creationId xmlns:a16="http://schemas.microsoft.com/office/drawing/2014/main" id="{4D65DF02-269D-4340-84FC-CCC24587AA8A}"/>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22" name="直線コネクタ 521">
          <a:extLst>
            <a:ext uri="{FF2B5EF4-FFF2-40B4-BE49-F238E27FC236}">
              <a16:creationId xmlns:a16="http://schemas.microsoft.com/office/drawing/2014/main" id="{ACD51CF7-4C2C-42FB-A539-EE37B4108424}"/>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23" name="【庁舎】&#10;一人当たり面積最大値テキスト">
          <a:extLst>
            <a:ext uri="{FF2B5EF4-FFF2-40B4-BE49-F238E27FC236}">
              <a16:creationId xmlns:a16="http://schemas.microsoft.com/office/drawing/2014/main" id="{CB25CFDE-C6C2-44CF-ACA9-E2AD3D09CD4B}"/>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24" name="直線コネクタ 523">
          <a:extLst>
            <a:ext uri="{FF2B5EF4-FFF2-40B4-BE49-F238E27FC236}">
              <a16:creationId xmlns:a16="http://schemas.microsoft.com/office/drawing/2014/main" id="{01E719AE-C341-4BA0-AF5A-8596D27D9E13}"/>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525" name="【庁舎】&#10;一人当たり面積平均値テキスト">
          <a:extLst>
            <a:ext uri="{FF2B5EF4-FFF2-40B4-BE49-F238E27FC236}">
              <a16:creationId xmlns:a16="http://schemas.microsoft.com/office/drawing/2014/main" id="{51D9AB55-F171-4D95-87BA-23B9EB6ADF63}"/>
            </a:ext>
          </a:extLst>
        </xdr:cNvPr>
        <xdr:cNvSpPr txBox="1"/>
      </xdr:nvSpPr>
      <xdr:spPr>
        <a:xfrm>
          <a:off x="19547840" y="1794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26" name="フローチャート: 判断 525">
          <a:extLst>
            <a:ext uri="{FF2B5EF4-FFF2-40B4-BE49-F238E27FC236}">
              <a16:creationId xmlns:a16="http://schemas.microsoft.com/office/drawing/2014/main" id="{D42E85F4-1DCA-4D71-ADE4-0AEF8A75D094}"/>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527" name="フローチャート: 判断 526">
          <a:extLst>
            <a:ext uri="{FF2B5EF4-FFF2-40B4-BE49-F238E27FC236}">
              <a16:creationId xmlns:a16="http://schemas.microsoft.com/office/drawing/2014/main" id="{9C85ECE6-E495-474C-99E1-FF0FA941B8CD}"/>
            </a:ext>
          </a:extLst>
        </xdr:cNvPr>
        <xdr:cNvSpPr/>
      </xdr:nvSpPr>
      <xdr:spPr>
        <a:xfrm>
          <a:off x="1873504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36322</xdr:rowOff>
    </xdr:from>
    <xdr:to>
      <xdr:col>107</xdr:col>
      <xdr:colOff>101600</xdr:colOff>
      <xdr:row>108</xdr:row>
      <xdr:rowOff>137922</xdr:rowOff>
    </xdr:to>
    <xdr:sp macro="" textlink="">
      <xdr:nvSpPr>
        <xdr:cNvPr id="528" name="フローチャート: 判断 527">
          <a:extLst>
            <a:ext uri="{FF2B5EF4-FFF2-40B4-BE49-F238E27FC236}">
              <a16:creationId xmlns:a16="http://schemas.microsoft.com/office/drawing/2014/main" id="{C2C926B0-E6DB-4DC2-A77A-F00315C81FD6}"/>
            </a:ext>
          </a:extLst>
        </xdr:cNvPr>
        <xdr:cNvSpPr/>
      </xdr:nvSpPr>
      <xdr:spPr>
        <a:xfrm>
          <a:off x="17937480" y="1814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34925</xdr:rowOff>
    </xdr:from>
    <xdr:to>
      <xdr:col>102</xdr:col>
      <xdr:colOff>165100</xdr:colOff>
      <xdr:row>108</xdr:row>
      <xdr:rowOff>136525</xdr:rowOff>
    </xdr:to>
    <xdr:sp macro="" textlink="">
      <xdr:nvSpPr>
        <xdr:cNvPr id="529" name="フローチャート: 判断 528">
          <a:extLst>
            <a:ext uri="{FF2B5EF4-FFF2-40B4-BE49-F238E27FC236}">
              <a16:creationId xmlns:a16="http://schemas.microsoft.com/office/drawing/2014/main" id="{75DF0AC4-6355-49FC-A1B1-D30B6D3AB621}"/>
            </a:ext>
          </a:extLst>
        </xdr:cNvPr>
        <xdr:cNvSpPr/>
      </xdr:nvSpPr>
      <xdr:spPr>
        <a:xfrm>
          <a:off x="1716278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16511</xdr:rowOff>
    </xdr:from>
    <xdr:to>
      <xdr:col>98</xdr:col>
      <xdr:colOff>38100</xdr:colOff>
      <xdr:row>108</xdr:row>
      <xdr:rowOff>118111</xdr:rowOff>
    </xdr:to>
    <xdr:sp macro="" textlink="">
      <xdr:nvSpPr>
        <xdr:cNvPr id="530" name="フローチャート: 判断 529">
          <a:extLst>
            <a:ext uri="{FF2B5EF4-FFF2-40B4-BE49-F238E27FC236}">
              <a16:creationId xmlns:a16="http://schemas.microsoft.com/office/drawing/2014/main" id="{17D4218F-DE20-4287-9477-0EE8F177858B}"/>
            </a:ext>
          </a:extLst>
        </xdr:cNvPr>
        <xdr:cNvSpPr/>
      </xdr:nvSpPr>
      <xdr:spPr>
        <a:xfrm>
          <a:off x="16388080" y="181216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89B4C661-11F4-45DF-ADC3-CC0683EDD9A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AFA4660A-CFCC-4131-8C86-F2BA317A8A0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B96B2E80-0025-4A06-93ED-92001ED48EFE}"/>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3C36A9BC-02B8-410D-95E7-AEB25AF14AC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4D96DAFC-3AC1-4BF9-AC73-7B339CBE007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22225</xdr:rowOff>
    </xdr:from>
    <xdr:to>
      <xdr:col>116</xdr:col>
      <xdr:colOff>114300</xdr:colOff>
      <xdr:row>108</xdr:row>
      <xdr:rowOff>123825</xdr:rowOff>
    </xdr:to>
    <xdr:sp macro="" textlink="">
      <xdr:nvSpPr>
        <xdr:cNvPr id="536" name="楕円 535">
          <a:extLst>
            <a:ext uri="{FF2B5EF4-FFF2-40B4-BE49-F238E27FC236}">
              <a16:creationId xmlns:a16="http://schemas.microsoft.com/office/drawing/2014/main" id="{7B2346DB-A55A-4F7A-A6F2-526251C8A125}"/>
            </a:ext>
          </a:extLst>
        </xdr:cNvPr>
        <xdr:cNvSpPr/>
      </xdr:nvSpPr>
      <xdr:spPr>
        <a:xfrm>
          <a:off x="1945894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537" name="【庁舎】&#10;一人当たり面積該当値テキスト">
          <a:extLst>
            <a:ext uri="{FF2B5EF4-FFF2-40B4-BE49-F238E27FC236}">
              <a16:creationId xmlns:a16="http://schemas.microsoft.com/office/drawing/2014/main" id="{6BFAC64D-E2CE-4189-B9A5-98E79F836AA5}"/>
            </a:ext>
          </a:extLst>
        </xdr:cNvPr>
        <xdr:cNvSpPr txBox="1"/>
      </xdr:nvSpPr>
      <xdr:spPr>
        <a:xfrm>
          <a:off x="19547840" y="180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23749</xdr:rowOff>
    </xdr:from>
    <xdr:to>
      <xdr:col>112</xdr:col>
      <xdr:colOff>38100</xdr:colOff>
      <xdr:row>108</xdr:row>
      <xdr:rowOff>125349</xdr:rowOff>
    </xdr:to>
    <xdr:sp macro="" textlink="">
      <xdr:nvSpPr>
        <xdr:cNvPr id="538" name="楕円 537">
          <a:extLst>
            <a:ext uri="{FF2B5EF4-FFF2-40B4-BE49-F238E27FC236}">
              <a16:creationId xmlns:a16="http://schemas.microsoft.com/office/drawing/2014/main" id="{C7C444B1-9368-485C-B478-BD8B0F964278}"/>
            </a:ext>
          </a:extLst>
        </xdr:cNvPr>
        <xdr:cNvSpPr/>
      </xdr:nvSpPr>
      <xdr:spPr>
        <a:xfrm>
          <a:off x="18735040" y="181288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73025</xdr:rowOff>
    </xdr:from>
    <xdr:to>
      <xdr:col>116</xdr:col>
      <xdr:colOff>63500</xdr:colOff>
      <xdr:row>108</xdr:row>
      <xdr:rowOff>74549</xdr:rowOff>
    </xdr:to>
    <xdr:cxnSp macro="">
      <xdr:nvCxnSpPr>
        <xdr:cNvPr id="539" name="直線コネクタ 538">
          <a:extLst>
            <a:ext uri="{FF2B5EF4-FFF2-40B4-BE49-F238E27FC236}">
              <a16:creationId xmlns:a16="http://schemas.microsoft.com/office/drawing/2014/main" id="{26D8D319-951E-4759-A51A-C1BD68C25169}"/>
            </a:ext>
          </a:extLst>
        </xdr:cNvPr>
        <xdr:cNvCxnSpPr/>
      </xdr:nvCxnSpPr>
      <xdr:spPr>
        <a:xfrm flipV="1">
          <a:off x="18778220" y="18178145"/>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24512</xdr:rowOff>
    </xdr:from>
    <xdr:to>
      <xdr:col>107</xdr:col>
      <xdr:colOff>101600</xdr:colOff>
      <xdr:row>108</xdr:row>
      <xdr:rowOff>126112</xdr:rowOff>
    </xdr:to>
    <xdr:sp macro="" textlink="">
      <xdr:nvSpPr>
        <xdr:cNvPr id="540" name="楕円 539">
          <a:extLst>
            <a:ext uri="{FF2B5EF4-FFF2-40B4-BE49-F238E27FC236}">
              <a16:creationId xmlns:a16="http://schemas.microsoft.com/office/drawing/2014/main" id="{F301EBB5-4826-4210-A762-104B550AD025}"/>
            </a:ext>
          </a:extLst>
        </xdr:cNvPr>
        <xdr:cNvSpPr/>
      </xdr:nvSpPr>
      <xdr:spPr>
        <a:xfrm>
          <a:off x="17937480" y="181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74549</xdr:rowOff>
    </xdr:from>
    <xdr:to>
      <xdr:col>111</xdr:col>
      <xdr:colOff>177800</xdr:colOff>
      <xdr:row>108</xdr:row>
      <xdr:rowOff>75312</xdr:rowOff>
    </xdr:to>
    <xdr:cxnSp macro="">
      <xdr:nvCxnSpPr>
        <xdr:cNvPr id="541" name="直線コネクタ 540">
          <a:extLst>
            <a:ext uri="{FF2B5EF4-FFF2-40B4-BE49-F238E27FC236}">
              <a16:creationId xmlns:a16="http://schemas.microsoft.com/office/drawing/2014/main" id="{D4AC4E75-5557-4FE6-B665-59F69A523B5B}"/>
            </a:ext>
          </a:extLst>
        </xdr:cNvPr>
        <xdr:cNvCxnSpPr/>
      </xdr:nvCxnSpPr>
      <xdr:spPr>
        <a:xfrm flipV="1">
          <a:off x="17988280" y="18179669"/>
          <a:ext cx="78994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26543</xdr:rowOff>
    </xdr:from>
    <xdr:to>
      <xdr:col>102</xdr:col>
      <xdr:colOff>165100</xdr:colOff>
      <xdr:row>108</xdr:row>
      <xdr:rowOff>128143</xdr:rowOff>
    </xdr:to>
    <xdr:sp macro="" textlink="">
      <xdr:nvSpPr>
        <xdr:cNvPr id="542" name="楕円 541">
          <a:extLst>
            <a:ext uri="{FF2B5EF4-FFF2-40B4-BE49-F238E27FC236}">
              <a16:creationId xmlns:a16="http://schemas.microsoft.com/office/drawing/2014/main" id="{1C69B81B-544F-4A39-B374-97CC728C8879}"/>
            </a:ext>
          </a:extLst>
        </xdr:cNvPr>
        <xdr:cNvSpPr/>
      </xdr:nvSpPr>
      <xdr:spPr>
        <a:xfrm>
          <a:off x="17162780" y="181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75312</xdr:rowOff>
    </xdr:from>
    <xdr:to>
      <xdr:col>107</xdr:col>
      <xdr:colOff>50800</xdr:colOff>
      <xdr:row>108</xdr:row>
      <xdr:rowOff>77343</xdr:rowOff>
    </xdr:to>
    <xdr:cxnSp macro="">
      <xdr:nvCxnSpPr>
        <xdr:cNvPr id="543" name="直線コネクタ 542">
          <a:extLst>
            <a:ext uri="{FF2B5EF4-FFF2-40B4-BE49-F238E27FC236}">
              <a16:creationId xmlns:a16="http://schemas.microsoft.com/office/drawing/2014/main" id="{12E2F589-E847-4934-95D3-55198F4DE898}"/>
            </a:ext>
          </a:extLst>
        </xdr:cNvPr>
        <xdr:cNvCxnSpPr/>
      </xdr:nvCxnSpPr>
      <xdr:spPr>
        <a:xfrm flipV="1">
          <a:off x="17213580" y="18180432"/>
          <a:ext cx="7747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27305</xdr:rowOff>
    </xdr:from>
    <xdr:to>
      <xdr:col>98</xdr:col>
      <xdr:colOff>38100</xdr:colOff>
      <xdr:row>108</xdr:row>
      <xdr:rowOff>128905</xdr:rowOff>
    </xdr:to>
    <xdr:sp macro="" textlink="">
      <xdr:nvSpPr>
        <xdr:cNvPr id="544" name="楕円 543">
          <a:extLst>
            <a:ext uri="{FF2B5EF4-FFF2-40B4-BE49-F238E27FC236}">
              <a16:creationId xmlns:a16="http://schemas.microsoft.com/office/drawing/2014/main" id="{5B847F00-3ECB-497A-8F2B-5EDA79ACEA71}"/>
            </a:ext>
          </a:extLst>
        </xdr:cNvPr>
        <xdr:cNvSpPr/>
      </xdr:nvSpPr>
      <xdr:spPr>
        <a:xfrm>
          <a:off x="16388080" y="18132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77343</xdr:rowOff>
    </xdr:from>
    <xdr:to>
      <xdr:col>102</xdr:col>
      <xdr:colOff>114300</xdr:colOff>
      <xdr:row>108</xdr:row>
      <xdr:rowOff>78105</xdr:rowOff>
    </xdr:to>
    <xdr:cxnSp macro="">
      <xdr:nvCxnSpPr>
        <xdr:cNvPr id="545" name="直線コネクタ 544">
          <a:extLst>
            <a:ext uri="{FF2B5EF4-FFF2-40B4-BE49-F238E27FC236}">
              <a16:creationId xmlns:a16="http://schemas.microsoft.com/office/drawing/2014/main" id="{E6148622-36EE-4397-BFC4-73B0949A96B4}"/>
            </a:ext>
          </a:extLst>
        </xdr:cNvPr>
        <xdr:cNvCxnSpPr/>
      </xdr:nvCxnSpPr>
      <xdr:spPr>
        <a:xfrm flipV="1">
          <a:off x="16431260" y="18182463"/>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546" name="n_1aveValue【庁舎】&#10;一人当たり面積">
          <a:extLst>
            <a:ext uri="{FF2B5EF4-FFF2-40B4-BE49-F238E27FC236}">
              <a16:creationId xmlns:a16="http://schemas.microsoft.com/office/drawing/2014/main" id="{EF00775A-709F-4B29-BC0F-DBEC7FA645E7}"/>
            </a:ext>
          </a:extLst>
        </xdr:cNvPr>
        <xdr:cNvSpPr txBox="1"/>
      </xdr:nvSpPr>
      <xdr:spPr>
        <a:xfrm>
          <a:off x="18561127" y="1786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129049</xdr:rowOff>
    </xdr:from>
    <xdr:ext cx="469744" cy="259045"/>
    <xdr:sp macro="" textlink="">
      <xdr:nvSpPr>
        <xdr:cNvPr id="547" name="n_2aveValue【庁舎】&#10;一人当たり面積">
          <a:extLst>
            <a:ext uri="{FF2B5EF4-FFF2-40B4-BE49-F238E27FC236}">
              <a16:creationId xmlns:a16="http://schemas.microsoft.com/office/drawing/2014/main" id="{C19B325C-EC38-4B7C-9019-2AB0478CC03C}"/>
            </a:ext>
          </a:extLst>
        </xdr:cNvPr>
        <xdr:cNvSpPr txBox="1"/>
      </xdr:nvSpPr>
      <xdr:spPr>
        <a:xfrm>
          <a:off x="17776267" y="182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127652</xdr:rowOff>
    </xdr:from>
    <xdr:ext cx="469744" cy="259045"/>
    <xdr:sp macro="" textlink="">
      <xdr:nvSpPr>
        <xdr:cNvPr id="548" name="n_3aveValue【庁舎】&#10;一人当たり面積">
          <a:extLst>
            <a:ext uri="{FF2B5EF4-FFF2-40B4-BE49-F238E27FC236}">
              <a16:creationId xmlns:a16="http://schemas.microsoft.com/office/drawing/2014/main" id="{023DAC8D-D587-47CA-906B-D5C9A6BD85B4}"/>
            </a:ext>
          </a:extLst>
        </xdr:cNvPr>
        <xdr:cNvSpPr txBox="1"/>
      </xdr:nvSpPr>
      <xdr:spPr>
        <a:xfrm>
          <a:off x="17001567" y="182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134638</xdr:rowOff>
    </xdr:from>
    <xdr:ext cx="469744" cy="259045"/>
    <xdr:sp macro="" textlink="">
      <xdr:nvSpPr>
        <xdr:cNvPr id="549" name="n_4aveValue【庁舎】&#10;一人当たり面積">
          <a:extLst>
            <a:ext uri="{FF2B5EF4-FFF2-40B4-BE49-F238E27FC236}">
              <a16:creationId xmlns:a16="http://schemas.microsoft.com/office/drawing/2014/main" id="{24127818-107B-432A-81D6-2F3DAEB0FD4E}"/>
            </a:ext>
          </a:extLst>
        </xdr:cNvPr>
        <xdr:cNvSpPr txBox="1"/>
      </xdr:nvSpPr>
      <xdr:spPr>
        <a:xfrm>
          <a:off x="16226867" y="1790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116476</xdr:rowOff>
    </xdr:from>
    <xdr:ext cx="469744" cy="259045"/>
    <xdr:sp macro="" textlink="">
      <xdr:nvSpPr>
        <xdr:cNvPr id="550" name="n_1mainValue【庁舎】&#10;一人当たり面積">
          <a:extLst>
            <a:ext uri="{FF2B5EF4-FFF2-40B4-BE49-F238E27FC236}">
              <a16:creationId xmlns:a16="http://schemas.microsoft.com/office/drawing/2014/main" id="{240D6332-E8EE-477F-A4FD-5748219BAF33}"/>
            </a:ext>
          </a:extLst>
        </xdr:cNvPr>
        <xdr:cNvSpPr txBox="1"/>
      </xdr:nvSpPr>
      <xdr:spPr>
        <a:xfrm>
          <a:off x="18561127" y="1822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142639</xdr:rowOff>
    </xdr:from>
    <xdr:ext cx="469744" cy="259045"/>
    <xdr:sp macro="" textlink="">
      <xdr:nvSpPr>
        <xdr:cNvPr id="551" name="n_2mainValue【庁舎】&#10;一人当たり面積">
          <a:extLst>
            <a:ext uri="{FF2B5EF4-FFF2-40B4-BE49-F238E27FC236}">
              <a16:creationId xmlns:a16="http://schemas.microsoft.com/office/drawing/2014/main" id="{BE89F412-05B4-4E27-840F-1F681E14AAB4}"/>
            </a:ext>
          </a:extLst>
        </xdr:cNvPr>
        <xdr:cNvSpPr txBox="1"/>
      </xdr:nvSpPr>
      <xdr:spPr>
        <a:xfrm>
          <a:off x="17776267" y="1791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144670</xdr:rowOff>
    </xdr:from>
    <xdr:ext cx="469744" cy="259045"/>
    <xdr:sp macro="" textlink="">
      <xdr:nvSpPr>
        <xdr:cNvPr id="552" name="n_3mainValue【庁舎】&#10;一人当たり面積">
          <a:extLst>
            <a:ext uri="{FF2B5EF4-FFF2-40B4-BE49-F238E27FC236}">
              <a16:creationId xmlns:a16="http://schemas.microsoft.com/office/drawing/2014/main" id="{B6404342-E653-4FF3-99ED-30EBB9042287}"/>
            </a:ext>
          </a:extLst>
        </xdr:cNvPr>
        <xdr:cNvSpPr txBox="1"/>
      </xdr:nvSpPr>
      <xdr:spPr>
        <a:xfrm>
          <a:off x="17001567" y="179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120032</xdr:rowOff>
    </xdr:from>
    <xdr:ext cx="469744" cy="259045"/>
    <xdr:sp macro="" textlink="">
      <xdr:nvSpPr>
        <xdr:cNvPr id="553" name="n_4mainValue【庁舎】&#10;一人当たり面積">
          <a:extLst>
            <a:ext uri="{FF2B5EF4-FFF2-40B4-BE49-F238E27FC236}">
              <a16:creationId xmlns:a16="http://schemas.microsoft.com/office/drawing/2014/main" id="{96255BE9-1C41-4226-A05B-3F028F7374E3}"/>
            </a:ext>
          </a:extLst>
        </xdr:cNvPr>
        <xdr:cNvSpPr txBox="1"/>
      </xdr:nvSpPr>
      <xdr:spPr>
        <a:xfrm>
          <a:off x="16226867"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a:extLst>
            <a:ext uri="{FF2B5EF4-FFF2-40B4-BE49-F238E27FC236}">
              <a16:creationId xmlns:a16="http://schemas.microsoft.com/office/drawing/2014/main" id="{527C0AA1-49AB-4944-B5F6-80D0E38C961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a:extLst>
            <a:ext uri="{FF2B5EF4-FFF2-40B4-BE49-F238E27FC236}">
              <a16:creationId xmlns:a16="http://schemas.microsoft.com/office/drawing/2014/main" id="{AB99AFAE-17B6-4890-9151-9B491BF0F3F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a:extLst>
            <a:ext uri="{FF2B5EF4-FFF2-40B4-BE49-F238E27FC236}">
              <a16:creationId xmlns:a16="http://schemas.microsoft.com/office/drawing/2014/main" id="{9371B6ED-C1E6-4671-9889-5365E161A84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年度数値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156,284㎡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その他の施設は該当数値なし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類似団体と比較して有形固定資産減価償却率が高くなっている施設は、一般廃棄物処理施設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一般廃棄物処理施設については、町独自の焼却施設を運営していたが、施設の老朽化による改修経費に多額の費用が必要となること、また、最終処分場の限界やダイオキシン対策に対する施設の維持管理費の負担も大きくなっていたこと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月に一部事務組合に加入し、町施設での焼却を行わないこととしたため、施設更新や維持管理にかかる費用は大きく軽減された。保健センターについては、建設後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年以上が経過しており、施設・設備の老朽化に伴う改修費用が年々膨らんでいるため、平成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年に施設維持補修調査を実施した。その結果に基づき、今後、更新費用の年度間の平準化を図りながら計画的に維持補修を実施していく。なお、庁舎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、現庁舎は、既存建物を増改築したもので、庁舎の半分は昭和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年の建設、残りの増築部分も昭和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年の建設で施設・設備の不具合が多くなっており、平成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月に示された耐震診断結果では基準値を満たさないことが判明したため、早期に建設（更新）計画を立て整備する必要がある。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4,897
4,843
225.53
7,529,279
7,128,989
400,290
2,911,266
1,825,538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基準財政収入額（分子）が、</a:t>
          </a:r>
          <a:r>
            <a:rPr kumimoji="1" lang="ja-JP" altLang="en-US" sz="1100">
              <a:solidFill>
                <a:sysClr val="windowText" lastClr="000000"/>
              </a:solidFill>
              <a:effectLst/>
              <a:latin typeface="+mn-lt"/>
              <a:ea typeface="+mn-ea"/>
              <a:cs typeface="+mn-cs"/>
            </a:rPr>
            <a:t>市町村民税所得割の減</a:t>
          </a:r>
          <a:r>
            <a:rPr kumimoji="1" lang="ja-JP" altLang="ja-JP" sz="1100">
              <a:solidFill>
                <a:sysClr val="windowText" lastClr="000000"/>
              </a:solidFill>
              <a:effectLst/>
              <a:latin typeface="+mn-lt"/>
              <a:ea typeface="+mn-ea"/>
              <a:cs typeface="+mn-cs"/>
            </a:rPr>
            <a:t>等により</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17,027</a:t>
          </a:r>
          <a:r>
            <a:rPr kumimoji="1" lang="ja-JP" altLang="ja-JP" sz="1100">
              <a:solidFill>
                <a:sysClr val="windowText" lastClr="000000"/>
              </a:solidFill>
              <a:effectLst/>
              <a:latin typeface="+mn-lt"/>
              <a:ea typeface="+mn-ea"/>
              <a:cs typeface="+mn-cs"/>
            </a:rPr>
            <a:t>千円）となったが、基準財政需要額（分母）</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新規算定項目である</a:t>
          </a:r>
          <a:r>
            <a:rPr kumimoji="1" lang="ja-JP" altLang="en-US" sz="1100">
              <a:solidFill>
                <a:sysClr val="windowText" lastClr="000000"/>
              </a:solidFill>
              <a:effectLst/>
              <a:latin typeface="+mn-lt"/>
              <a:ea typeface="+mn-ea"/>
              <a:cs typeface="+mn-cs"/>
            </a:rPr>
            <a:t>地域デジタル社会推進費の</a:t>
          </a:r>
          <a:r>
            <a:rPr kumimoji="1" lang="ja-JP" altLang="ja-JP" sz="1100">
              <a:solidFill>
                <a:sysClr val="windowText" lastClr="000000"/>
              </a:solidFill>
              <a:effectLst/>
              <a:latin typeface="+mn-lt"/>
              <a:ea typeface="+mn-ea"/>
              <a:cs typeface="+mn-cs"/>
            </a:rPr>
            <a:t>皆増や</a:t>
          </a:r>
          <a:r>
            <a:rPr kumimoji="1" lang="ja-JP" altLang="en-US" sz="1100">
              <a:solidFill>
                <a:sysClr val="windowText" lastClr="000000"/>
              </a:solidFill>
              <a:effectLst/>
              <a:latin typeface="+mn-lt"/>
              <a:ea typeface="+mn-ea"/>
              <a:cs typeface="+mn-cs"/>
            </a:rPr>
            <a:t>消防費</a:t>
          </a:r>
          <a:r>
            <a:rPr kumimoji="1" lang="ja-JP" altLang="ja-JP" sz="1100">
              <a:solidFill>
                <a:sysClr val="windowText" lastClr="000000"/>
              </a:solidFill>
              <a:effectLst/>
              <a:latin typeface="+mn-lt"/>
              <a:ea typeface="+mn-ea"/>
              <a:cs typeface="+mn-cs"/>
            </a:rPr>
            <a:t>の増等により増（</a:t>
          </a:r>
          <a:r>
            <a:rPr kumimoji="1" lang="en-US" altLang="ja-JP" sz="1100">
              <a:solidFill>
                <a:sysClr val="windowText" lastClr="000000"/>
              </a:solidFill>
              <a:effectLst/>
              <a:latin typeface="+mn-lt"/>
              <a:ea typeface="+mn-ea"/>
              <a:cs typeface="+mn-cs"/>
            </a:rPr>
            <a:t>+92,529</a:t>
          </a:r>
          <a:r>
            <a:rPr kumimoji="1" lang="ja-JP" altLang="ja-JP" sz="1100">
              <a:solidFill>
                <a:sysClr val="windowText" lastClr="000000"/>
              </a:solidFill>
              <a:effectLst/>
              <a:latin typeface="+mn-lt"/>
              <a:ea typeface="+mn-ea"/>
              <a:cs typeface="+mn-cs"/>
            </a:rPr>
            <a:t>千円）とな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、指数は</a:t>
          </a:r>
          <a:r>
            <a:rPr kumimoji="1" lang="en-US" altLang="ja-JP" sz="1100">
              <a:solidFill>
                <a:sysClr val="windowText" lastClr="000000"/>
              </a:solidFill>
              <a:effectLst/>
              <a:latin typeface="+mn-lt"/>
              <a:ea typeface="+mn-ea"/>
              <a:cs typeface="+mn-cs"/>
            </a:rPr>
            <a:t>0.01</a:t>
          </a:r>
          <a:r>
            <a:rPr kumimoji="1" lang="ja-JP" altLang="ja-JP" sz="1100">
              <a:solidFill>
                <a:sysClr val="windowText" lastClr="000000"/>
              </a:solidFill>
              <a:effectLst/>
              <a:latin typeface="+mn-lt"/>
              <a:ea typeface="+mn-ea"/>
              <a:cs typeface="+mn-cs"/>
            </a:rPr>
            <a:t>ポイントの低下となった。人口減少や高齢化（人口：令和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年度末</a:t>
          </a:r>
          <a:r>
            <a:rPr kumimoji="1" lang="en-US" altLang="ja-JP" sz="1100">
              <a:solidFill>
                <a:sysClr val="windowText" lastClr="000000"/>
              </a:solidFill>
              <a:effectLst/>
              <a:latin typeface="+mn-lt"/>
              <a:ea typeface="+mn-ea"/>
              <a:cs typeface="+mn-cs"/>
            </a:rPr>
            <a:t>4,949</a:t>
          </a:r>
          <a:r>
            <a:rPr kumimoji="1" lang="ja-JP" altLang="ja-JP" sz="1100">
              <a:solidFill>
                <a:sysClr val="windowText" lastClr="000000"/>
              </a:solidFill>
              <a:effectLst/>
              <a:latin typeface="+mn-lt"/>
              <a:ea typeface="+mn-ea"/>
              <a:cs typeface="+mn-cs"/>
            </a:rPr>
            <a:t>人⇒令和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年度末</a:t>
          </a:r>
          <a:r>
            <a:rPr kumimoji="1" lang="en-US" altLang="ja-JP" sz="1100">
              <a:solidFill>
                <a:sysClr val="windowText" lastClr="000000"/>
              </a:solidFill>
              <a:effectLst/>
              <a:latin typeface="+mn-lt"/>
              <a:ea typeface="+mn-ea"/>
              <a:cs typeface="+mn-cs"/>
            </a:rPr>
            <a:t>4,827</a:t>
          </a:r>
          <a:r>
            <a:rPr kumimoji="1" lang="ja-JP" altLang="ja-JP"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122</a:t>
          </a:r>
          <a:r>
            <a:rPr kumimoji="1" lang="ja-JP" altLang="ja-JP" sz="1100">
              <a:solidFill>
                <a:sysClr val="windowText" lastClr="000000"/>
              </a:solidFill>
              <a:effectLst/>
              <a:latin typeface="+mn-lt"/>
              <a:ea typeface="+mn-ea"/>
              <a:cs typeface="+mn-cs"/>
            </a:rPr>
            <a:t>人。令和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年度末の高齢化率：</a:t>
          </a:r>
          <a:r>
            <a:rPr kumimoji="1" lang="en-US" altLang="ja-JP" sz="1100">
              <a:solidFill>
                <a:sysClr val="windowText" lastClr="000000"/>
              </a:solidFill>
              <a:effectLst/>
              <a:latin typeface="+mn-lt"/>
              <a:ea typeface="+mn-ea"/>
              <a:cs typeface="+mn-cs"/>
            </a:rPr>
            <a:t>51.3%</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ポイント）により今後も町税については漸減の見込みであるため、経常経費の削減等、歳出削減に努め、財政の健全化を図る。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118429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分子（経常経費充当一般財源等）は、</a:t>
          </a:r>
          <a:r>
            <a:rPr kumimoji="1" lang="ja-JP" altLang="en-US" sz="1100">
              <a:solidFill>
                <a:sysClr val="windowText" lastClr="000000"/>
              </a:solidFill>
              <a:effectLst/>
              <a:latin typeface="+mn-lt"/>
              <a:ea typeface="+mn-ea"/>
              <a:cs typeface="+mn-cs"/>
            </a:rPr>
            <a:t>補助費等が</a:t>
          </a:r>
          <a:r>
            <a:rPr kumimoji="1" lang="en-US" altLang="ja-JP" sz="1100">
              <a:solidFill>
                <a:sysClr val="windowText" lastClr="000000"/>
              </a:solidFill>
              <a:effectLst/>
              <a:latin typeface="+mn-lt"/>
              <a:ea typeface="+mn-ea"/>
              <a:cs typeface="+mn-cs"/>
            </a:rPr>
            <a:t>32,025</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減、扶助費が</a:t>
          </a:r>
          <a:r>
            <a:rPr kumimoji="1" lang="en-US" altLang="ja-JP" sz="1100">
              <a:solidFill>
                <a:sysClr val="windowText" lastClr="000000"/>
              </a:solidFill>
              <a:effectLst/>
              <a:latin typeface="+mn-lt"/>
              <a:ea typeface="+mn-ea"/>
              <a:cs typeface="+mn-cs"/>
            </a:rPr>
            <a:t>30,702</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減となったが、</a:t>
          </a:r>
          <a:r>
            <a:rPr kumimoji="1" lang="ja-JP" altLang="en-US" sz="1100">
              <a:solidFill>
                <a:sysClr val="windowText" lastClr="000000"/>
              </a:solidFill>
              <a:effectLst/>
              <a:latin typeface="+mn-lt"/>
              <a:ea typeface="+mn-ea"/>
              <a:cs typeface="+mn-cs"/>
            </a:rPr>
            <a:t>繰出金</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96,926</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44,407</a:t>
          </a:r>
          <a:r>
            <a:rPr kumimoji="1" lang="ja-JP" altLang="ja-JP" sz="1100">
              <a:solidFill>
                <a:sysClr val="windowText" lastClr="000000"/>
              </a:solidFill>
              <a:effectLst/>
              <a:latin typeface="+mn-lt"/>
              <a:ea typeface="+mn-ea"/>
              <a:cs typeface="+mn-cs"/>
            </a:rPr>
            <a:t>千円増となったことにより、全体では</a:t>
          </a:r>
          <a:r>
            <a:rPr kumimoji="1" lang="en-US" altLang="ja-JP" sz="1100">
              <a:solidFill>
                <a:sysClr val="windowText" lastClr="000000"/>
              </a:solidFill>
              <a:effectLst/>
              <a:latin typeface="+mn-lt"/>
              <a:ea typeface="+mn-ea"/>
              <a:cs typeface="+mn-cs"/>
            </a:rPr>
            <a:t>121,593</a:t>
          </a:r>
          <a:r>
            <a:rPr kumimoji="1" lang="ja-JP" altLang="ja-JP" sz="1100">
              <a:solidFill>
                <a:sysClr val="windowText" lastClr="000000"/>
              </a:solidFill>
              <a:effectLst/>
              <a:latin typeface="+mn-lt"/>
              <a:ea typeface="+mn-ea"/>
              <a:cs typeface="+mn-cs"/>
            </a:rPr>
            <a:t>千円の増となった。分母（経常一般財源）も、地方税が</a:t>
          </a:r>
          <a:r>
            <a:rPr kumimoji="1" lang="en-US" altLang="ja-JP" sz="1100">
              <a:solidFill>
                <a:sysClr val="windowText" lastClr="000000"/>
              </a:solidFill>
              <a:effectLst/>
              <a:latin typeface="+mn-lt"/>
              <a:ea typeface="+mn-ea"/>
              <a:cs typeface="+mn-cs"/>
            </a:rPr>
            <a:t>23,130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、臨時財政対策債が</a:t>
          </a:r>
          <a:r>
            <a:rPr kumimoji="1" lang="en-US" altLang="ja-JP" sz="1100">
              <a:solidFill>
                <a:sysClr val="windowText" lastClr="000000"/>
              </a:solidFill>
              <a:effectLst/>
              <a:latin typeface="+mn-lt"/>
              <a:ea typeface="+mn-ea"/>
              <a:cs typeface="+mn-cs"/>
            </a:rPr>
            <a:t>31,000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となったが、普通交付税が</a:t>
          </a:r>
          <a:r>
            <a:rPr kumimoji="1" lang="en-US" altLang="ja-JP" sz="1100">
              <a:solidFill>
                <a:sysClr val="windowText" lastClr="000000"/>
              </a:solidFill>
              <a:effectLst/>
              <a:latin typeface="+mn-lt"/>
              <a:ea typeface="+mn-ea"/>
              <a:cs typeface="+mn-cs"/>
            </a:rPr>
            <a:t>202,114</a:t>
          </a:r>
          <a:r>
            <a:rPr kumimoji="1" lang="ja-JP" altLang="ja-JP" sz="1100">
              <a:solidFill>
                <a:sysClr val="windowText" lastClr="000000"/>
              </a:solidFill>
              <a:effectLst/>
              <a:latin typeface="+mn-lt"/>
              <a:ea typeface="+mn-ea"/>
              <a:cs typeface="+mn-cs"/>
            </a:rPr>
            <a:t>千円、地方消費税交付金が</a:t>
          </a:r>
          <a:r>
            <a:rPr kumimoji="1" lang="en-US" altLang="ja-JP" sz="1100">
              <a:solidFill>
                <a:sysClr val="windowText" lastClr="000000"/>
              </a:solidFill>
              <a:effectLst/>
              <a:latin typeface="+mn-lt"/>
              <a:ea typeface="+mn-ea"/>
              <a:cs typeface="+mn-cs"/>
            </a:rPr>
            <a:t>7,887</a:t>
          </a:r>
          <a:r>
            <a:rPr kumimoji="1" lang="ja-JP" altLang="ja-JP" sz="1100">
              <a:solidFill>
                <a:sysClr val="windowText" lastClr="000000"/>
              </a:solidFill>
              <a:effectLst/>
              <a:latin typeface="+mn-lt"/>
              <a:ea typeface="+mn-ea"/>
              <a:cs typeface="+mn-cs"/>
            </a:rPr>
            <a:t>千円それぞれ増となったことにより、全体で</a:t>
          </a:r>
          <a:r>
            <a:rPr kumimoji="1" lang="en-US" altLang="ja-JP" sz="1100">
              <a:solidFill>
                <a:sysClr val="windowText" lastClr="000000"/>
              </a:solidFill>
              <a:effectLst/>
              <a:latin typeface="+mn-lt"/>
              <a:ea typeface="+mn-ea"/>
              <a:cs typeface="+mn-cs"/>
            </a:rPr>
            <a:t>180,839</a:t>
          </a:r>
          <a:r>
            <a:rPr kumimoji="1" lang="ja-JP" altLang="ja-JP" sz="1100">
              <a:solidFill>
                <a:sysClr val="windowText" lastClr="000000"/>
              </a:solidFill>
              <a:effectLst/>
              <a:latin typeface="+mn-lt"/>
              <a:ea typeface="+mn-ea"/>
              <a:cs typeface="+mn-cs"/>
            </a:rPr>
            <a:t>千円の増となり、経常収支比率は前年度比で</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ポイント低下した。今後も事務事業の見直し等を行いながら、経常経費の削減に努め、現在の水準を維持していく。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75088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867390"/>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75088</xdr:rowOff>
    </xdr:from>
    <xdr:to>
      <xdr:col>19</xdr:col>
      <xdr:colOff>133350</xdr:colOff>
      <xdr:row>63</xdr:row>
      <xdr:rowOff>123349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87643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123349</xdr:rowOff>
    </xdr:from>
    <xdr:to>
      <xdr:col>15</xdr:col>
      <xdr:colOff>82550</xdr:colOff>
      <xdr:row>64</xdr:row>
      <xdr:rowOff>30321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0924699"/>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67945</xdr:rowOff>
    </xdr:from>
    <xdr:to>
      <xdr:col>15</xdr:col>
      <xdr:colOff>133350</xdr:colOff>
      <xdr:row>66</xdr:row>
      <xdr:rowOff>169545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38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154322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129381</xdr:rowOff>
    </xdr:from>
    <xdr:to>
      <xdr:col>11</xdr:col>
      <xdr:colOff>31750</xdr:colOff>
      <xdr:row>64</xdr:row>
      <xdr:rowOff>30321</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3073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55880</xdr:rowOff>
    </xdr:from>
    <xdr:to>
      <xdr:col>11</xdr:col>
      <xdr:colOff>82550</xdr:colOff>
      <xdr:row>66</xdr:row>
      <xdr:rowOff>157480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34766</xdr:rowOff>
    </xdr:from>
    <xdr:to>
      <xdr:col>7</xdr:col>
      <xdr:colOff>31750</xdr:colOff>
      <xdr:row>66</xdr:row>
      <xdr:rowOff>136366</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3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121143</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43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24288</xdr:rowOff>
    </xdr:from>
    <xdr:to>
      <xdr:col>19</xdr:col>
      <xdr:colOff>184150</xdr:colOff>
      <xdr:row>63</xdr:row>
      <xdr:rowOff>125888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8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136065</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5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72549</xdr:rowOff>
    </xdr:from>
    <xdr:to>
      <xdr:col>15</xdr:col>
      <xdr:colOff>133350</xdr:colOff>
      <xdr:row>64</xdr:row>
      <xdr:rowOff>2699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8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12876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64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150971</xdr:rowOff>
    </xdr:from>
    <xdr:to>
      <xdr:col>11</xdr:col>
      <xdr:colOff>82550</xdr:colOff>
      <xdr:row>64</xdr:row>
      <xdr:rowOff>81121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91298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72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78581</xdr:rowOff>
    </xdr:from>
    <xdr:to>
      <xdr:col>7</xdr:col>
      <xdr:colOff>31750</xdr:colOff>
      <xdr:row>64</xdr:row>
      <xdr:rowOff>8731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18908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64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人件費・物件費及び維持補修費の合計額の</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人当たり決算額増</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主な要因は、</a:t>
          </a:r>
          <a:r>
            <a:rPr kumimoji="1" lang="ja-JP" altLang="en-US" sz="1100">
              <a:solidFill>
                <a:sysClr val="windowText" lastClr="000000"/>
              </a:solidFill>
              <a:effectLst/>
              <a:latin typeface="+mn-lt"/>
              <a:ea typeface="+mn-ea"/>
              <a:cs typeface="+mn-cs"/>
            </a:rPr>
            <a:t>新型コロナウイルスワクチン集団接種に係る人件費及び物件費の増や町税などの基幹系システムの更新による物件費の増</a:t>
          </a:r>
          <a:r>
            <a:rPr kumimoji="1" lang="ja-JP" altLang="ja-JP" sz="1100">
              <a:solidFill>
                <a:sysClr val="windowText" lastClr="000000"/>
              </a:solidFill>
              <a:effectLst/>
              <a:latin typeface="+mn-lt"/>
              <a:ea typeface="+mn-ea"/>
              <a:cs typeface="+mn-cs"/>
            </a:rPr>
            <a:t>である。</a:t>
          </a:r>
          <a:r>
            <a:rPr kumimoji="1" lang="ja-JP" altLang="en-US" sz="1100">
              <a:solidFill>
                <a:sysClr val="windowText" lastClr="000000"/>
              </a:solidFill>
              <a:effectLst/>
              <a:latin typeface="+mn-lt"/>
              <a:ea typeface="+mn-ea"/>
              <a:cs typeface="+mn-cs"/>
            </a:rPr>
            <a:t>この他、</a:t>
          </a:r>
          <a:r>
            <a:rPr kumimoji="1" lang="ja-JP" altLang="ja-JP" sz="1100">
              <a:solidFill>
                <a:sysClr val="windowText" lastClr="000000"/>
              </a:solidFill>
              <a:effectLst/>
              <a:latin typeface="+mn-lt"/>
              <a:ea typeface="+mn-ea"/>
              <a:cs typeface="+mn-cs"/>
            </a:rPr>
            <a:t>例年、当町は、観光、農林水産施設などの公共施設の管理運営に多額の費用がかかること、また、シカの食害等に係る有害鳥獣捕獲事業委託、森林再生（間伐）事業委託等に係る経費により類似団体より物件費が高くなっ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また、人口１人当たりの額が大きい要因として、人口減少も影響している。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80952</xdr:rowOff>
    </xdr:from>
    <xdr:to>
      <xdr:col>23</xdr:col>
      <xdr:colOff>133350</xdr:colOff>
      <xdr:row>82</xdr:row>
      <xdr:rowOff>91596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9852"/>
          <a:ext cx="8382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69289</xdr:rowOff>
    </xdr:from>
    <xdr:to>
      <xdr:col>19</xdr:col>
      <xdr:colOff>133350</xdr:colOff>
      <xdr:row>82</xdr:row>
      <xdr:rowOff>80952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8189"/>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44031</xdr:rowOff>
    </xdr:from>
    <xdr:to>
      <xdr:col>15</xdr:col>
      <xdr:colOff>82550</xdr:colOff>
      <xdr:row>82</xdr:row>
      <xdr:rowOff>69289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02931"/>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62108</xdr:rowOff>
    </xdr:from>
    <xdr:to>
      <xdr:col>15</xdr:col>
      <xdr:colOff>133350</xdr:colOff>
      <xdr:row>81</xdr:row>
      <xdr:rowOff>163708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1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44031</xdr:rowOff>
    </xdr:from>
    <xdr:to>
      <xdr:col>11</xdr:col>
      <xdr:colOff>31750</xdr:colOff>
      <xdr:row>82</xdr:row>
      <xdr:rowOff>51163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02931"/>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58517</xdr:rowOff>
    </xdr:from>
    <xdr:to>
      <xdr:col>11</xdr:col>
      <xdr:colOff>82550</xdr:colOff>
      <xdr:row>81</xdr:row>
      <xdr:rowOff>160117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170294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58677</xdr:rowOff>
    </xdr:from>
    <xdr:to>
      <xdr:col>7</xdr:col>
      <xdr:colOff>31750</xdr:colOff>
      <xdr:row>81</xdr:row>
      <xdr:rowOff>160277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170454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40796</xdr:rowOff>
    </xdr:from>
    <xdr:to>
      <xdr:col>23</xdr:col>
      <xdr:colOff>184150</xdr:colOff>
      <xdr:row>82</xdr:row>
      <xdr:rowOff>142396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9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12873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30152</xdr:rowOff>
    </xdr:from>
    <xdr:to>
      <xdr:col>19</xdr:col>
      <xdr:colOff>184150</xdr:colOff>
      <xdr:row>82</xdr:row>
      <xdr:rowOff>131752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116529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75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18489</xdr:rowOff>
    </xdr:from>
    <xdr:to>
      <xdr:col>15</xdr:col>
      <xdr:colOff>133350</xdr:colOff>
      <xdr:row>82</xdr:row>
      <xdr:rowOff>120089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104866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6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164681</xdr:rowOff>
    </xdr:from>
    <xdr:to>
      <xdr:col>11</xdr:col>
      <xdr:colOff>82550</xdr:colOff>
      <xdr:row>82</xdr:row>
      <xdr:rowOff>94831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5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79608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363</xdr:rowOff>
    </xdr:from>
    <xdr:to>
      <xdr:col>7</xdr:col>
      <xdr:colOff>31750</xdr:colOff>
      <xdr:row>82</xdr:row>
      <xdr:rowOff>101963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86740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4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ラスパイレス指数</a:t>
          </a:r>
          <a:r>
            <a:rPr kumimoji="1" lang="ja-JP" altLang="en-US" sz="1100">
              <a:solidFill>
                <a:sysClr val="windowText" lastClr="000000"/>
              </a:solidFill>
              <a:effectLst/>
              <a:latin typeface="+mn-lt"/>
              <a:ea typeface="+mn-ea"/>
              <a:cs typeface="+mn-cs"/>
            </a:rPr>
            <a:t>は、前年度からの変動はなかった。</a:t>
          </a:r>
          <a:r>
            <a:rPr kumimoji="1" lang="ja-JP" altLang="ja-JP" sz="1100">
              <a:solidFill>
                <a:sysClr val="windowText" lastClr="000000"/>
              </a:solidFill>
              <a:effectLst/>
              <a:latin typeface="+mn-lt"/>
              <a:ea typeface="+mn-ea"/>
              <a:cs typeface="+mn-cs"/>
            </a:rPr>
            <a:t>全国町村平均とは概ね同水準だが類似団体平均値よりは高くなっているため、今後も一層の給与の適正化に努める。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105093</xdr:rowOff>
    </xdr:from>
    <xdr:to>
      <xdr:col>81</xdr:col>
      <xdr:colOff>44450</xdr:colOff>
      <xdr:row>87</xdr:row>
      <xdr:rowOff>105093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2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105093</xdr:rowOff>
    </xdr:from>
    <xdr:to>
      <xdr:col>77</xdr:col>
      <xdr:colOff>44450</xdr:colOff>
      <xdr:row>87</xdr:row>
      <xdr:rowOff>123189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2124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123189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669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609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54293</xdr:rowOff>
    </xdr:from>
    <xdr:to>
      <xdr:col>81</xdr:col>
      <xdr:colOff>95250</xdr:colOff>
      <xdr:row>87</xdr:row>
      <xdr:rowOff>155893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26370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54293</xdr:rowOff>
    </xdr:from>
    <xdr:to>
      <xdr:col>77</xdr:col>
      <xdr:colOff>95250</xdr:colOff>
      <xdr:row>87</xdr:row>
      <xdr:rowOff>155893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140670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5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前年度から職員数に大きな増減はないため、過疎化に伴う人口減少が数値を押し上げている要因と考えられる。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定員管理については、今後も定員管理計画に基づき、適正な定員管理に努める。</a:t>
          </a:r>
          <a:endParaRPr lang="ja-JP" altLang="ja-JP">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24837</xdr:rowOff>
    </xdr:from>
    <xdr:to>
      <xdr:col>81</xdr:col>
      <xdr:colOff>44450</xdr:colOff>
      <xdr:row>59</xdr:row>
      <xdr:rowOff>28859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4038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22884</xdr:rowOff>
    </xdr:from>
    <xdr:to>
      <xdr:col>77</xdr:col>
      <xdr:colOff>44450</xdr:colOff>
      <xdr:row>59</xdr:row>
      <xdr:rowOff>24837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38434"/>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15070</xdr:rowOff>
    </xdr:from>
    <xdr:to>
      <xdr:col>72</xdr:col>
      <xdr:colOff>203200</xdr:colOff>
      <xdr:row>59</xdr:row>
      <xdr:rowOff>22884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30620"/>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96768</xdr:rowOff>
    </xdr:from>
    <xdr:to>
      <xdr:col>73</xdr:col>
      <xdr:colOff>44450</xdr:colOff>
      <xdr:row>59</xdr:row>
      <xdr:rowOff>26918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04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37095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8751</xdr:rowOff>
    </xdr:from>
    <xdr:to>
      <xdr:col>68</xdr:col>
      <xdr:colOff>152400</xdr:colOff>
      <xdr:row>59</xdr:row>
      <xdr:rowOff>15070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24301"/>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96424</xdr:rowOff>
    </xdr:from>
    <xdr:to>
      <xdr:col>68</xdr:col>
      <xdr:colOff>203200</xdr:colOff>
      <xdr:row>59</xdr:row>
      <xdr:rowOff>26574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0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36751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97113</xdr:rowOff>
    </xdr:from>
    <xdr:to>
      <xdr:col>64</xdr:col>
      <xdr:colOff>152400</xdr:colOff>
      <xdr:row>59</xdr:row>
      <xdr:rowOff>27263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37440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81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149509</xdr:rowOff>
    </xdr:from>
    <xdr:to>
      <xdr:col>81</xdr:col>
      <xdr:colOff>95250</xdr:colOff>
      <xdr:row>59</xdr:row>
      <xdr:rowOff>79659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9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70786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1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145487</xdr:rowOff>
    </xdr:from>
    <xdr:to>
      <xdr:col>77</xdr:col>
      <xdr:colOff>95250</xdr:colOff>
      <xdr:row>59</xdr:row>
      <xdr:rowOff>75637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85814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58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143534</xdr:rowOff>
    </xdr:from>
    <xdr:to>
      <xdr:col>73</xdr:col>
      <xdr:colOff>44450</xdr:colOff>
      <xdr:row>59</xdr:row>
      <xdr:rowOff>73684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58461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1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135720</xdr:rowOff>
    </xdr:from>
    <xdr:to>
      <xdr:col>68</xdr:col>
      <xdr:colOff>203200</xdr:colOff>
      <xdr:row>59</xdr:row>
      <xdr:rowOff>65870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50647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129401</xdr:rowOff>
    </xdr:from>
    <xdr:to>
      <xdr:col>64</xdr:col>
      <xdr:colOff>152400</xdr:colOff>
      <xdr:row>59</xdr:row>
      <xdr:rowOff>59551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44328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5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起債依存型の事業計画</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見直し</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年度以降減少に転じ、平成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年度からは類似団体平均値を下回って</a:t>
          </a:r>
          <a:r>
            <a:rPr kumimoji="1" lang="ja-JP" altLang="en-US" sz="1100">
              <a:solidFill>
                <a:sysClr val="windowText" lastClr="000000"/>
              </a:solidFill>
              <a:effectLst/>
              <a:latin typeface="+mn-lt"/>
              <a:ea typeface="+mn-ea"/>
              <a:cs typeface="+mn-cs"/>
            </a:rPr>
            <a:t>きたが、下水道事業に係る償還金の増、組合等の償還金に対する負担金の増により、前年度から</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ポイントの増、類似団体平均値が大きく減少したこともあり、平均値を上回った。</a:t>
          </a:r>
          <a:r>
            <a:rPr kumimoji="1" lang="ja-JP" altLang="ja-JP" sz="1100">
              <a:solidFill>
                <a:sysClr val="windowText" lastClr="000000"/>
              </a:solidFill>
              <a:effectLst/>
              <a:latin typeface="+mn-lt"/>
              <a:ea typeface="+mn-ea"/>
              <a:cs typeface="+mn-cs"/>
            </a:rPr>
            <a:t>下水道事業に係る企業債の本格的な償還が始まって</a:t>
          </a:r>
          <a:r>
            <a:rPr kumimoji="1" lang="ja-JP" altLang="en-US" sz="1100">
              <a:solidFill>
                <a:sysClr val="windowText" lastClr="000000"/>
              </a:solidFill>
              <a:effectLst/>
              <a:latin typeface="+mn-lt"/>
              <a:ea typeface="+mn-ea"/>
              <a:cs typeface="+mn-cs"/>
            </a:rPr>
            <a:t>いること</a:t>
          </a:r>
          <a:r>
            <a:rPr kumimoji="1" lang="ja-JP" altLang="ja-JP" sz="1100">
              <a:solidFill>
                <a:sysClr val="windowText" lastClr="000000"/>
              </a:solidFill>
              <a:effectLst/>
              <a:latin typeface="+mn-lt"/>
              <a:ea typeface="+mn-ea"/>
              <a:cs typeface="+mn-cs"/>
            </a:rPr>
            <a:t>や役場本庁舎の建替えをはじめとする老朽化した公共、公用施設の更新に多額の費用が見込まれ、その財源</a:t>
          </a:r>
          <a:r>
            <a:rPr kumimoji="1" lang="ja-JP" altLang="en-US" sz="1100">
              <a:solidFill>
                <a:sysClr val="windowText" lastClr="000000"/>
              </a:solidFill>
              <a:effectLst/>
              <a:latin typeface="+mn-lt"/>
              <a:ea typeface="+mn-ea"/>
              <a:cs typeface="+mn-cs"/>
            </a:rPr>
            <a:t>対策</a:t>
          </a:r>
          <a:r>
            <a:rPr kumimoji="1" lang="ja-JP" altLang="ja-JP" sz="1100">
              <a:solidFill>
                <a:sysClr val="windowText" lastClr="000000"/>
              </a:solidFill>
              <a:effectLst/>
              <a:latin typeface="+mn-lt"/>
              <a:ea typeface="+mn-ea"/>
              <a:cs typeface="+mn-cs"/>
            </a:rPr>
            <a:t>として地方債の活用も</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必要となると考えられることから、引き続き健全な財政運営に努める。</a:t>
          </a:r>
          <a:endParaRPr lang="ja-JP" altLang="ja-JP">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140546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539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100330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5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27940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将来負担比率は、類似団体平均値を下回っており、その主な要因としては、建設事業計画の見直し及び新規発行債の抑制等により、一般会計における地方債現在高及び下水道整備に係る公営企業債等繰入見込額が減額となっていること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また、充当可能財源である財政調整基金等の基金積立については、</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百万円の積み増しにより充当可能財源の増額を図ることができた。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今後も引き続き行財政改革を推進し、経費節減を図るとともに、新規発行債の抑制等により財政の健全化に努める。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85271</xdr:rowOff>
    </xdr:from>
    <xdr:to>
      <xdr:col>73</xdr:col>
      <xdr:colOff>44450</xdr:colOff>
      <xdr:row>14</xdr:row>
      <xdr:rowOff>15421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25598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164556</xdr:rowOff>
    </xdr:from>
    <xdr:to>
      <xdr:col>68</xdr:col>
      <xdr:colOff>203200</xdr:colOff>
      <xdr:row>14</xdr:row>
      <xdr:rowOff>94706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104883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93980</xdr:rowOff>
    </xdr:from>
    <xdr:to>
      <xdr:col>64</xdr:col>
      <xdr:colOff>152400</xdr:colOff>
      <xdr:row>16</xdr:row>
      <xdr:rowOff>24130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34307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141514</xdr:colOff>
      <xdr:row>26</xdr:row>
      <xdr:rowOff>27214</xdr:rowOff>
    </xdr:from>
    <xdr:ext cx="9099176" cy="473529"/>
    <xdr:sp macro="" textlink="">
      <xdr:nvSpPr>
        <xdr:cNvPr id="459" name="テキスト ボックス 458">
          <a:extLst>
            <a:ext uri="{FF2B5EF4-FFF2-40B4-BE49-F238E27FC236}">
              <a16:creationId xmlns:a16="http://schemas.microsoft.com/office/drawing/2014/main" id="{CD547811-E549-41CB-A228-A75F160EB11B}"/>
            </a:ext>
          </a:extLst>
        </xdr:cNvPr>
        <xdr:cNvSpPr txBox="1"/>
      </xdr:nvSpPr>
      <xdr:spPr>
        <a:xfrm>
          <a:off x="729343" y="4272643"/>
          <a:ext cx="9099176" cy="473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4,897
4,843
225.53
7,529,279
7,128,989
400,290
2,911,266
1,825,538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人件費に係る指数は、前年度と比較して</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低下</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、類似団体平均値との比較で</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ポイント上回る状況となった。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年度については、分母である経常一般財源が普通交付税の増などにより増、</a:t>
          </a:r>
          <a:r>
            <a:rPr kumimoji="1" lang="ja-JP" altLang="en-US" sz="1100">
              <a:solidFill>
                <a:sysClr val="windowText" lastClr="000000"/>
              </a:solidFill>
              <a:effectLst/>
              <a:latin typeface="+mn-lt"/>
              <a:ea typeface="+mn-ea"/>
              <a:cs typeface="+mn-cs"/>
            </a:rPr>
            <a:t>新型コロナウイルスワクチン集団接種に係る人件費や退職手当組合負担金の増</a:t>
          </a:r>
          <a:r>
            <a:rPr kumimoji="1" lang="ja-JP" altLang="ja-JP" sz="1100">
              <a:solidFill>
                <a:sysClr val="windowText" lastClr="000000"/>
              </a:solidFill>
              <a:effectLst/>
              <a:latin typeface="+mn-lt"/>
              <a:ea typeface="+mn-ea"/>
              <a:cs typeface="+mn-cs"/>
            </a:rPr>
            <a:t>により分子となる一般財源充当分人件費も増額となった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、指数</a:t>
          </a:r>
          <a:r>
            <a:rPr kumimoji="1" lang="ja-JP" altLang="en-US" sz="1100">
              <a:solidFill>
                <a:sysClr val="windowText" lastClr="000000"/>
              </a:solidFill>
              <a:effectLst/>
              <a:latin typeface="+mn-lt"/>
              <a:ea typeface="+mn-ea"/>
              <a:cs typeface="+mn-cs"/>
            </a:rPr>
            <a:t>は低下</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今後も、給与の適正化、適切な定員管理などに努める。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xdr:rowOff>
    </xdr:from>
    <xdr:to>
      <xdr:col>24</xdr:col>
      <xdr:colOff>25400</xdr:colOff>
      <xdr:row>37</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87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20320</xdr:rowOff>
    </xdr:from>
    <xdr:to>
      <xdr:col>19</xdr:col>
      <xdr:colOff>187325</xdr:colOff>
      <xdr:row>37</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3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20320</xdr:rowOff>
    </xdr:from>
    <xdr:to>
      <xdr:col>15</xdr:col>
      <xdr:colOff>98425</xdr:colOff>
      <xdr:row>37</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3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58420</xdr:rowOff>
    </xdr:from>
    <xdr:to>
      <xdr:col>11</xdr:col>
      <xdr:colOff>9525</xdr:colOff>
      <xdr:row>37</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2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26670</xdr:rowOff>
    </xdr:from>
    <xdr:to>
      <xdr:col>6</xdr:col>
      <xdr:colOff>171450</xdr:colOff>
      <xdr:row>36</xdr:row>
      <xdr:rowOff>128270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138447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125730</xdr:rowOff>
    </xdr:from>
    <xdr:to>
      <xdr:col>24</xdr:col>
      <xdr:colOff>76200</xdr:colOff>
      <xdr:row>37</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0</xdr:rowOff>
    </xdr:from>
    <xdr:to>
      <xdr:col>20</xdr:col>
      <xdr:colOff>38100</xdr:colOff>
      <xdr:row>37</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140970</xdr:rowOff>
    </xdr:from>
    <xdr:to>
      <xdr:col>15</xdr:col>
      <xdr:colOff>149225</xdr:colOff>
      <xdr:row>37</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30480</xdr:rowOff>
    </xdr:from>
    <xdr:to>
      <xdr:col>11</xdr:col>
      <xdr:colOff>60325</xdr:colOff>
      <xdr:row>37</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xdr:rowOff>
    </xdr:from>
    <xdr:to>
      <xdr:col>6</xdr:col>
      <xdr:colOff>171450</xdr:colOff>
      <xdr:row>37</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昨年度と比較すると</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し、類似団体平均値との比較では</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ポイント下回る数値となっている。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類似団体の平均を下回る結果となっているが、</a:t>
          </a:r>
          <a:r>
            <a:rPr kumimoji="1" lang="ja-JP" altLang="ja-JP" sz="1100">
              <a:solidFill>
                <a:sysClr val="windowText" lastClr="000000"/>
              </a:solidFill>
              <a:effectLst/>
              <a:latin typeface="+mn-lt"/>
              <a:ea typeface="+mn-ea"/>
              <a:cs typeface="+mn-cs"/>
            </a:rPr>
            <a:t>今後も委託事業等の見直しを行うとももに、経常経費の削減に努める。</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143002</xdr:rowOff>
    </xdr:from>
    <xdr:to>
      <xdr:col>82</xdr:col>
      <xdr:colOff>107950</xdr:colOff>
      <xdr:row>16</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147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143002</xdr:rowOff>
    </xdr:from>
    <xdr:to>
      <xdr:col>78</xdr:col>
      <xdr:colOff>69850</xdr:colOff>
      <xdr:row>16</xdr:row>
      <xdr:rowOff>131572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147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145288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74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145288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61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92202</xdr:rowOff>
    </xdr:from>
    <xdr:to>
      <xdr:col>78</xdr:col>
      <xdr:colOff>120650</xdr:colOff>
      <xdr:row>16</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32529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扶助費に係る指数は、前年度と比較して</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低下</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、類似団体平均値との比較で</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ポイント上回る状況となった。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当町では、ソフト・ハード両面から少子化・若者定住対策に係る各種事業を実施してきたことにより、子育て世帯が増え、保育所措置費を含む児童福祉関連の扶助費（経常経費）が毎年度伸びて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類似団体平均値を上回る状況となっていると考えられる。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59</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615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その他に係る経常収支比率は、</a:t>
          </a:r>
          <a:r>
            <a:rPr kumimoji="1" lang="ja-JP" altLang="en-US"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3.4</a:t>
          </a:r>
          <a:r>
            <a:rPr kumimoji="1" lang="ja-JP" altLang="en-US" sz="1100">
              <a:solidFill>
                <a:sysClr val="windowText" lastClr="000000"/>
              </a:solidFill>
              <a:effectLst/>
              <a:latin typeface="+mn-lt"/>
              <a:ea typeface="+mn-ea"/>
              <a:cs typeface="+mn-cs"/>
            </a:rPr>
            <a:t>ポイント上昇し、</a:t>
          </a:r>
          <a:r>
            <a:rPr kumimoji="1" lang="ja-JP" altLang="ja-JP" sz="1100">
              <a:solidFill>
                <a:sysClr val="windowText" lastClr="000000"/>
              </a:solidFill>
              <a:effectLst/>
              <a:latin typeface="+mn-lt"/>
              <a:ea typeface="+mn-ea"/>
              <a:cs typeface="+mn-cs"/>
            </a:rPr>
            <a:t>類似団体平均値との比較では</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ポイント上回った。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も高齢化の進行に伴い、後期高齢者医療保険、介護保険の給付費の伸びが予想されること、下水道事業に係る企業債の償還に多額の費用がかかることなどから、一般会計からの繰出金の増加が懸念されるため、特別会計の適正な運営に努める。</a:t>
          </a:r>
          <a:endParaRPr lang="ja-JP" altLang="ja-JP">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60</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09396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58</xdr:row>
      <xdr:rowOff>155575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93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155575</xdr:rowOff>
    </xdr:from>
    <xdr:to>
      <xdr:col>73</xdr:col>
      <xdr:colOff>180975</xdr:colOff>
      <xdr:row>59</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996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70485</xdr:rowOff>
    </xdr:from>
    <xdr:to>
      <xdr:col>74</xdr:col>
      <xdr:colOff>31750</xdr:colOff>
      <xdr:row>59</xdr:row>
      <xdr:rowOff>635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10812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59</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425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70485</xdr:rowOff>
    </xdr:from>
    <xdr:to>
      <xdr:col>69</xdr:col>
      <xdr:colOff>142875</xdr:colOff>
      <xdr:row>59</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64770</xdr:rowOff>
    </xdr:from>
    <xdr:to>
      <xdr:col>65</xdr:col>
      <xdr:colOff>53975</xdr:colOff>
      <xdr:row>58</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151147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121920</xdr:rowOff>
    </xdr:from>
    <xdr:to>
      <xdr:col>82</xdr:col>
      <xdr:colOff>158750</xdr:colOff>
      <xdr:row>60</xdr:row>
      <xdr:rowOff>52070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93997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104775</xdr:rowOff>
    </xdr:from>
    <xdr:to>
      <xdr:col>74</xdr:col>
      <xdr:colOff>31750</xdr:colOff>
      <xdr:row>59</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19702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補助費等に係る経常収支比率については、例年、類似団体平均値を大きく下回る状況となっている。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引き続き補助金・負担金の適正化に努める。</a:t>
          </a:r>
          <a:endParaRPr lang="ja-JP" altLang="ja-JP">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24130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95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140716</xdr:rowOff>
    </xdr:from>
    <xdr:to>
      <xdr:col>78</xdr:col>
      <xdr:colOff>69850</xdr:colOff>
      <xdr:row>35</xdr:row>
      <xdr:rowOff>24130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970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公債費に係る比率については、前年度と比較して</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ポイント低下し、類似団体と比較して</a:t>
          </a:r>
          <a:r>
            <a:rPr kumimoji="1" lang="en-US" altLang="ja-JP" sz="1100">
              <a:solidFill>
                <a:sysClr val="windowText" lastClr="000000"/>
              </a:solidFill>
              <a:effectLst/>
              <a:latin typeface="+mn-lt"/>
              <a:ea typeface="+mn-ea"/>
              <a:cs typeface="+mn-cs"/>
            </a:rPr>
            <a:t>9.4</a:t>
          </a:r>
          <a:r>
            <a:rPr kumimoji="1" lang="ja-JP" altLang="ja-JP" sz="1100">
              <a:solidFill>
                <a:sysClr val="windowText" lastClr="000000"/>
              </a:solidFill>
              <a:effectLst/>
              <a:latin typeface="+mn-lt"/>
              <a:ea typeface="+mn-ea"/>
              <a:cs typeface="+mn-cs"/>
            </a:rPr>
            <a:t>ポイント下回った。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今後も健全な財政運営のため、事業費の削減に努めるとともに、</a:t>
          </a:r>
          <a:r>
            <a:rPr kumimoji="1" lang="ja-JP" altLang="en-US" sz="1100">
              <a:solidFill>
                <a:sysClr val="windowText" lastClr="000000"/>
              </a:solidFill>
              <a:effectLst/>
              <a:latin typeface="+mn-lt"/>
              <a:ea typeface="+mn-ea"/>
              <a:cs typeface="+mn-cs"/>
            </a:rPr>
            <a:t>将来の負担を考慮した</a:t>
          </a:r>
          <a:r>
            <a:rPr kumimoji="1" lang="ja-JP" altLang="ja-JP" sz="1100">
              <a:solidFill>
                <a:sysClr val="windowText" lastClr="000000"/>
              </a:solidFill>
              <a:effectLst/>
              <a:latin typeface="+mn-lt"/>
              <a:ea typeface="+mn-ea"/>
              <a:cs typeface="+mn-cs"/>
            </a:rPr>
            <a:t>地方債の</a:t>
          </a:r>
          <a:r>
            <a:rPr kumimoji="1" lang="ja-JP" altLang="en-US" sz="1100">
              <a:solidFill>
                <a:sysClr val="windowText" lastClr="000000"/>
              </a:solidFill>
              <a:effectLst/>
              <a:latin typeface="+mn-lt"/>
              <a:ea typeface="+mn-ea"/>
              <a:cs typeface="+mn-cs"/>
            </a:rPr>
            <a:t>計画的な活用に</a:t>
          </a:r>
          <a:r>
            <a:rPr kumimoji="1" lang="ja-JP" altLang="ja-JP" sz="1100">
              <a:solidFill>
                <a:sysClr val="windowText" lastClr="000000"/>
              </a:solidFill>
              <a:effectLst/>
              <a:latin typeface="+mn-lt"/>
              <a:ea typeface="+mn-ea"/>
              <a:cs typeface="+mn-cs"/>
            </a:rPr>
            <a:t>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7838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115570</xdr:rowOff>
    </xdr:from>
    <xdr:to>
      <xdr:col>19</xdr:col>
      <xdr:colOff>187325</xdr:colOff>
      <xdr:row>74</xdr:row>
      <xdr:rowOff>134620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802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123190</xdr:rowOff>
    </xdr:from>
    <xdr:to>
      <xdr:col>15</xdr:col>
      <xdr:colOff>98425</xdr:colOff>
      <xdr:row>74</xdr:row>
      <xdr:rowOff>134620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10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123190</xdr:rowOff>
    </xdr:from>
    <xdr:to>
      <xdr:col>11</xdr:col>
      <xdr:colOff>9525</xdr:colOff>
      <xdr:row>74</xdr:row>
      <xdr:rowOff>130810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810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64770</xdr:rowOff>
    </xdr:from>
    <xdr:to>
      <xdr:col>20</xdr:col>
      <xdr:colOff>38100</xdr:colOff>
      <xdr:row>74</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72390</xdr:rowOff>
    </xdr:from>
    <xdr:to>
      <xdr:col>11</xdr:col>
      <xdr:colOff>60325</xdr:colOff>
      <xdr:row>75</xdr:row>
      <xdr:rowOff>2540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80010</xdr:rowOff>
    </xdr:from>
    <xdr:to>
      <xdr:col>6</xdr:col>
      <xdr:colOff>171450</xdr:colOff>
      <xdr:row>75</xdr:row>
      <xdr:rowOff>10160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20337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類似団体平均値と</a:t>
          </a:r>
          <a:r>
            <a:rPr kumimoji="1" lang="ja-JP" altLang="en-US" sz="1100">
              <a:solidFill>
                <a:schemeClr val="dk1"/>
              </a:solidFill>
              <a:effectLst/>
              <a:latin typeface="+mn-lt"/>
              <a:ea typeface="+mn-ea"/>
              <a:cs typeface="+mn-cs"/>
            </a:rPr>
            <a:t>の比較では</a:t>
          </a:r>
          <a:r>
            <a:rPr kumimoji="1" lang="ja-JP" altLang="ja-JP" sz="1100">
              <a:solidFill>
                <a:schemeClr val="dk1"/>
              </a:solidFill>
              <a:effectLst/>
              <a:latin typeface="+mn-lt"/>
              <a:ea typeface="+mn-ea"/>
              <a:cs typeface="+mn-cs"/>
            </a:rPr>
            <a:t>ほぼ同水準である。</a:t>
          </a:r>
          <a:endParaRPr lang="ja-JP" altLang="ja-JP">
            <a:effectLst/>
          </a:endParaRPr>
        </a:p>
        <a:p>
          <a:r>
            <a:rPr kumimoji="1" lang="ja-JP" altLang="ja-JP" sz="1100">
              <a:solidFill>
                <a:schemeClr val="dk1"/>
              </a:solidFill>
              <a:effectLst/>
              <a:latin typeface="+mn-lt"/>
              <a:ea typeface="+mn-ea"/>
              <a:cs typeface="+mn-cs"/>
            </a:rPr>
            <a:t>　引き続き行財政改革等の取り組みにより、効果的な財政運営に努める。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76381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2715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105773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715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105773</xdr:rowOff>
    </xdr:from>
    <xdr:to>
      <xdr:col>73</xdr:col>
      <xdr:colOff>180975</xdr:colOff>
      <xdr:row>78</xdr:row>
      <xdr:rowOff>29029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0742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2721</xdr:rowOff>
    </xdr:from>
    <xdr:to>
      <xdr:col>74</xdr:col>
      <xdr:colOff>31750</xdr:colOff>
      <xdr:row>79</xdr:row>
      <xdr:rowOff>104321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89098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29029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172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56441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169108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54973</xdr:rowOff>
    </xdr:from>
    <xdr:to>
      <xdr:col>74</xdr:col>
      <xdr:colOff>31750</xdr:colOff>
      <xdr:row>77</xdr:row>
      <xdr:rowOff>156573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166750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2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149679</xdr:rowOff>
    </xdr:from>
    <xdr:to>
      <xdr:col>69</xdr:col>
      <xdr:colOff>142875</xdr:colOff>
      <xdr:row>78</xdr:row>
      <xdr:rowOff>79829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90006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127257</xdr:rowOff>
    </xdr:from>
    <xdr:to>
      <xdr:col>29</xdr:col>
      <xdr:colOff>127000</xdr:colOff>
      <xdr:row>18</xdr:row>
      <xdr:rowOff>139038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60982"/>
          <a:ext cx="647700" cy="1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139038</xdr:rowOff>
    </xdr:from>
    <xdr:to>
      <xdr:col>26</xdr:col>
      <xdr:colOff>50800</xdr:colOff>
      <xdr:row>18</xdr:row>
      <xdr:rowOff>152797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72763"/>
          <a:ext cx="698500" cy="1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152797</xdr:rowOff>
    </xdr:from>
    <xdr:to>
      <xdr:col>22</xdr:col>
      <xdr:colOff>114300</xdr:colOff>
      <xdr:row>18</xdr:row>
      <xdr:rowOff>168513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86522"/>
          <a:ext cx="698500" cy="1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9035</xdr:rowOff>
    </xdr:from>
    <xdr:to>
      <xdr:col>22</xdr:col>
      <xdr:colOff>165100</xdr:colOff>
      <xdr:row>19</xdr:row>
      <xdr:rowOff>110635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40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168513</xdr:rowOff>
    </xdr:from>
    <xdr:to>
      <xdr:col>18</xdr:col>
      <xdr:colOff>177800</xdr:colOff>
      <xdr:row>19</xdr:row>
      <xdr:rowOff>2790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02238"/>
          <a:ext cx="698500" cy="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15250</xdr:rowOff>
    </xdr:from>
    <xdr:to>
      <xdr:col>19</xdr:col>
      <xdr:colOff>38100</xdr:colOff>
      <xdr:row>19</xdr:row>
      <xdr:rowOff>116850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101627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40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18166</xdr:rowOff>
    </xdr:from>
    <xdr:to>
      <xdr:col>15</xdr:col>
      <xdr:colOff>101600</xdr:colOff>
      <xdr:row>19</xdr:row>
      <xdr:rowOff>119766</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104543</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40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76458</xdr:rowOff>
    </xdr:from>
    <xdr:to>
      <xdr:col>29</xdr:col>
      <xdr:colOff>177800</xdr:colOff>
      <xdr:row>19</xdr:row>
      <xdr:rowOff>6607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1018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48535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88239</xdr:rowOff>
    </xdr:from>
    <xdr:to>
      <xdr:col>26</xdr:col>
      <xdr:colOff>101600</xdr:colOff>
      <xdr:row>19</xdr:row>
      <xdr:rowOff>18389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2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3165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0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101997</xdr:rowOff>
    </xdr:from>
    <xdr:to>
      <xdr:col>22</xdr:col>
      <xdr:colOff>165100</xdr:colOff>
      <xdr:row>19</xdr:row>
      <xdr:rowOff>32147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3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42324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00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117713</xdr:rowOff>
    </xdr:from>
    <xdr:to>
      <xdr:col>19</xdr:col>
      <xdr:colOff>38100</xdr:colOff>
      <xdr:row>19</xdr:row>
      <xdr:rowOff>47863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5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58040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123440</xdr:rowOff>
    </xdr:from>
    <xdr:to>
      <xdr:col>15</xdr:col>
      <xdr:colOff>101600</xdr:colOff>
      <xdr:row>19</xdr:row>
      <xdr:rowOff>53590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5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63767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02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28273</xdr:rowOff>
    </xdr:from>
    <xdr:to>
      <xdr:col>29</xdr:col>
      <xdr:colOff>127000</xdr:colOff>
      <xdr:row>37</xdr:row>
      <xdr:rowOff>49899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52973"/>
          <a:ext cx="647700" cy="2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49899</xdr:rowOff>
    </xdr:from>
    <xdr:to>
      <xdr:col>26</xdr:col>
      <xdr:colOff>50800</xdr:colOff>
      <xdr:row>37</xdr:row>
      <xdr:rowOff>56442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74599"/>
          <a:ext cx="698500" cy="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56442</xdr:rowOff>
    </xdr:from>
    <xdr:to>
      <xdr:col>22</xdr:col>
      <xdr:colOff>114300</xdr:colOff>
      <xdr:row>37</xdr:row>
      <xdr:rowOff>86709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81142"/>
          <a:ext cx="698500" cy="30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11340</xdr:rowOff>
    </xdr:from>
    <xdr:to>
      <xdr:col>22</xdr:col>
      <xdr:colOff>165100</xdr:colOff>
      <xdr:row>37</xdr:row>
      <xdr:rowOff>112940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3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97717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2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86709</xdr:rowOff>
    </xdr:from>
    <xdr:to>
      <xdr:col>18</xdr:col>
      <xdr:colOff>177800</xdr:colOff>
      <xdr:row>37</xdr:row>
      <xdr:rowOff>88024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11409"/>
          <a:ext cx="698500" cy="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15935</xdr:rowOff>
    </xdr:from>
    <xdr:to>
      <xdr:col>19</xdr:col>
      <xdr:colOff>38100</xdr:colOff>
      <xdr:row>37</xdr:row>
      <xdr:rowOff>117535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299162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15707</xdr:rowOff>
    </xdr:from>
    <xdr:to>
      <xdr:col>15</xdr:col>
      <xdr:colOff>101600</xdr:colOff>
      <xdr:row>37</xdr:row>
      <xdr:rowOff>117307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0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298934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148923</xdr:rowOff>
    </xdr:from>
    <xdr:to>
      <xdr:col>29</xdr:col>
      <xdr:colOff>177800</xdr:colOff>
      <xdr:row>37</xdr:row>
      <xdr:rowOff>79073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02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121000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7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170549</xdr:rowOff>
    </xdr:from>
    <xdr:to>
      <xdr:col>26</xdr:col>
      <xdr:colOff>101600</xdr:colOff>
      <xdr:row>37</xdr:row>
      <xdr:rowOff>100699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85476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5642</xdr:rowOff>
    </xdr:from>
    <xdr:to>
      <xdr:col>22</xdr:col>
      <xdr:colOff>165100</xdr:colOff>
      <xdr:row>37</xdr:row>
      <xdr:rowOff>107242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3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288869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9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35909</xdr:rowOff>
    </xdr:from>
    <xdr:to>
      <xdr:col>19</xdr:col>
      <xdr:colOff>38100</xdr:colOff>
      <xdr:row>37</xdr:row>
      <xdr:rowOff>137509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60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122286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4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37224</xdr:rowOff>
    </xdr:from>
    <xdr:to>
      <xdr:col>15</xdr:col>
      <xdr:colOff>101600</xdr:colOff>
      <xdr:row>37</xdr:row>
      <xdr:rowOff>138824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6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123601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4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4,897
4,843
225.53
7,529,279
7,128,989
400,290
2,911,266
1,825,538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101127</xdr:rowOff>
    </xdr:from>
    <xdr:to>
      <xdr:col>24</xdr:col>
      <xdr:colOff>63500</xdr:colOff>
      <xdr:row>37</xdr:row>
      <xdr:rowOff>115462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44777"/>
          <a:ext cx="8382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115462</xdr:rowOff>
    </xdr:from>
    <xdr:to>
      <xdr:col>19</xdr:col>
      <xdr:colOff>177800</xdr:colOff>
      <xdr:row>37</xdr:row>
      <xdr:rowOff>159309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59112"/>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159309</xdr:rowOff>
    </xdr:from>
    <xdr:to>
      <xdr:col>15</xdr:col>
      <xdr:colOff>50800</xdr:colOff>
      <xdr:row>37</xdr:row>
      <xdr:rowOff>167205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02959"/>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22998</xdr:rowOff>
    </xdr:from>
    <xdr:to>
      <xdr:col>15</xdr:col>
      <xdr:colOff>101600</xdr:colOff>
      <xdr:row>38</xdr:row>
      <xdr:rowOff>124598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53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115725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6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167205</xdr:rowOff>
    </xdr:from>
    <xdr:to>
      <xdr:col>10</xdr:col>
      <xdr:colOff>114300</xdr:colOff>
      <xdr:row>37</xdr:row>
      <xdr:rowOff>171345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10855"/>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28756</xdr:rowOff>
    </xdr:from>
    <xdr:to>
      <xdr:col>10</xdr:col>
      <xdr:colOff>165100</xdr:colOff>
      <xdr:row>38</xdr:row>
      <xdr:rowOff>130356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54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121483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63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27846</xdr:rowOff>
    </xdr:from>
    <xdr:to>
      <xdr:col>6</xdr:col>
      <xdr:colOff>38100</xdr:colOff>
      <xdr:row>38</xdr:row>
      <xdr:rowOff>129446</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5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120573</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63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50327</xdr:rowOff>
    </xdr:from>
    <xdr:to>
      <xdr:col>24</xdr:col>
      <xdr:colOff>114300</xdr:colOff>
      <xdr:row>37</xdr:row>
      <xdr:rowOff>151927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9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28754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7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64662</xdr:rowOff>
    </xdr:from>
    <xdr:to>
      <xdr:col>20</xdr:col>
      <xdr:colOff>38100</xdr:colOff>
      <xdr:row>37</xdr:row>
      <xdr:rowOff>166262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157389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0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108509</xdr:rowOff>
    </xdr:from>
    <xdr:to>
      <xdr:col>15</xdr:col>
      <xdr:colOff>101600</xdr:colOff>
      <xdr:row>38</xdr:row>
      <xdr:rowOff>38659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55186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22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116405</xdr:rowOff>
    </xdr:from>
    <xdr:to>
      <xdr:col>10</xdr:col>
      <xdr:colOff>165100</xdr:colOff>
      <xdr:row>38</xdr:row>
      <xdr:rowOff>46555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63082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23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120545</xdr:rowOff>
    </xdr:from>
    <xdr:to>
      <xdr:col>6</xdr:col>
      <xdr:colOff>38100</xdr:colOff>
      <xdr:row>38</xdr:row>
      <xdr:rowOff>50695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67222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23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2446</xdr:rowOff>
    </xdr:from>
    <xdr:to>
      <xdr:col>24</xdr:col>
      <xdr:colOff>63500</xdr:colOff>
      <xdr:row>57</xdr:row>
      <xdr:rowOff>10595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75096"/>
          <a:ext cx="838200" cy="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9433</xdr:rowOff>
    </xdr:from>
    <xdr:to>
      <xdr:col>19</xdr:col>
      <xdr:colOff>177800</xdr:colOff>
      <xdr:row>57</xdr:row>
      <xdr:rowOff>10595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82083"/>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9433</xdr:rowOff>
    </xdr:from>
    <xdr:to>
      <xdr:col>15</xdr:col>
      <xdr:colOff>50800</xdr:colOff>
      <xdr:row>57</xdr:row>
      <xdr:rowOff>49222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82083"/>
          <a:ext cx="889000" cy="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144245</xdr:rowOff>
    </xdr:from>
    <xdr:to>
      <xdr:col>15</xdr:col>
      <xdr:colOff>101600</xdr:colOff>
      <xdr:row>58</xdr:row>
      <xdr:rowOff>74395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65522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0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33540</xdr:rowOff>
    </xdr:from>
    <xdr:to>
      <xdr:col>10</xdr:col>
      <xdr:colOff>114300</xdr:colOff>
      <xdr:row>57</xdr:row>
      <xdr:rowOff>49222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06190"/>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149155</xdr:rowOff>
    </xdr:from>
    <xdr:to>
      <xdr:col>10</xdr:col>
      <xdr:colOff>165100</xdr:colOff>
      <xdr:row>58</xdr:row>
      <xdr:rowOff>79305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70432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1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148345</xdr:rowOff>
    </xdr:from>
    <xdr:to>
      <xdr:col>6</xdr:col>
      <xdr:colOff>38100</xdr:colOff>
      <xdr:row>58</xdr:row>
      <xdr:rowOff>78495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69622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01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123096</xdr:rowOff>
    </xdr:from>
    <xdr:to>
      <xdr:col>24</xdr:col>
      <xdr:colOff>114300</xdr:colOff>
      <xdr:row>57</xdr:row>
      <xdr:rowOff>53246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145973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7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131245</xdr:rowOff>
    </xdr:from>
    <xdr:to>
      <xdr:col>20</xdr:col>
      <xdr:colOff>38100</xdr:colOff>
      <xdr:row>57</xdr:row>
      <xdr:rowOff>61395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3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77922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0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130083</xdr:rowOff>
    </xdr:from>
    <xdr:to>
      <xdr:col>15</xdr:col>
      <xdr:colOff>101600</xdr:colOff>
      <xdr:row>57</xdr:row>
      <xdr:rowOff>60233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3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76760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0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169872</xdr:rowOff>
    </xdr:from>
    <xdr:to>
      <xdr:col>10</xdr:col>
      <xdr:colOff>165100</xdr:colOff>
      <xdr:row>57</xdr:row>
      <xdr:rowOff>100022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116549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154190</xdr:rowOff>
    </xdr:from>
    <xdr:to>
      <xdr:col>6</xdr:col>
      <xdr:colOff>38100</xdr:colOff>
      <xdr:row>57</xdr:row>
      <xdr:rowOff>84340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100867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3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53372</xdr:rowOff>
    </xdr:from>
    <xdr:to>
      <xdr:col>24</xdr:col>
      <xdr:colOff>63500</xdr:colOff>
      <xdr:row>78</xdr:row>
      <xdr:rowOff>83753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26472"/>
          <a:ext cx="8382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83753</xdr:rowOff>
    </xdr:from>
    <xdr:to>
      <xdr:col>19</xdr:col>
      <xdr:colOff>177800</xdr:colOff>
      <xdr:row>78</xdr:row>
      <xdr:rowOff>89308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56853"/>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83148</xdr:rowOff>
    </xdr:from>
    <xdr:to>
      <xdr:col>15</xdr:col>
      <xdr:colOff>50800</xdr:colOff>
      <xdr:row>78</xdr:row>
      <xdr:rowOff>89308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56248"/>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48406</xdr:rowOff>
    </xdr:from>
    <xdr:to>
      <xdr:col>15</xdr:col>
      <xdr:colOff>101600</xdr:colOff>
      <xdr:row>78</xdr:row>
      <xdr:rowOff>150006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42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141133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51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82097</xdr:rowOff>
    </xdr:from>
    <xdr:to>
      <xdr:col>10</xdr:col>
      <xdr:colOff>114300</xdr:colOff>
      <xdr:row>78</xdr:row>
      <xdr:rowOff>83148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5519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44126</xdr:rowOff>
    </xdr:from>
    <xdr:to>
      <xdr:col>10</xdr:col>
      <xdr:colOff>165100</xdr:colOff>
      <xdr:row>78</xdr:row>
      <xdr:rowOff>145726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4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136853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5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45653</xdr:rowOff>
    </xdr:from>
    <xdr:to>
      <xdr:col>6</xdr:col>
      <xdr:colOff>38100</xdr:colOff>
      <xdr:row>78</xdr:row>
      <xdr:rowOff>147253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41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138380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51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2572</xdr:rowOff>
    </xdr:from>
    <xdr:to>
      <xdr:col>24</xdr:col>
      <xdr:colOff>114300</xdr:colOff>
      <xdr:row>78</xdr:row>
      <xdr:rowOff>104172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32953</xdr:rowOff>
    </xdr:from>
    <xdr:to>
      <xdr:col>20</xdr:col>
      <xdr:colOff>38100</xdr:colOff>
      <xdr:row>78</xdr:row>
      <xdr:rowOff>134553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125680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38508</xdr:rowOff>
    </xdr:from>
    <xdr:to>
      <xdr:col>15</xdr:col>
      <xdr:colOff>101600</xdr:colOff>
      <xdr:row>78</xdr:row>
      <xdr:rowOff>140108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156635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8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32348</xdr:rowOff>
    </xdr:from>
    <xdr:to>
      <xdr:col>10</xdr:col>
      <xdr:colOff>165100</xdr:colOff>
      <xdr:row>78</xdr:row>
      <xdr:rowOff>133948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150475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1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31297</xdr:rowOff>
    </xdr:from>
    <xdr:to>
      <xdr:col>6</xdr:col>
      <xdr:colOff>38100</xdr:colOff>
      <xdr:row>78</xdr:row>
      <xdr:rowOff>132897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149424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17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8689</xdr:rowOff>
    </xdr:from>
    <xdr:to>
      <xdr:col>24</xdr:col>
      <xdr:colOff>63500</xdr:colOff>
      <xdr:row>95</xdr:row>
      <xdr:rowOff>42819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24989"/>
          <a:ext cx="838200" cy="20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42819</xdr:rowOff>
    </xdr:from>
    <xdr:to>
      <xdr:col>19</xdr:col>
      <xdr:colOff>177800</xdr:colOff>
      <xdr:row>95</xdr:row>
      <xdr:rowOff>57290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30569"/>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57290</xdr:rowOff>
    </xdr:from>
    <xdr:to>
      <xdr:col>15</xdr:col>
      <xdr:colOff>50800</xdr:colOff>
      <xdr:row>95</xdr:row>
      <xdr:rowOff>73940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45040"/>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143993</xdr:rowOff>
    </xdr:from>
    <xdr:to>
      <xdr:col>15</xdr:col>
      <xdr:colOff>101600</xdr:colOff>
      <xdr:row>96</xdr:row>
      <xdr:rowOff>74143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65270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73940</xdr:rowOff>
    </xdr:from>
    <xdr:to>
      <xdr:col>10</xdr:col>
      <xdr:colOff>114300</xdr:colOff>
      <xdr:row>95</xdr:row>
      <xdr:rowOff>103887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61690"/>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151643</xdr:rowOff>
    </xdr:from>
    <xdr:to>
      <xdr:col>10</xdr:col>
      <xdr:colOff>165100</xdr:colOff>
      <xdr:row>96</xdr:row>
      <xdr:rowOff>81793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162509</xdr:rowOff>
    </xdr:from>
    <xdr:to>
      <xdr:col>6</xdr:col>
      <xdr:colOff>38100</xdr:colOff>
      <xdr:row>96</xdr:row>
      <xdr:rowOff>92659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83786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129339</xdr:rowOff>
    </xdr:from>
    <xdr:to>
      <xdr:col>24</xdr:col>
      <xdr:colOff>114300</xdr:colOff>
      <xdr:row>94</xdr:row>
      <xdr:rowOff>59489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152216</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2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163469</xdr:rowOff>
    </xdr:from>
    <xdr:to>
      <xdr:col>20</xdr:col>
      <xdr:colOff>38100</xdr:colOff>
      <xdr:row>95</xdr:row>
      <xdr:rowOff>93619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110146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5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6490</xdr:rowOff>
    </xdr:from>
    <xdr:to>
      <xdr:col>15</xdr:col>
      <xdr:colOff>101600</xdr:colOff>
      <xdr:row>95</xdr:row>
      <xdr:rowOff>108090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124617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23140</xdr:rowOff>
    </xdr:from>
    <xdr:to>
      <xdr:col>10</xdr:col>
      <xdr:colOff>165100</xdr:colOff>
      <xdr:row>95</xdr:row>
      <xdr:rowOff>124740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141267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53087</xdr:rowOff>
    </xdr:from>
    <xdr:to>
      <xdr:col>6</xdr:col>
      <xdr:colOff>38100</xdr:colOff>
      <xdr:row>95</xdr:row>
      <xdr:rowOff>154687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171214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8705</xdr:rowOff>
    </xdr:from>
    <xdr:to>
      <xdr:col>55</xdr:col>
      <xdr:colOff>0</xdr:colOff>
      <xdr:row>37</xdr:row>
      <xdr:rowOff>44440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80905"/>
          <a:ext cx="838200" cy="20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8705</xdr:rowOff>
    </xdr:from>
    <xdr:to>
      <xdr:col>50</xdr:col>
      <xdr:colOff>114300</xdr:colOff>
      <xdr:row>37</xdr:row>
      <xdr:rowOff>85994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80905"/>
          <a:ext cx="889000" cy="24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85994</xdr:rowOff>
    </xdr:from>
    <xdr:to>
      <xdr:col>45</xdr:col>
      <xdr:colOff>177800</xdr:colOff>
      <xdr:row>37</xdr:row>
      <xdr:rowOff>96598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29644"/>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118681</xdr:rowOff>
    </xdr:from>
    <xdr:to>
      <xdr:col>46</xdr:col>
      <xdr:colOff>38100</xdr:colOff>
      <xdr:row>38</xdr:row>
      <xdr:rowOff>48831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39958</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5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88970</xdr:rowOff>
    </xdr:from>
    <xdr:to>
      <xdr:col>41</xdr:col>
      <xdr:colOff>50800</xdr:colOff>
      <xdr:row>37</xdr:row>
      <xdr:rowOff>96598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32620"/>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120007</xdr:rowOff>
    </xdr:from>
    <xdr:to>
      <xdr:col>41</xdr:col>
      <xdr:colOff>101600</xdr:colOff>
      <xdr:row>38</xdr:row>
      <xdr:rowOff>50157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41284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115079</xdr:rowOff>
    </xdr:from>
    <xdr:to>
      <xdr:col>36</xdr:col>
      <xdr:colOff>165100</xdr:colOff>
      <xdr:row>38</xdr:row>
      <xdr:rowOff>45228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58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36355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5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165090</xdr:rowOff>
    </xdr:from>
    <xdr:to>
      <xdr:col>55</xdr:col>
      <xdr:colOff>50800</xdr:colOff>
      <xdr:row>37</xdr:row>
      <xdr:rowOff>95240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143517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129355</xdr:rowOff>
    </xdr:from>
    <xdr:to>
      <xdr:col>50</xdr:col>
      <xdr:colOff>165100</xdr:colOff>
      <xdr:row>36</xdr:row>
      <xdr:rowOff>59505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50632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35194</xdr:rowOff>
    </xdr:from>
    <xdr:to>
      <xdr:col>46</xdr:col>
      <xdr:colOff>38100</xdr:colOff>
      <xdr:row>37</xdr:row>
      <xdr:rowOff>136794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7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153321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5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45798</xdr:rowOff>
    </xdr:from>
    <xdr:to>
      <xdr:col>41</xdr:col>
      <xdr:colOff>101600</xdr:colOff>
      <xdr:row>37</xdr:row>
      <xdr:rowOff>147398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163925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6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38170</xdr:rowOff>
    </xdr:from>
    <xdr:to>
      <xdr:col>36</xdr:col>
      <xdr:colOff>165100</xdr:colOff>
      <xdr:row>37</xdr:row>
      <xdr:rowOff>139770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156297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48775</xdr:rowOff>
    </xdr:from>
    <xdr:to>
      <xdr:col>55</xdr:col>
      <xdr:colOff>0</xdr:colOff>
      <xdr:row>59</xdr:row>
      <xdr:rowOff>50207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64325"/>
          <a:ext cx="8382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11772</xdr:rowOff>
    </xdr:from>
    <xdr:to>
      <xdr:col>50</xdr:col>
      <xdr:colOff>114300</xdr:colOff>
      <xdr:row>59</xdr:row>
      <xdr:rowOff>50207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27322"/>
          <a:ext cx="889000" cy="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11772</xdr:rowOff>
    </xdr:from>
    <xdr:to>
      <xdr:col>45</xdr:col>
      <xdr:colOff>177800</xdr:colOff>
      <xdr:row>59</xdr:row>
      <xdr:rowOff>18135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27322"/>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681</xdr:rowOff>
    </xdr:from>
    <xdr:to>
      <xdr:col>46</xdr:col>
      <xdr:colOff>38100</xdr:colOff>
      <xdr:row>59</xdr:row>
      <xdr:rowOff>102281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11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93408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20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18135</xdr:rowOff>
    </xdr:from>
    <xdr:to>
      <xdr:col>41</xdr:col>
      <xdr:colOff>50800</xdr:colOff>
      <xdr:row>59</xdr:row>
      <xdr:rowOff>33194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33685"/>
          <a:ext cx="889000" cy="1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8417</xdr:rowOff>
    </xdr:from>
    <xdr:to>
      <xdr:col>41</xdr:col>
      <xdr:colOff>101600</xdr:colOff>
      <xdr:row>59</xdr:row>
      <xdr:rowOff>110017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12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101144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21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10144</xdr:rowOff>
    </xdr:from>
    <xdr:to>
      <xdr:col>36</xdr:col>
      <xdr:colOff>165100</xdr:colOff>
      <xdr:row>59</xdr:row>
      <xdr:rowOff>111744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12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102871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21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169425</xdr:rowOff>
    </xdr:from>
    <xdr:to>
      <xdr:col>55</xdr:col>
      <xdr:colOff>50800</xdr:colOff>
      <xdr:row>59</xdr:row>
      <xdr:rowOff>99575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84352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170857</xdr:rowOff>
    </xdr:from>
    <xdr:to>
      <xdr:col>50</xdr:col>
      <xdr:colOff>165100</xdr:colOff>
      <xdr:row>59</xdr:row>
      <xdr:rowOff>101007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92134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20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132422</xdr:rowOff>
    </xdr:from>
    <xdr:to>
      <xdr:col>46</xdr:col>
      <xdr:colOff>38100</xdr:colOff>
      <xdr:row>59</xdr:row>
      <xdr:rowOff>62572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79099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5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138785</xdr:rowOff>
    </xdr:from>
    <xdr:to>
      <xdr:col>41</xdr:col>
      <xdr:colOff>101600</xdr:colOff>
      <xdr:row>59</xdr:row>
      <xdr:rowOff>68935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85462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5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153844</xdr:rowOff>
    </xdr:from>
    <xdr:to>
      <xdr:col>36</xdr:col>
      <xdr:colOff>165100</xdr:colOff>
      <xdr:row>59</xdr:row>
      <xdr:rowOff>83994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100521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7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112703</xdr:rowOff>
    </xdr:from>
    <xdr:to>
      <xdr:col>55</xdr:col>
      <xdr:colOff>0</xdr:colOff>
      <xdr:row>78</xdr:row>
      <xdr:rowOff>118813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85803"/>
          <a:ext cx="8382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103181</xdr:rowOff>
    </xdr:from>
    <xdr:to>
      <xdr:col>50</xdr:col>
      <xdr:colOff>114300</xdr:colOff>
      <xdr:row>78</xdr:row>
      <xdr:rowOff>118813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76281"/>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103181</xdr:rowOff>
    </xdr:from>
    <xdr:to>
      <xdr:col>45</xdr:col>
      <xdr:colOff>177800</xdr:colOff>
      <xdr:row>78</xdr:row>
      <xdr:rowOff>112798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6281"/>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65677</xdr:rowOff>
    </xdr:from>
    <xdr:to>
      <xdr:col>46</xdr:col>
      <xdr:colOff>38100</xdr:colOff>
      <xdr:row>78</xdr:row>
      <xdr:rowOff>167277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158404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106606</xdr:rowOff>
    </xdr:from>
    <xdr:to>
      <xdr:col>41</xdr:col>
      <xdr:colOff>50800</xdr:colOff>
      <xdr:row>78</xdr:row>
      <xdr:rowOff>112798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79706"/>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70227</xdr:rowOff>
    </xdr:from>
    <xdr:to>
      <xdr:col>41</xdr:col>
      <xdr:colOff>101600</xdr:colOff>
      <xdr:row>79</xdr:row>
      <xdr:rowOff>377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162954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69664</xdr:rowOff>
    </xdr:from>
    <xdr:to>
      <xdr:col>36</xdr:col>
      <xdr:colOff>165100</xdr:colOff>
      <xdr:row>78</xdr:row>
      <xdr:rowOff>171264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162391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3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61903</xdr:rowOff>
    </xdr:from>
    <xdr:to>
      <xdr:col>55</xdr:col>
      <xdr:colOff>50800</xdr:colOff>
      <xdr:row>78</xdr:row>
      <xdr:rowOff>163503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68013</xdr:rowOff>
    </xdr:from>
    <xdr:to>
      <xdr:col>50</xdr:col>
      <xdr:colOff>165100</xdr:colOff>
      <xdr:row>78</xdr:row>
      <xdr:rowOff>169613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160740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52381</xdr:rowOff>
    </xdr:from>
    <xdr:to>
      <xdr:col>46</xdr:col>
      <xdr:colOff>38100</xdr:colOff>
      <xdr:row>78</xdr:row>
      <xdr:rowOff>153981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170508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2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61998</xdr:rowOff>
    </xdr:from>
    <xdr:to>
      <xdr:col>41</xdr:col>
      <xdr:colOff>101600</xdr:colOff>
      <xdr:row>78</xdr:row>
      <xdr:rowOff>163598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21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55806</xdr:rowOff>
    </xdr:from>
    <xdr:to>
      <xdr:col>36</xdr:col>
      <xdr:colOff>165100</xdr:colOff>
      <xdr:row>78</xdr:row>
      <xdr:rowOff>157406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2483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0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97030</xdr:rowOff>
    </xdr:from>
    <xdr:to>
      <xdr:col>55</xdr:col>
      <xdr:colOff>0</xdr:colOff>
      <xdr:row>98</xdr:row>
      <xdr:rowOff>102611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99130"/>
          <a:ext cx="8382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67373</xdr:rowOff>
    </xdr:from>
    <xdr:to>
      <xdr:col>50</xdr:col>
      <xdr:colOff>114300</xdr:colOff>
      <xdr:row>98</xdr:row>
      <xdr:rowOff>102611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69473"/>
          <a:ext cx="8890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67373</xdr:rowOff>
    </xdr:from>
    <xdr:to>
      <xdr:col>45</xdr:col>
      <xdr:colOff>177800</xdr:colOff>
      <xdr:row>98</xdr:row>
      <xdr:rowOff>70007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69473"/>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53132</xdr:rowOff>
    </xdr:from>
    <xdr:to>
      <xdr:col>46</xdr:col>
      <xdr:colOff>38100</xdr:colOff>
      <xdr:row>98</xdr:row>
      <xdr:rowOff>154732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5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145859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9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70007</xdr:rowOff>
    </xdr:from>
    <xdr:to>
      <xdr:col>41</xdr:col>
      <xdr:colOff>50800</xdr:colOff>
      <xdr:row>98</xdr:row>
      <xdr:rowOff>89396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72107"/>
          <a:ext cx="889000" cy="1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58620</xdr:rowOff>
    </xdr:from>
    <xdr:to>
      <xdr:col>41</xdr:col>
      <xdr:colOff>101600</xdr:colOff>
      <xdr:row>98</xdr:row>
      <xdr:rowOff>160220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151347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61990</xdr:rowOff>
    </xdr:from>
    <xdr:to>
      <xdr:col>36</xdr:col>
      <xdr:colOff>165100</xdr:colOff>
      <xdr:row>98</xdr:row>
      <xdr:rowOff>163590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154717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9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46230</xdr:rowOff>
    </xdr:from>
    <xdr:to>
      <xdr:col>55</xdr:col>
      <xdr:colOff>50800</xdr:colOff>
      <xdr:row>98</xdr:row>
      <xdr:rowOff>147830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51811</xdr:rowOff>
    </xdr:from>
    <xdr:to>
      <xdr:col>50</xdr:col>
      <xdr:colOff>165100</xdr:colOff>
      <xdr:row>98</xdr:row>
      <xdr:rowOff>153411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144538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16573</xdr:rowOff>
    </xdr:from>
    <xdr:to>
      <xdr:col>46</xdr:col>
      <xdr:colOff>38100</xdr:colOff>
      <xdr:row>98</xdr:row>
      <xdr:rowOff>118173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134700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9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19207</xdr:rowOff>
    </xdr:from>
    <xdr:to>
      <xdr:col>41</xdr:col>
      <xdr:colOff>101600</xdr:colOff>
      <xdr:row>98</xdr:row>
      <xdr:rowOff>120807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137334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9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38596</xdr:rowOff>
    </xdr:from>
    <xdr:to>
      <xdr:col>36</xdr:col>
      <xdr:colOff>165100</xdr:colOff>
      <xdr:row>98</xdr:row>
      <xdr:rowOff>140196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156723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61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113438</xdr:rowOff>
    </xdr:from>
    <xdr:to>
      <xdr:col>85</xdr:col>
      <xdr:colOff>127000</xdr:colOff>
      <xdr:row>37</xdr:row>
      <xdr:rowOff>169923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57088"/>
          <a:ext cx="838200" cy="5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113438</xdr:rowOff>
    </xdr:from>
    <xdr:to>
      <xdr:col>81</xdr:col>
      <xdr:colOff>50800</xdr:colOff>
      <xdr:row>38</xdr:row>
      <xdr:rowOff>1500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57088"/>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1500</xdr:rowOff>
    </xdr:from>
    <xdr:to>
      <xdr:col>76</xdr:col>
      <xdr:colOff>114300</xdr:colOff>
      <xdr:row>38</xdr:row>
      <xdr:rowOff>127207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16600"/>
          <a:ext cx="889000" cy="1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59957</xdr:rowOff>
    </xdr:from>
    <xdr:to>
      <xdr:col>76</xdr:col>
      <xdr:colOff>165100</xdr:colOff>
      <xdr:row>38</xdr:row>
      <xdr:rowOff>161557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152684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127207</xdr:rowOff>
    </xdr:from>
    <xdr:to>
      <xdr:col>71</xdr:col>
      <xdr:colOff>177800</xdr:colOff>
      <xdr:row>38</xdr:row>
      <xdr:rowOff>139654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2307"/>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60044</xdr:rowOff>
    </xdr:from>
    <xdr:to>
      <xdr:col>72</xdr:col>
      <xdr:colOff>38100</xdr:colOff>
      <xdr:row>38</xdr:row>
      <xdr:rowOff>161644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64049</xdr:rowOff>
    </xdr:from>
    <xdr:to>
      <xdr:col>67</xdr:col>
      <xdr:colOff>101600</xdr:colOff>
      <xdr:row>38</xdr:row>
      <xdr:rowOff>165649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10726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119123</xdr:rowOff>
    </xdr:from>
    <xdr:to>
      <xdr:col>85</xdr:col>
      <xdr:colOff>177800</xdr:colOff>
      <xdr:row>38</xdr:row>
      <xdr:rowOff>49273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142000</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1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62638</xdr:rowOff>
    </xdr:from>
    <xdr:to>
      <xdr:col>81</xdr:col>
      <xdr:colOff>101600</xdr:colOff>
      <xdr:row>37</xdr:row>
      <xdr:rowOff>164238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9315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1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122150</xdr:rowOff>
    </xdr:from>
    <xdr:to>
      <xdr:col>76</xdr:col>
      <xdr:colOff>165100</xdr:colOff>
      <xdr:row>38</xdr:row>
      <xdr:rowOff>52300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68827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76407</xdr:rowOff>
    </xdr:from>
    <xdr:to>
      <xdr:col>72</xdr:col>
      <xdr:colOff>38100</xdr:colOff>
      <xdr:row>39</xdr:row>
      <xdr:rowOff>6557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169134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88854</xdr:rowOff>
    </xdr:from>
    <xdr:to>
      <xdr:col>67</xdr:col>
      <xdr:colOff>101600</xdr:colOff>
      <xdr:row>39</xdr:row>
      <xdr:rowOff>19004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10131</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57333" y="6696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133665</xdr:rowOff>
    </xdr:from>
    <xdr:to>
      <xdr:col>85</xdr:col>
      <xdr:colOff>127000</xdr:colOff>
      <xdr:row>78</xdr:row>
      <xdr:rowOff>135395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506765"/>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134979</xdr:rowOff>
    </xdr:from>
    <xdr:to>
      <xdr:col>81</xdr:col>
      <xdr:colOff>50800</xdr:colOff>
      <xdr:row>78</xdr:row>
      <xdr:rowOff>135395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508079"/>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134979</xdr:rowOff>
    </xdr:from>
    <xdr:to>
      <xdr:col>76</xdr:col>
      <xdr:colOff>114300</xdr:colOff>
      <xdr:row>78</xdr:row>
      <xdr:rowOff>137837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0807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28673</xdr:rowOff>
    </xdr:from>
    <xdr:to>
      <xdr:col>76</xdr:col>
      <xdr:colOff>165100</xdr:colOff>
      <xdr:row>78</xdr:row>
      <xdr:rowOff>130273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40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146800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136528</xdr:rowOff>
    </xdr:from>
    <xdr:to>
      <xdr:col>71</xdr:col>
      <xdr:colOff>177800</xdr:colOff>
      <xdr:row>78</xdr:row>
      <xdr:rowOff>137837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509628"/>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22214</xdr:rowOff>
    </xdr:from>
    <xdr:to>
      <xdr:col>72</xdr:col>
      <xdr:colOff>38100</xdr:colOff>
      <xdr:row>78</xdr:row>
      <xdr:rowOff>123814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140341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21884</xdr:rowOff>
    </xdr:from>
    <xdr:to>
      <xdr:col>67</xdr:col>
      <xdr:colOff>101600</xdr:colOff>
      <xdr:row>78</xdr:row>
      <xdr:rowOff>123484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140011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82865</xdr:rowOff>
    </xdr:from>
    <xdr:to>
      <xdr:col>85</xdr:col>
      <xdr:colOff>177800</xdr:colOff>
      <xdr:row>79</xdr:row>
      <xdr:rowOff>13015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169242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84595</xdr:rowOff>
    </xdr:from>
    <xdr:to>
      <xdr:col>81</xdr:col>
      <xdr:colOff>101600</xdr:colOff>
      <xdr:row>79</xdr:row>
      <xdr:rowOff>14745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5872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84179</xdr:rowOff>
    </xdr:from>
    <xdr:to>
      <xdr:col>76</xdr:col>
      <xdr:colOff>165100</xdr:colOff>
      <xdr:row>79</xdr:row>
      <xdr:rowOff>14329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5456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87037</xdr:rowOff>
    </xdr:from>
    <xdr:to>
      <xdr:col>72</xdr:col>
      <xdr:colOff>38100</xdr:colOff>
      <xdr:row>79</xdr:row>
      <xdr:rowOff>17187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8314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5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85728</xdr:rowOff>
    </xdr:from>
    <xdr:to>
      <xdr:col>67</xdr:col>
      <xdr:colOff>101600</xdr:colOff>
      <xdr:row>79</xdr:row>
      <xdr:rowOff>15878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7005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5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103747</xdr:rowOff>
    </xdr:from>
    <xdr:to>
      <xdr:col>85</xdr:col>
      <xdr:colOff>127000</xdr:colOff>
      <xdr:row>98</xdr:row>
      <xdr:rowOff>134000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05847"/>
          <a:ext cx="8382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134000</xdr:rowOff>
    </xdr:from>
    <xdr:to>
      <xdr:col>81</xdr:col>
      <xdr:colOff>50800</xdr:colOff>
      <xdr:row>98</xdr:row>
      <xdr:rowOff>138716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36100"/>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138716</xdr:rowOff>
    </xdr:from>
    <xdr:to>
      <xdr:col>76</xdr:col>
      <xdr:colOff>114300</xdr:colOff>
      <xdr:row>98</xdr:row>
      <xdr:rowOff>166939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40816"/>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127648</xdr:rowOff>
    </xdr:from>
    <xdr:to>
      <xdr:col>76</xdr:col>
      <xdr:colOff>165100</xdr:colOff>
      <xdr:row>99</xdr:row>
      <xdr:rowOff>57798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48925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139250</xdr:rowOff>
    </xdr:from>
    <xdr:to>
      <xdr:col>71</xdr:col>
      <xdr:colOff>177800</xdr:colOff>
      <xdr:row>98</xdr:row>
      <xdr:rowOff>166939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41350"/>
          <a:ext cx="889000" cy="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127797</xdr:rowOff>
    </xdr:from>
    <xdr:to>
      <xdr:col>72</xdr:col>
      <xdr:colOff>38100</xdr:colOff>
      <xdr:row>99</xdr:row>
      <xdr:rowOff>57947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2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49074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7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123616</xdr:rowOff>
    </xdr:from>
    <xdr:to>
      <xdr:col>67</xdr:col>
      <xdr:colOff>101600</xdr:colOff>
      <xdr:row>99</xdr:row>
      <xdr:rowOff>53766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44893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52947</xdr:rowOff>
    </xdr:from>
    <xdr:to>
      <xdr:col>85</xdr:col>
      <xdr:colOff>177800</xdr:colOff>
      <xdr:row>98</xdr:row>
      <xdr:rowOff>154547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83200</xdr:rowOff>
    </xdr:from>
    <xdr:to>
      <xdr:col>81</xdr:col>
      <xdr:colOff>101600</xdr:colOff>
      <xdr:row>99</xdr:row>
      <xdr:rowOff>13350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29877</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66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87916</xdr:rowOff>
    </xdr:from>
    <xdr:to>
      <xdr:col>76</xdr:col>
      <xdr:colOff>165100</xdr:colOff>
      <xdr:row>99</xdr:row>
      <xdr:rowOff>18066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9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34593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66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116139</xdr:rowOff>
    </xdr:from>
    <xdr:to>
      <xdr:col>72</xdr:col>
      <xdr:colOff>38100</xdr:colOff>
      <xdr:row>99</xdr:row>
      <xdr:rowOff>46289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62816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9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88450</xdr:rowOff>
    </xdr:from>
    <xdr:to>
      <xdr:col>67</xdr:col>
      <xdr:colOff>101600</xdr:colOff>
      <xdr:row>99</xdr:row>
      <xdr:rowOff>18600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35127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66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161455</xdr:rowOff>
    </xdr:from>
    <xdr:to>
      <xdr:col>116</xdr:col>
      <xdr:colOff>63500</xdr:colOff>
      <xdr:row>38</xdr:row>
      <xdr:rowOff>162446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76555"/>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90797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6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162446</xdr:rowOff>
    </xdr:from>
    <xdr:to>
      <xdr:col>111</xdr:col>
      <xdr:colOff>177800</xdr:colOff>
      <xdr:row>38</xdr:row>
      <xdr:rowOff>162979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7754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157035</xdr:rowOff>
    </xdr:from>
    <xdr:to>
      <xdr:col>107</xdr:col>
      <xdr:colOff>50800</xdr:colOff>
      <xdr:row>38</xdr:row>
      <xdr:rowOff>162979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7213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143091</xdr:rowOff>
    </xdr:from>
    <xdr:to>
      <xdr:col>102</xdr:col>
      <xdr:colOff>114300</xdr:colOff>
      <xdr:row>38</xdr:row>
      <xdr:rowOff>157035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819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110655</xdr:rowOff>
    </xdr:from>
    <xdr:to>
      <xdr:col>116</xdr:col>
      <xdr:colOff>114300</xdr:colOff>
      <xdr:row>39</xdr:row>
      <xdr:rowOff>40805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70032</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41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111646</xdr:rowOff>
    </xdr:from>
    <xdr:to>
      <xdr:col>112</xdr:col>
      <xdr:colOff>38100</xdr:colOff>
      <xdr:row>39</xdr:row>
      <xdr:rowOff>41796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32923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71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112179</xdr:rowOff>
    </xdr:from>
    <xdr:to>
      <xdr:col>107</xdr:col>
      <xdr:colOff>101600</xdr:colOff>
      <xdr:row>39</xdr:row>
      <xdr:rowOff>42329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2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33456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72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106235</xdr:rowOff>
    </xdr:from>
    <xdr:to>
      <xdr:col>102</xdr:col>
      <xdr:colOff>165100</xdr:colOff>
      <xdr:row>39</xdr:row>
      <xdr:rowOff>36385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27512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71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92291</xdr:rowOff>
    </xdr:from>
    <xdr:to>
      <xdr:col>98</xdr:col>
      <xdr:colOff>38100</xdr:colOff>
      <xdr:row>39</xdr:row>
      <xdr:rowOff>22441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38968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8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87416</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296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87416</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296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12232</xdr:rowOff>
    </xdr:from>
    <xdr:to>
      <xdr:col>107</xdr:col>
      <xdr:colOff>101600</xdr:colOff>
      <xdr:row>59</xdr:row>
      <xdr:rowOff>113832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2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130359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9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23118</xdr:rowOff>
    </xdr:from>
    <xdr:to>
      <xdr:col>102</xdr:col>
      <xdr:colOff>165100</xdr:colOff>
      <xdr:row>59</xdr:row>
      <xdr:rowOff>124718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141245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91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22900</xdr:rowOff>
    </xdr:from>
    <xdr:to>
      <xdr:col>98</xdr:col>
      <xdr:colOff>38100</xdr:colOff>
      <xdr:row>59</xdr:row>
      <xdr:rowOff>124500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141027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1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36616</xdr:rowOff>
    </xdr:from>
    <xdr:to>
      <xdr:col>107</xdr:col>
      <xdr:colOff>101600</xdr:colOff>
      <xdr:row>59</xdr:row>
      <xdr:rowOff>138216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129343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32066</xdr:rowOff>
    </xdr:from>
    <xdr:to>
      <xdr:col>116</xdr:col>
      <xdr:colOff>63500</xdr:colOff>
      <xdr:row>77</xdr:row>
      <xdr:rowOff>41701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33716"/>
          <a:ext cx="8382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41701</xdr:rowOff>
    </xdr:from>
    <xdr:to>
      <xdr:col>111</xdr:col>
      <xdr:colOff>177800</xdr:colOff>
      <xdr:row>77</xdr:row>
      <xdr:rowOff>55801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43351"/>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55801</xdr:rowOff>
    </xdr:from>
    <xdr:to>
      <xdr:col>107</xdr:col>
      <xdr:colOff>50800</xdr:colOff>
      <xdr:row>77</xdr:row>
      <xdr:rowOff>63723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57451"/>
          <a:ext cx="889000" cy="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18900</xdr:rowOff>
    </xdr:from>
    <xdr:to>
      <xdr:col>107</xdr:col>
      <xdr:colOff>101600</xdr:colOff>
      <xdr:row>78</xdr:row>
      <xdr:rowOff>120500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111627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4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63723</xdr:rowOff>
    </xdr:from>
    <xdr:to>
      <xdr:col>102</xdr:col>
      <xdr:colOff>114300</xdr:colOff>
      <xdr:row>77</xdr:row>
      <xdr:rowOff>92472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65373"/>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23805</xdr:rowOff>
    </xdr:from>
    <xdr:to>
      <xdr:col>102</xdr:col>
      <xdr:colOff>165100</xdr:colOff>
      <xdr:row>78</xdr:row>
      <xdr:rowOff>125405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9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116532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48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25113</xdr:rowOff>
    </xdr:from>
    <xdr:to>
      <xdr:col>98</xdr:col>
      <xdr:colOff>38100</xdr:colOff>
      <xdr:row>78</xdr:row>
      <xdr:rowOff>126713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9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117840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4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152716</xdr:rowOff>
    </xdr:from>
    <xdr:to>
      <xdr:col>116</xdr:col>
      <xdr:colOff>114300</xdr:colOff>
      <xdr:row>77</xdr:row>
      <xdr:rowOff>82866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4143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3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162351</xdr:rowOff>
    </xdr:from>
    <xdr:to>
      <xdr:col>112</xdr:col>
      <xdr:colOff>38100</xdr:colOff>
      <xdr:row>77</xdr:row>
      <xdr:rowOff>92501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109028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6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5001</xdr:rowOff>
    </xdr:from>
    <xdr:to>
      <xdr:col>107</xdr:col>
      <xdr:colOff>101600</xdr:colOff>
      <xdr:row>77</xdr:row>
      <xdr:rowOff>106601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123128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98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12923</xdr:rowOff>
    </xdr:from>
    <xdr:to>
      <xdr:col>102</xdr:col>
      <xdr:colOff>165100</xdr:colOff>
      <xdr:row>77</xdr:row>
      <xdr:rowOff>114523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131050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8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41672</xdr:rowOff>
    </xdr:from>
    <xdr:to>
      <xdr:col>98</xdr:col>
      <xdr:colOff>38100</xdr:colOff>
      <xdr:row>77</xdr:row>
      <xdr:rowOff>143272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159799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1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en-US" altLang="ja-JP" sz="1100">
              <a:solidFill>
                <a:schemeClr val="dk1"/>
              </a:solidFill>
              <a:effectLst/>
              <a:latin typeface="+mn-lt"/>
              <a:ea typeface="+mn-ea"/>
              <a:cs typeface="+mn-cs"/>
            </a:rPr>
            <a:t>94</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と比較して一人当たりコストが高い主な項目は、災害復旧事業費が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位、</a:t>
          </a:r>
          <a:r>
            <a:rPr kumimoji="1" lang="ja-JP" altLang="en-US" sz="1100">
              <a:solidFill>
                <a:schemeClr val="dk1"/>
              </a:solidFill>
              <a:effectLst/>
              <a:latin typeface="+mn-lt"/>
              <a:ea typeface="+mn-ea"/>
              <a:cs typeface="+mn-cs"/>
            </a:rPr>
            <a:t>投資及び出資金が</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位、</a:t>
          </a:r>
          <a:r>
            <a:rPr kumimoji="1" lang="ja-JP" altLang="ja-JP" sz="1100">
              <a:solidFill>
                <a:schemeClr val="dk1"/>
              </a:solidFill>
              <a:effectLst/>
              <a:latin typeface="+mn-lt"/>
              <a:ea typeface="+mn-ea"/>
              <a:cs typeface="+mn-cs"/>
            </a:rPr>
            <a:t>扶助費が</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位、繰出金が</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位</a:t>
          </a:r>
          <a:r>
            <a:rPr kumimoji="1" lang="ja-JP" altLang="ja-JP" sz="1100">
              <a:solidFill>
                <a:schemeClr val="dk1"/>
              </a:solidFill>
              <a:effectLst/>
              <a:latin typeface="+mn-lt"/>
              <a:ea typeface="+mn-ea"/>
              <a:cs typeface="+mn-cs"/>
            </a:rPr>
            <a:t>となっている。災害復旧事業費は、令和元年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月に発生した台風第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号災害に伴う山葵田や林道の災害復旧費が高額となったことによる。</a:t>
          </a:r>
          <a:r>
            <a:rPr kumimoji="1" lang="ja-JP" altLang="en-US" sz="1100">
              <a:solidFill>
                <a:schemeClr val="dk1"/>
              </a:solidFill>
              <a:effectLst/>
              <a:latin typeface="+mn-lt"/>
              <a:ea typeface="+mn-ea"/>
              <a:cs typeface="+mn-cs"/>
            </a:rPr>
            <a:t>投資及び出資金は、町立病院の整備のために出資金として支出を行ったもので、例年と大きな変化はないが、類似団体平均値が大きく下がっており、順位が上昇した。</a:t>
          </a:r>
          <a:r>
            <a:rPr kumimoji="1" lang="ja-JP" altLang="ja-JP" sz="1100">
              <a:solidFill>
                <a:schemeClr val="dk1"/>
              </a:solidFill>
              <a:effectLst/>
              <a:latin typeface="+mn-lt"/>
              <a:ea typeface="+mn-ea"/>
              <a:cs typeface="+mn-cs"/>
            </a:rPr>
            <a:t>扶助費は、少子化対策により子育て世帯が増加し、保育所措置費が高く、上昇傾向にあることによる。繰出金については、平成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ヶ年計画により整備を実施した下水道整備事業の起債の本格的な償還が始まり、その償還の財源として一般会計からの繰出金に頼らざるを得ないこと、高齢化の進行（高齢化率</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％超）に伴い、後期高齢者医療保険、介護保険の給付費が</a:t>
          </a:r>
          <a:r>
            <a:rPr kumimoji="1" lang="ja-JP" altLang="en-US" sz="1100">
              <a:solidFill>
                <a:schemeClr val="dk1"/>
              </a:solidFill>
              <a:effectLst/>
              <a:latin typeface="+mn-lt"/>
              <a:ea typeface="+mn-ea"/>
              <a:cs typeface="+mn-cs"/>
            </a:rPr>
            <a:t>多額となっている</a:t>
          </a:r>
          <a:r>
            <a:rPr kumimoji="1" lang="ja-JP" altLang="ja-JP" sz="1100">
              <a:solidFill>
                <a:schemeClr val="dk1"/>
              </a:solidFill>
              <a:effectLst/>
              <a:latin typeface="+mn-lt"/>
              <a:ea typeface="+mn-ea"/>
              <a:cs typeface="+mn-cs"/>
            </a:rPr>
            <a:t>ことなどから類似団体と比較して高い水準となっている。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4,897
4,843
225.53
7,529,279
7,128,989
400,290
2,911,266
1,825,538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140092</xdr:rowOff>
    </xdr:from>
    <xdr:to>
      <xdr:col>24</xdr:col>
      <xdr:colOff>63500</xdr:colOff>
      <xdr:row>37</xdr:row>
      <xdr:rowOff>141431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83742"/>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135291</xdr:rowOff>
    </xdr:from>
    <xdr:to>
      <xdr:col>19</xdr:col>
      <xdr:colOff>177800</xdr:colOff>
      <xdr:row>37</xdr:row>
      <xdr:rowOff>141431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78941"/>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135291</xdr:rowOff>
    </xdr:from>
    <xdr:to>
      <xdr:col>15</xdr:col>
      <xdr:colOff>50800</xdr:colOff>
      <xdr:row>37</xdr:row>
      <xdr:rowOff>152583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78941"/>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62252</xdr:rowOff>
    </xdr:from>
    <xdr:to>
      <xdr:col>15</xdr:col>
      <xdr:colOff>101600</xdr:colOff>
      <xdr:row>38</xdr:row>
      <xdr:rowOff>163852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57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154979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6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152583</xdr:rowOff>
    </xdr:from>
    <xdr:to>
      <xdr:col>10</xdr:col>
      <xdr:colOff>114300</xdr:colOff>
      <xdr:row>37</xdr:row>
      <xdr:rowOff>154331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96233"/>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62040</xdr:rowOff>
    </xdr:from>
    <xdr:to>
      <xdr:col>10</xdr:col>
      <xdr:colOff>165100</xdr:colOff>
      <xdr:row>38</xdr:row>
      <xdr:rowOff>163640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154767</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64668</xdr:rowOff>
    </xdr:from>
    <xdr:to>
      <xdr:col>6</xdr:col>
      <xdr:colOff>38100</xdr:colOff>
      <xdr:row>38</xdr:row>
      <xdr:rowOff>166268</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157395</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89292</xdr:rowOff>
    </xdr:from>
    <xdr:to>
      <xdr:col>24</xdr:col>
      <xdr:colOff>114300</xdr:colOff>
      <xdr:row>38</xdr:row>
      <xdr:rowOff>19442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3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67719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90631</xdr:rowOff>
    </xdr:from>
    <xdr:to>
      <xdr:col>20</xdr:col>
      <xdr:colOff>38100</xdr:colOff>
      <xdr:row>38</xdr:row>
      <xdr:rowOff>20781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11908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84491</xdr:rowOff>
    </xdr:from>
    <xdr:to>
      <xdr:col>15</xdr:col>
      <xdr:colOff>101600</xdr:colOff>
      <xdr:row>38</xdr:row>
      <xdr:rowOff>14641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31168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0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101783</xdr:rowOff>
    </xdr:from>
    <xdr:to>
      <xdr:col>10</xdr:col>
      <xdr:colOff>165100</xdr:colOff>
      <xdr:row>38</xdr:row>
      <xdr:rowOff>31933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48460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103531</xdr:rowOff>
    </xdr:from>
    <xdr:to>
      <xdr:col>6</xdr:col>
      <xdr:colOff>38100</xdr:colOff>
      <xdr:row>38</xdr:row>
      <xdr:rowOff>33680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50208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150413</xdr:rowOff>
    </xdr:from>
    <xdr:to>
      <xdr:col>24</xdr:col>
      <xdr:colOff>63500</xdr:colOff>
      <xdr:row>58</xdr:row>
      <xdr:rowOff>11440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23063"/>
          <a:ext cx="8382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150413</xdr:rowOff>
    </xdr:from>
    <xdr:to>
      <xdr:col>19</xdr:col>
      <xdr:colOff>177800</xdr:colOff>
      <xdr:row>58</xdr:row>
      <xdr:rowOff>51499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23063"/>
          <a:ext cx="889000" cy="7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48756</xdr:rowOff>
    </xdr:from>
    <xdr:to>
      <xdr:col>15</xdr:col>
      <xdr:colOff>50800</xdr:colOff>
      <xdr:row>58</xdr:row>
      <xdr:rowOff>51499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928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12325</xdr:rowOff>
    </xdr:from>
    <xdr:to>
      <xdr:col>15</xdr:col>
      <xdr:colOff>101600</xdr:colOff>
      <xdr:row>58</xdr:row>
      <xdr:rowOff>113925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105052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32165</xdr:rowOff>
    </xdr:from>
    <xdr:to>
      <xdr:col>10</xdr:col>
      <xdr:colOff>114300</xdr:colOff>
      <xdr:row>58</xdr:row>
      <xdr:rowOff>48756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76265"/>
          <a:ext cx="889000" cy="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13743</xdr:rowOff>
    </xdr:from>
    <xdr:to>
      <xdr:col>10</xdr:col>
      <xdr:colOff>165100</xdr:colOff>
      <xdr:row>58</xdr:row>
      <xdr:rowOff>115343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5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106470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5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8772</xdr:rowOff>
    </xdr:from>
    <xdr:to>
      <xdr:col>6</xdr:col>
      <xdr:colOff>38100</xdr:colOff>
      <xdr:row>58</xdr:row>
      <xdr:rowOff>110372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101499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4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132090</xdr:rowOff>
    </xdr:from>
    <xdr:to>
      <xdr:col>24</xdr:col>
      <xdr:colOff>114300</xdr:colOff>
      <xdr:row>58</xdr:row>
      <xdr:rowOff>62240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47017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99613</xdr:rowOff>
    </xdr:from>
    <xdr:to>
      <xdr:col>20</xdr:col>
      <xdr:colOff>38100</xdr:colOff>
      <xdr:row>58</xdr:row>
      <xdr:rowOff>29763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20890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6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699</xdr:rowOff>
    </xdr:from>
    <xdr:to>
      <xdr:col>15</xdr:col>
      <xdr:colOff>101600</xdr:colOff>
      <xdr:row>58</xdr:row>
      <xdr:rowOff>102299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118826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2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169406</xdr:rowOff>
    </xdr:from>
    <xdr:to>
      <xdr:col>10</xdr:col>
      <xdr:colOff>165100</xdr:colOff>
      <xdr:row>58</xdr:row>
      <xdr:rowOff>99556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116083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1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152815</xdr:rowOff>
    </xdr:from>
    <xdr:to>
      <xdr:col>6</xdr:col>
      <xdr:colOff>38100</xdr:colOff>
      <xdr:row>58</xdr:row>
      <xdr:rowOff>82965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99492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130305</xdr:rowOff>
    </xdr:from>
    <xdr:to>
      <xdr:col>24</xdr:col>
      <xdr:colOff>63500</xdr:colOff>
      <xdr:row>76</xdr:row>
      <xdr:rowOff>157446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0505"/>
          <a:ext cx="8382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34570</xdr:rowOff>
    </xdr:from>
    <xdr:to>
      <xdr:col>19</xdr:col>
      <xdr:colOff>177800</xdr:colOff>
      <xdr:row>76</xdr:row>
      <xdr:rowOff>157446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64770"/>
          <a:ext cx="889000" cy="1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34570</xdr:rowOff>
    </xdr:from>
    <xdr:to>
      <xdr:col>15</xdr:col>
      <xdr:colOff>50800</xdr:colOff>
      <xdr:row>77</xdr:row>
      <xdr:rowOff>48031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64770"/>
          <a:ext cx="889000" cy="18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161311</xdr:rowOff>
    </xdr:from>
    <xdr:to>
      <xdr:col>15</xdr:col>
      <xdr:colOff>101600</xdr:colOff>
      <xdr:row>78</xdr:row>
      <xdr:rowOff>91461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6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82588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48031</xdr:rowOff>
    </xdr:from>
    <xdr:to>
      <xdr:col>10</xdr:col>
      <xdr:colOff>114300</xdr:colOff>
      <xdr:row>77</xdr:row>
      <xdr:rowOff>91949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49681"/>
          <a:ext cx="889000" cy="4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3384</xdr:rowOff>
    </xdr:from>
    <xdr:to>
      <xdr:col>10</xdr:col>
      <xdr:colOff>165100</xdr:colOff>
      <xdr:row>78</xdr:row>
      <xdr:rowOff>104984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96111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6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8711</xdr:rowOff>
    </xdr:from>
    <xdr:to>
      <xdr:col>6</xdr:col>
      <xdr:colOff>38100</xdr:colOff>
      <xdr:row>78</xdr:row>
      <xdr:rowOff>110311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101438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7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79505</xdr:rowOff>
    </xdr:from>
    <xdr:to>
      <xdr:col>24</xdr:col>
      <xdr:colOff>114300</xdr:colOff>
      <xdr:row>77</xdr:row>
      <xdr:rowOff>9655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57932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8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106646</xdr:rowOff>
    </xdr:from>
    <xdr:to>
      <xdr:col>20</xdr:col>
      <xdr:colOff>38100</xdr:colOff>
      <xdr:row>77</xdr:row>
      <xdr:rowOff>36796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27923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2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155220</xdr:rowOff>
    </xdr:from>
    <xdr:to>
      <xdr:col>15</xdr:col>
      <xdr:colOff>101600</xdr:colOff>
      <xdr:row>76</xdr:row>
      <xdr:rowOff>85370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101897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8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168681</xdr:rowOff>
    </xdr:from>
    <xdr:to>
      <xdr:col>10</xdr:col>
      <xdr:colOff>165100</xdr:colOff>
      <xdr:row>77</xdr:row>
      <xdr:rowOff>98831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115358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7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41149</xdr:rowOff>
    </xdr:from>
    <xdr:to>
      <xdr:col>6</xdr:col>
      <xdr:colOff>38100</xdr:colOff>
      <xdr:row>77</xdr:row>
      <xdr:rowOff>142749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159276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1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74874</xdr:rowOff>
    </xdr:from>
    <xdr:to>
      <xdr:col>24</xdr:col>
      <xdr:colOff>63500</xdr:colOff>
      <xdr:row>98</xdr:row>
      <xdr:rowOff>92013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76974"/>
          <a:ext cx="838200" cy="1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92013</xdr:rowOff>
    </xdr:from>
    <xdr:to>
      <xdr:col>19</xdr:col>
      <xdr:colOff>177800</xdr:colOff>
      <xdr:row>98</xdr:row>
      <xdr:rowOff>107376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94113"/>
          <a:ext cx="889000" cy="1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107376</xdr:rowOff>
    </xdr:from>
    <xdr:to>
      <xdr:col>15</xdr:col>
      <xdr:colOff>50800</xdr:colOff>
      <xdr:row>98</xdr:row>
      <xdr:rowOff>121304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09476"/>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101656</xdr:rowOff>
    </xdr:from>
    <xdr:to>
      <xdr:col>15</xdr:col>
      <xdr:colOff>101600</xdr:colOff>
      <xdr:row>99</xdr:row>
      <xdr:rowOff>31806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90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22933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118689</xdr:rowOff>
    </xdr:from>
    <xdr:to>
      <xdr:col>10</xdr:col>
      <xdr:colOff>114300</xdr:colOff>
      <xdr:row>98</xdr:row>
      <xdr:rowOff>121304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20789"/>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92889</xdr:rowOff>
    </xdr:from>
    <xdr:to>
      <xdr:col>10</xdr:col>
      <xdr:colOff>165100</xdr:colOff>
      <xdr:row>99</xdr:row>
      <xdr:rowOff>23039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9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14166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8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94726</xdr:rowOff>
    </xdr:from>
    <xdr:to>
      <xdr:col>6</xdr:col>
      <xdr:colOff>38100</xdr:colOff>
      <xdr:row>99</xdr:row>
      <xdr:rowOff>24876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9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16003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24074</xdr:rowOff>
    </xdr:from>
    <xdr:to>
      <xdr:col>24</xdr:col>
      <xdr:colOff>114300</xdr:colOff>
      <xdr:row>98</xdr:row>
      <xdr:rowOff>125674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2501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41213</xdr:rowOff>
    </xdr:from>
    <xdr:to>
      <xdr:col>20</xdr:col>
      <xdr:colOff>38100</xdr:colOff>
      <xdr:row>98</xdr:row>
      <xdr:rowOff>142813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133940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93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56576</xdr:rowOff>
    </xdr:from>
    <xdr:to>
      <xdr:col>15</xdr:col>
      <xdr:colOff>101600</xdr:colOff>
      <xdr:row>98</xdr:row>
      <xdr:rowOff>158176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3253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6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70504</xdr:rowOff>
    </xdr:from>
    <xdr:to>
      <xdr:col>10</xdr:col>
      <xdr:colOff>165100</xdr:colOff>
      <xdr:row>99</xdr:row>
      <xdr:rowOff>654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67889</xdr:rowOff>
    </xdr:from>
    <xdr:to>
      <xdr:col>6</xdr:col>
      <xdr:colOff>38100</xdr:colOff>
      <xdr:row>98</xdr:row>
      <xdr:rowOff>169489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14566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91854</xdr:rowOff>
    </xdr:from>
    <xdr:to>
      <xdr:col>55</xdr:col>
      <xdr:colOff>0</xdr:colOff>
      <xdr:row>37</xdr:row>
      <xdr:rowOff>92083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3550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61953</xdr:rowOff>
    </xdr:from>
    <xdr:to>
      <xdr:col>50</xdr:col>
      <xdr:colOff>114300</xdr:colOff>
      <xdr:row>37</xdr:row>
      <xdr:rowOff>91854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05603"/>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60787</xdr:rowOff>
    </xdr:from>
    <xdr:to>
      <xdr:col>45</xdr:col>
      <xdr:colOff>177800</xdr:colOff>
      <xdr:row>37</xdr:row>
      <xdr:rowOff>61953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0443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61560</xdr:rowOff>
    </xdr:from>
    <xdr:to>
      <xdr:col>46</xdr:col>
      <xdr:colOff>38100</xdr:colOff>
      <xdr:row>38</xdr:row>
      <xdr:rowOff>163160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154287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6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55049</xdr:rowOff>
    </xdr:from>
    <xdr:to>
      <xdr:col>41</xdr:col>
      <xdr:colOff>50800</xdr:colOff>
      <xdr:row>37</xdr:row>
      <xdr:rowOff>60787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98699"/>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60896</xdr:rowOff>
    </xdr:from>
    <xdr:to>
      <xdr:col>41</xdr:col>
      <xdr:colOff>101600</xdr:colOff>
      <xdr:row>38</xdr:row>
      <xdr:rowOff>162496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153623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61491</xdr:rowOff>
    </xdr:from>
    <xdr:to>
      <xdr:col>36</xdr:col>
      <xdr:colOff>165100</xdr:colOff>
      <xdr:row>38</xdr:row>
      <xdr:rowOff>163091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154218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41283</xdr:rowOff>
    </xdr:from>
    <xdr:to>
      <xdr:col>55</xdr:col>
      <xdr:colOff>50800</xdr:colOff>
      <xdr:row>37</xdr:row>
      <xdr:rowOff>142883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64160</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3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41054</xdr:rowOff>
    </xdr:from>
    <xdr:to>
      <xdr:col>50</xdr:col>
      <xdr:colOff>165100</xdr:colOff>
      <xdr:row>37</xdr:row>
      <xdr:rowOff>142654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159181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15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11153</xdr:rowOff>
    </xdr:from>
    <xdr:to>
      <xdr:col>46</xdr:col>
      <xdr:colOff>38100</xdr:colOff>
      <xdr:row>37</xdr:row>
      <xdr:rowOff>112753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5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129280</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13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9987</xdr:rowOff>
    </xdr:from>
    <xdr:to>
      <xdr:col>41</xdr:col>
      <xdr:colOff>101600</xdr:colOff>
      <xdr:row>37</xdr:row>
      <xdr:rowOff>111587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128114</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61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4249</xdr:rowOff>
    </xdr:from>
    <xdr:to>
      <xdr:col>36</xdr:col>
      <xdr:colOff>165100</xdr:colOff>
      <xdr:row>37</xdr:row>
      <xdr:rowOff>105849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122376</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1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70882</xdr:rowOff>
    </xdr:from>
    <xdr:to>
      <xdr:col>55</xdr:col>
      <xdr:colOff>0</xdr:colOff>
      <xdr:row>57</xdr:row>
      <xdr:rowOff>106654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43532"/>
          <a:ext cx="838200" cy="3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42806</xdr:rowOff>
    </xdr:from>
    <xdr:to>
      <xdr:col>50</xdr:col>
      <xdr:colOff>114300</xdr:colOff>
      <xdr:row>57</xdr:row>
      <xdr:rowOff>106654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15456"/>
          <a:ext cx="8890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42806</xdr:rowOff>
    </xdr:from>
    <xdr:to>
      <xdr:col>45</xdr:col>
      <xdr:colOff>177800</xdr:colOff>
      <xdr:row>57</xdr:row>
      <xdr:rowOff>49155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15456"/>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75382</xdr:rowOff>
    </xdr:from>
    <xdr:to>
      <xdr:col>46</xdr:col>
      <xdr:colOff>38100</xdr:colOff>
      <xdr:row>59</xdr:row>
      <xdr:rowOff>5532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1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168109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101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49155</xdr:rowOff>
    </xdr:from>
    <xdr:to>
      <xdr:col>41</xdr:col>
      <xdr:colOff>50800</xdr:colOff>
      <xdr:row>57</xdr:row>
      <xdr:rowOff>67102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21805"/>
          <a:ext cx="889000" cy="1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79120</xdr:rowOff>
    </xdr:from>
    <xdr:to>
      <xdr:col>41</xdr:col>
      <xdr:colOff>101600</xdr:colOff>
      <xdr:row>59</xdr:row>
      <xdr:rowOff>9270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2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11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75660</xdr:rowOff>
    </xdr:from>
    <xdr:to>
      <xdr:col>36</xdr:col>
      <xdr:colOff>165100</xdr:colOff>
      <xdr:row>59</xdr:row>
      <xdr:rowOff>5810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168387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1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20082</xdr:rowOff>
    </xdr:from>
    <xdr:to>
      <xdr:col>55</xdr:col>
      <xdr:colOff>50800</xdr:colOff>
      <xdr:row>57</xdr:row>
      <xdr:rowOff>121682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9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42959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4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55854</xdr:rowOff>
    </xdr:from>
    <xdr:to>
      <xdr:col>50</xdr:col>
      <xdr:colOff>165100</xdr:colOff>
      <xdr:row>57</xdr:row>
      <xdr:rowOff>157454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2531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0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163456</xdr:rowOff>
    </xdr:from>
    <xdr:to>
      <xdr:col>46</xdr:col>
      <xdr:colOff>38100</xdr:colOff>
      <xdr:row>57</xdr:row>
      <xdr:rowOff>93606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110133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3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169805</xdr:rowOff>
    </xdr:from>
    <xdr:to>
      <xdr:col>41</xdr:col>
      <xdr:colOff>101600</xdr:colOff>
      <xdr:row>57</xdr:row>
      <xdr:rowOff>99955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116482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4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16302</xdr:rowOff>
    </xdr:from>
    <xdr:to>
      <xdr:col>36</xdr:col>
      <xdr:colOff>165100</xdr:colOff>
      <xdr:row>57</xdr:row>
      <xdr:rowOff>117902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8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134429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6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77890</xdr:rowOff>
    </xdr:from>
    <xdr:to>
      <xdr:col>55</xdr:col>
      <xdr:colOff>0</xdr:colOff>
      <xdr:row>78</xdr:row>
      <xdr:rowOff>101336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50990"/>
          <a:ext cx="8382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101336</xdr:rowOff>
    </xdr:from>
    <xdr:to>
      <xdr:col>50</xdr:col>
      <xdr:colOff>114300</xdr:colOff>
      <xdr:row>78</xdr:row>
      <xdr:rowOff>101856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74436"/>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99543</xdr:rowOff>
    </xdr:from>
    <xdr:to>
      <xdr:col>45</xdr:col>
      <xdr:colOff>177800</xdr:colOff>
      <xdr:row>78</xdr:row>
      <xdr:rowOff>101856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72643"/>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119154</xdr:rowOff>
    </xdr:from>
    <xdr:to>
      <xdr:col>46</xdr:col>
      <xdr:colOff>38100</xdr:colOff>
      <xdr:row>79</xdr:row>
      <xdr:rowOff>49304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40431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99543</xdr:rowOff>
    </xdr:from>
    <xdr:to>
      <xdr:col>41</xdr:col>
      <xdr:colOff>50800</xdr:colOff>
      <xdr:row>78</xdr:row>
      <xdr:rowOff>110840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72643"/>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127929</xdr:rowOff>
    </xdr:from>
    <xdr:to>
      <xdr:col>41</xdr:col>
      <xdr:colOff>101600</xdr:colOff>
      <xdr:row>79</xdr:row>
      <xdr:rowOff>58079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5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49206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129313</xdr:rowOff>
    </xdr:from>
    <xdr:to>
      <xdr:col>36</xdr:col>
      <xdr:colOff>165100</xdr:colOff>
      <xdr:row>79</xdr:row>
      <xdr:rowOff>59463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5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50590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27090</xdr:rowOff>
    </xdr:from>
    <xdr:to>
      <xdr:col>55</xdr:col>
      <xdr:colOff>50800</xdr:colOff>
      <xdr:row>78</xdr:row>
      <xdr:rowOff>128690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49967</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50536</xdr:rowOff>
    </xdr:from>
    <xdr:to>
      <xdr:col>50</xdr:col>
      <xdr:colOff>165100</xdr:colOff>
      <xdr:row>78</xdr:row>
      <xdr:rowOff>152136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143263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51056</xdr:rowOff>
    </xdr:from>
    <xdr:to>
      <xdr:col>46</xdr:col>
      <xdr:colOff>38100</xdr:colOff>
      <xdr:row>78</xdr:row>
      <xdr:rowOff>152656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169183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9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48743</xdr:rowOff>
    </xdr:from>
    <xdr:to>
      <xdr:col>41</xdr:col>
      <xdr:colOff>101600</xdr:colOff>
      <xdr:row>78</xdr:row>
      <xdr:rowOff>150343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166870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60040</xdr:rowOff>
    </xdr:from>
    <xdr:to>
      <xdr:col>36</xdr:col>
      <xdr:colOff>165100</xdr:colOff>
      <xdr:row>78</xdr:row>
      <xdr:rowOff>161640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6717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62066</xdr:rowOff>
    </xdr:from>
    <xdr:to>
      <xdr:col>55</xdr:col>
      <xdr:colOff>0</xdr:colOff>
      <xdr:row>97</xdr:row>
      <xdr:rowOff>71616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92716"/>
          <a:ext cx="8382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60964</xdr:rowOff>
    </xdr:from>
    <xdr:to>
      <xdr:col>50</xdr:col>
      <xdr:colOff>114300</xdr:colOff>
      <xdr:row>97</xdr:row>
      <xdr:rowOff>71616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91614"/>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60964</xdr:rowOff>
    </xdr:from>
    <xdr:to>
      <xdr:col>45</xdr:col>
      <xdr:colOff>177800</xdr:colOff>
      <xdr:row>97</xdr:row>
      <xdr:rowOff>68014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91614"/>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93791</xdr:rowOff>
    </xdr:from>
    <xdr:to>
      <xdr:col>46</xdr:col>
      <xdr:colOff>38100</xdr:colOff>
      <xdr:row>98</xdr:row>
      <xdr:rowOff>23941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15068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68014</xdr:rowOff>
    </xdr:from>
    <xdr:to>
      <xdr:col>41</xdr:col>
      <xdr:colOff>50800</xdr:colOff>
      <xdr:row>97</xdr:row>
      <xdr:rowOff>69929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98664"/>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100017</xdr:rowOff>
    </xdr:from>
    <xdr:to>
      <xdr:col>41</xdr:col>
      <xdr:colOff>101600</xdr:colOff>
      <xdr:row>98</xdr:row>
      <xdr:rowOff>30167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3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21294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102482</xdr:rowOff>
    </xdr:from>
    <xdr:to>
      <xdr:col>36</xdr:col>
      <xdr:colOff>165100</xdr:colOff>
      <xdr:row>98</xdr:row>
      <xdr:rowOff>32632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3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23759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11266</xdr:rowOff>
    </xdr:from>
    <xdr:to>
      <xdr:col>55</xdr:col>
      <xdr:colOff>50800</xdr:colOff>
      <xdr:row>97</xdr:row>
      <xdr:rowOff>112866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34143</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9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20816</xdr:rowOff>
    </xdr:from>
    <xdr:to>
      <xdr:col>50</xdr:col>
      <xdr:colOff>165100</xdr:colOff>
      <xdr:row>97</xdr:row>
      <xdr:rowOff>122416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138943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2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10164</xdr:rowOff>
    </xdr:from>
    <xdr:to>
      <xdr:col>46</xdr:col>
      <xdr:colOff>38100</xdr:colOff>
      <xdr:row>97</xdr:row>
      <xdr:rowOff>111764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128291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17214</xdr:rowOff>
    </xdr:from>
    <xdr:to>
      <xdr:col>41</xdr:col>
      <xdr:colOff>101600</xdr:colOff>
      <xdr:row>97</xdr:row>
      <xdr:rowOff>118814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135341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2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19129</xdr:rowOff>
    </xdr:from>
    <xdr:to>
      <xdr:col>36</xdr:col>
      <xdr:colOff>165100</xdr:colOff>
      <xdr:row>97</xdr:row>
      <xdr:rowOff>120729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4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137256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2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160975</xdr:rowOff>
    </xdr:from>
    <xdr:to>
      <xdr:col>85</xdr:col>
      <xdr:colOff>127000</xdr:colOff>
      <xdr:row>38</xdr:row>
      <xdr:rowOff>6548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04625"/>
          <a:ext cx="8382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44412</xdr:rowOff>
    </xdr:from>
    <xdr:to>
      <xdr:col>81</xdr:col>
      <xdr:colOff>50800</xdr:colOff>
      <xdr:row>37</xdr:row>
      <xdr:rowOff>160975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88062"/>
          <a:ext cx="889000" cy="1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44412</xdr:rowOff>
    </xdr:from>
    <xdr:to>
      <xdr:col>76</xdr:col>
      <xdr:colOff>114300</xdr:colOff>
      <xdr:row>37</xdr:row>
      <xdr:rowOff>156159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88062"/>
          <a:ext cx="889000" cy="1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25597</xdr:rowOff>
    </xdr:from>
    <xdr:to>
      <xdr:col>76</xdr:col>
      <xdr:colOff>165100</xdr:colOff>
      <xdr:row>38</xdr:row>
      <xdr:rowOff>127197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118324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6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156159</xdr:rowOff>
    </xdr:from>
    <xdr:to>
      <xdr:col>71</xdr:col>
      <xdr:colOff>177800</xdr:colOff>
      <xdr:row>38</xdr:row>
      <xdr:rowOff>11315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99809"/>
          <a:ext cx="889000" cy="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32679</xdr:rowOff>
    </xdr:from>
    <xdr:to>
      <xdr:col>72</xdr:col>
      <xdr:colOff>38100</xdr:colOff>
      <xdr:row>38</xdr:row>
      <xdr:rowOff>134279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4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125406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39591</xdr:rowOff>
    </xdr:from>
    <xdr:to>
      <xdr:col>67</xdr:col>
      <xdr:colOff>101600</xdr:colOff>
      <xdr:row>38</xdr:row>
      <xdr:rowOff>141191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132318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127198</xdr:rowOff>
    </xdr:from>
    <xdr:to>
      <xdr:col>85</xdr:col>
      <xdr:colOff>177800</xdr:colOff>
      <xdr:row>38</xdr:row>
      <xdr:rowOff>57348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105625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110175</xdr:rowOff>
    </xdr:from>
    <xdr:to>
      <xdr:col>81</xdr:col>
      <xdr:colOff>101600</xdr:colOff>
      <xdr:row>38</xdr:row>
      <xdr:rowOff>40325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31452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165062</xdr:rowOff>
    </xdr:from>
    <xdr:to>
      <xdr:col>76</xdr:col>
      <xdr:colOff>165100</xdr:colOff>
      <xdr:row>37</xdr:row>
      <xdr:rowOff>95212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111739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105359</xdr:rowOff>
    </xdr:from>
    <xdr:to>
      <xdr:col>72</xdr:col>
      <xdr:colOff>38100</xdr:colOff>
      <xdr:row>38</xdr:row>
      <xdr:rowOff>35509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52036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131964</xdr:rowOff>
    </xdr:from>
    <xdr:to>
      <xdr:col>67</xdr:col>
      <xdr:colOff>101600</xdr:colOff>
      <xdr:row>38</xdr:row>
      <xdr:rowOff>62114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78641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5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48989</xdr:rowOff>
    </xdr:from>
    <xdr:to>
      <xdr:col>85</xdr:col>
      <xdr:colOff>127000</xdr:colOff>
      <xdr:row>57</xdr:row>
      <xdr:rowOff>61779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21639"/>
          <a:ext cx="8382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48989</xdr:rowOff>
    </xdr:from>
    <xdr:to>
      <xdr:col>81</xdr:col>
      <xdr:colOff>50800</xdr:colOff>
      <xdr:row>57</xdr:row>
      <xdr:rowOff>66617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21639"/>
          <a:ext cx="889000" cy="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66617</xdr:rowOff>
    </xdr:from>
    <xdr:to>
      <xdr:col>76</xdr:col>
      <xdr:colOff>114300</xdr:colOff>
      <xdr:row>57</xdr:row>
      <xdr:rowOff>96319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39267"/>
          <a:ext cx="889000" cy="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68076</xdr:rowOff>
    </xdr:from>
    <xdr:to>
      <xdr:col>76</xdr:col>
      <xdr:colOff>165100</xdr:colOff>
      <xdr:row>57</xdr:row>
      <xdr:rowOff>169676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4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160803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93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96319</xdr:rowOff>
    </xdr:from>
    <xdr:to>
      <xdr:col>71</xdr:col>
      <xdr:colOff>177800</xdr:colOff>
      <xdr:row>57</xdr:row>
      <xdr:rowOff>108926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68969"/>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98453</xdr:rowOff>
    </xdr:from>
    <xdr:to>
      <xdr:col>72</xdr:col>
      <xdr:colOff>38100</xdr:colOff>
      <xdr:row>58</xdr:row>
      <xdr:rowOff>28603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19730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9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101041</xdr:rowOff>
    </xdr:from>
    <xdr:to>
      <xdr:col>67</xdr:col>
      <xdr:colOff>101600</xdr:colOff>
      <xdr:row>58</xdr:row>
      <xdr:rowOff>31191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7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22318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9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10979</xdr:rowOff>
    </xdr:from>
    <xdr:to>
      <xdr:col>85</xdr:col>
      <xdr:colOff>177800</xdr:colOff>
      <xdr:row>57</xdr:row>
      <xdr:rowOff>112579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160856</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6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169639</xdr:rowOff>
    </xdr:from>
    <xdr:to>
      <xdr:col>81</xdr:col>
      <xdr:colOff>101600</xdr:colOff>
      <xdr:row>57</xdr:row>
      <xdr:rowOff>99789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90916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6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15817</xdr:rowOff>
    </xdr:from>
    <xdr:to>
      <xdr:col>76</xdr:col>
      <xdr:colOff>165100</xdr:colOff>
      <xdr:row>57</xdr:row>
      <xdr:rowOff>117417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133944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6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45519</xdr:rowOff>
    </xdr:from>
    <xdr:to>
      <xdr:col>72</xdr:col>
      <xdr:colOff>38100</xdr:colOff>
      <xdr:row>57</xdr:row>
      <xdr:rowOff>147119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163646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58126</xdr:rowOff>
    </xdr:from>
    <xdr:to>
      <xdr:col>67</xdr:col>
      <xdr:colOff>101600</xdr:colOff>
      <xdr:row>57</xdr:row>
      <xdr:rowOff>159726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113438</xdr:rowOff>
    </xdr:from>
    <xdr:to>
      <xdr:col>85</xdr:col>
      <xdr:colOff>127000</xdr:colOff>
      <xdr:row>77</xdr:row>
      <xdr:rowOff>169923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15088"/>
          <a:ext cx="838200" cy="5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113438</xdr:rowOff>
    </xdr:from>
    <xdr:to>
      <xdr:col>81</xdr:col>
      <xdr:colOff>50800</xdr:colOff>
      <xdr:row>78</xdr:row>
      <xdr:rowOff>1499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15088"/>
          <a:ext cx="889000" cy="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1499</xdr:rowOff>
    </xdr:from>
    <xdr:to>
      <xdr:col>76</xdr:col>
      <xdr:colOff>114300</xdr:colOff>
      <xdr:row>78</xdr:row>
      <xdr:rowOff>127208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74599"/>
          <a:ext cx="889000" cy="1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59958</xdr:rowOff>
    </xdr:from>
    <xdr:to>
      <xdr:col>76</xdr:col>
      <xdr:colOff>165100</xdr:colOff>
      <xdr:row>78</xdr:row>
      <xdr:rowOff>161558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152685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127208</xdr:rowOff>
    </xdr:from>
    <xdr:to>
      <xdr:col>71</xdr:col>
      <xdr:colOff>177800</xdr:colOff>
      <xdr:row>78</xdr:row>
      <xdr:rowOff>139655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0308"/>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60026</xdr:rowOff>
    </xdr:from>
    <xdr:to>
      <xdr:col>72</xdr:col>
      <xdr:colOff>38100</xdr:colOff>
      <xdr:row>78</xdr:row>
      <xdr:rowOff>161626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6703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64049</xdr:rowOff>
    </xdr:from>
    <xdr:to>
      <xdr:col>67</xdr:col>
      <xdr:colOff>101600</xdr:colOff>
      <xdr:row>78</xdr:row>
      <xdr:rowOff>165649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7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10726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119123</xdr:rowOff>
    </xdr:from>
    <xdr:to>
      <xdr:col>85</xdr:col>
      <xdr:colOff>177800</xdr:colOff>
      <xdr:row>78</xdr:row>
      <xdr:rowOff>49273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142000</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62638</xdr:rowOff>
    </xdr:from>
    <xdr:to>
      <xdr:col>81</xdr:col>
      <xdr:colOff>101600</xdr:colOff>
      <xdr:row>77</xdr:row>
      <xdr:rowOff>164238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9315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122149</xdr:rowOff>
    </xdr:from>
    <xdr:to>
      <xdr:col>76</xdr:col>
      <xdr:colOff>165100</xdr:colOff>
      <xdr:row>78</xdr:row>
      <xdr:rowOff>52299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68826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76408</xdr:rowOff>
    </xdr:from>
    <xdr:to>
      <xdr:col>72</xdr:col>
      <xdr:colOff>38100</xdr:colOff>
      <xdr:row>79</xdr:row>
      <xdr:rowOff>6558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169135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88855</xdr:rowOff>
    </xdr:from>
    <xdr:to>
      <xdr:col>67</xdr:col>
      <xdr:colOff>101600</xdr:colOff>
      <xdr:row>79</xdr:row>
      <xdr:rowOff>19005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10132</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554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133665</xdr:rowOff>
    </xdr:from>
    <xdr:to>
      <xdr:col>85</xdr:col>
      <xdr:colOff>127000</xdr:colOff>
      <xdr:row>98</xdr:row>
      <xdr:rowOff>135395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935765"/>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134979</xdr:rowOff>
    </xdr:from>
    <xdr:to>
      <xdr:col>81</xdr:col>
      <xdr:colOff>50800</xdr:colOff>
      <xdr:row>98</xdr:row>
      <xdr:rowOff>135395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937079"/>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134979</xdr:rowOff>
    </xdr:from>
    <xdr:to>
      <xdr:col>76</xdr:col>
      <xdr:colOff>114300</xdr:colOff>
      <xdr:row>98</xdr:row>
      <xdr:rowOff>137837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93707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28673</xdr:rowOff>
    </xdr:from>
    <xdr:to>
      <xdr:col>76</xdr:col>
      <xdr:colOff>165100</xdr:colOff>
      <xdr:row>98</xdr:row>
      <xdr:rowOff>130273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83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146800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6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136528</xdr:rowOff>
    </xdr:from>
    <xdr:to>
      <xdr:col>71</xdr:col>
      <xdr:colOff>177800</xdr:colOff>
      <xdr:row>98</xdr:row>
      <xdr:rowOff>137837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938628"/>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22214</xdr:rowOff>
    </xdr:from>
    <xdr:to>
      <xdr:col>72</xdr:col>
      <xdr:colOff>38100</xdr:colOff>
      <xdr:row>98</xdr:row>
      <xdr:rowOff>123814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82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140341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5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21884</xdr:rowOff>
    </xdr:from>
    <xdr:to>
      <xdr:col>67</xdr:col>
      <xdr:colOff>101600</xdr:colOff>
      <xdr:row>98</xdr:row>
      <xdr:rowOff>123484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82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140011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5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82865</xdr:rowOff>
    </xdr:from>
    <xdr:to>
      <xdr:col>85</xdr:col>
      <xdr:colOff>177800</xdr:colOff>
      <xdr:row>99</xdr:row>
      <xdr:rowOff>13015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169242</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84595</xdr:rowOff>
    </xdr:from>
    <xdr:to>
      <xdr:col>81</xdr:col>
      <xdr:colOff>101600</xdr:colOff>
      <xdr:row>99</xdr:row>
      <xdr:rowOff>14745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5872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84179</xdr:rowOff>
    </xdr:from>
    <xdr:to>
      <xdr:col>76</xdr:col>
      <xdr:colOff>165100</xdr:colOff>
      <xdr:row>99</xdr:row>
      <xdr:rowOff>14329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7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87037</xdr:rowOff>
    </xdr:from>
    <xdr:to>
      <xdr:col>72</xdr:col>
      <xdr:colOff>38100</xdr:colOff>
      <xdr:row>99</xdr:row>
      <xdr:rowOff>17187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8314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8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85728</xdr:rowOff>
    </xdr:from>
    <xdr:to>
      <xdr:col>67</xdr:col>
      <xdr:colOff>101600</xdr:colOff>
      <xdr:row>99</xdr:row>
      <xdr:rowOff>15878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44345</xdr:rowOff>
    </xdr:from>
    <xdr:to>
      <xdr:col>107</xdr:col>
      <xdr:colOff>101600</xdr:colOff>
      <xdr:row>39</xdr:row>
      <xdr:rowOff>145945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162472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44204</xdr:rowOff>
    </xdr:from>
    <xdr:to>
      <xdr:col>102</xdr:col>
      <xdr:colOff>165100</xdr:colOff>
      <xdr:row>39</xdr:row>
      <xdr:rowOff>145804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162331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41439</xdr:rowOff>
    </xdr:from>
    <xdr:to>
      <xdr:col>98</xdr:col>
      <xdr:colOff>38100</xdr:colOff>
      <xdr:row>39</xdr:row>
      <xdr:rowOff>143039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159566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3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目的別歳出の状況では、労働費、農林水産業費、</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土木費、災害復旧費において類似団体平均値を上回っているが、その他の項目においてはすべて平均値を下回っている。奥多摩町の行政面積は東京都の面積の約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に及び、その</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％が山林であり、急峻な地形に集落が点在しているため、町が様々な事務事業を実施するうえでの行政コストが割高となる。ただ、類似団体グループ（人口</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人未満）内においては人口が多く、平均値は低く出ていると考えられる。農林水産業費では、林道の開設・改良事業の実施及び森林再生（間伐）・枝打ち事業の実施に伴い林業費が高くなっていること、</a:t>
          </a:r>
          <a:r>
            <a:rPr kumimoji="1" lang="ja-JP" altLang="en-US" sz="1100">
              <a:solidFill>
                <a:schemeClr val="dk1"/>
              </a:solidFill>
              <a:effectLst/>
              <a:latin typeface="+mn-lt"/>
              <a:ea typeface="+mn-ea"/>
              <a:cs typeface="+mn-cs"/>
            </a:rPr>
            <a:t>商工費では、新型コロナウイルス感染症の影響を受ける住民や、町内事業者への支援事業を行ったことにより高くなっていること、</a:t>
          </a:r>
          <a:r>
            <a:rPr kumimoji="1" lang="ja-JP" altLang="ja-JP" sz="1100">
              <a:solidFill>
                <a:schemeClr val="dk1"/>
              </a:solidFill>
              <a:effectLst/>
              <a:latin typeface="+mn-lt"/>
              <a:ea typeface="+mn-ea"/>
              <a:cs typeface="+mn-cs"/>
            </a:rPr>
            <a:t>土木費では、若者定住化対策としての若者住宅等建設事業の実施のほか、下水道整備に伴う起債の償還に多額の費用がかかり、その財源として一般会計からの繰出金に頼らざるを得ないことなどが高い要因となっている。災害復旧費では</a:t>
          </a:r>
          <a:r>
            <a:rPr kumimoji="1" lang="ja-JP" altLang="en-US" sz="1100">
              <a:solidFill>
                <a:schemeClr val="dk1"/>
              </a:solidFill>
              <a:effectLst/>
              <a:latin typeface="+mn-lt"/>
              <a:ea typeface="+mn-ea"/>
              <a:cs typeface="+mn-cs"/>
            </a:rPr>
            <a:t>、前年度より減少しているが、引き続き</a:t>
          </a:r>
          <a:r>
            <a:rPr kumimoji="1" lang="ja-JP" altLang="ja-JP" sz="1100">
              <a:solidFill>
                <a:schemeClr val="dk1"/>
              </a:solidFill>
              <a:effectLst/>
              <a:latin typeface="+mn-lt"/>
              <a:ea typeface="+mn-ea"/>
              <a:cs typeface="+mn-cs"/>
            </a:rPr>
            <a:t>令和元年台風第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号災害復旧</a:t>
          </a:r>
          <a:r>
            <a:rPr kumimoji="1" lang="ja-JP" altLang="en-US" sz="1100">
              <a:solidFill>
                <a:schemeClr val="dk1"/>
              </a:solidFill>
              <a:effectLst/>
              <a:latin typeface="+mn-lt"/>
              <a:ea typeface="+mn-ea"/>
              <a:cs typeface="+mn-cs"/>
            </a:rPr>
            <a:t>事業を実施したことにより、高くなっている。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以上を積み立てることにより、標準財政規模比</a:t>
          </a:r>
          <a:r>
            <a:rPr kumimoji="1" lang="en-US" altLang="ja-JP" sz="1100">
              <a:solidFill>
                <a:schemeClr val="dk1"/>
              </a:solidFill>
              <a:effectLst/>
              <a:latin typeface="+mn-lt"/>
              <a:ea typeface="+mn-ea"/>
              <a:cs typeface="+mn-cs"/>
            </a:rPr>
            <a:t>60.58</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ポイントの上昇となり、今後の人口減少に伴う町税収入の減や老朽化施設の更新費用の増などに伴う将来負担への備えとして、確実に積み立てを行っている。</a:t>
          </a:r>
          <a:endParaRPr lang="ja-JP" altLang="ja-JP" sz="1400">
            <a:effectLst/>
          </a:endParaRPr>
        </a:p>
        <a:p>
          <a:r>
            <a:rPr kumimoji="1" lang="ja-JP" altLang="ja-JP" sz="1100">
              <a:solidFill>
                <a:schemeClr val="dk1"/>
              </a:solidFill>
              <a:effectLst/>
              <a:latin typeface="+mn-lt"/>
              <a:ea typeface="+mn-ea"/>
              <a:cs typeface="+mn-cs"/>
            </a:rPr>
            <a:t>　実質収支比率についても、</a:t>
          </a:r>
          <a:r>
            <a:rPr kumimoji="1" lang="en-US" altLang="ja-JP" sz="1100">
              <a:solidFill>
                <a:schemeClr val="dk1"/>
              </a:solidFill>
              <a:effectLst/>
              <a:latin typeface="+mn-lt"/>
              <a:ea typeface="+mn-ea"/>
              <a:cs typeface="+mn-cs"/>
            </a:rPr>
            <a:t>13.75</a:t>
          </a:r>
          <a:r>
            <a:rPr kumimoji="1" lang="ja-JP" altLang="ja-JP" sz="1100">
              <a:solidFill>
                <a:schemeClr val="dk1"/>
              </a:solidFill>
              <a:effectLst/>
              <a:latin typeface="+mn-lt"/>
              <a:ea typeface="+mn-ea"/>
              <a:cs typeface="+mn-cs"/>
            </a:rPr>
            <a:t>％と対前年度比</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ポイント上昇した。一般的には、概ね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％が望ましいとされており、今後も健全な行財政運営に努める。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状において、連結実質赤字比率は、各会計とも黒字となっており、大きな問題はないと考えるが、特に国民健康保険特別会計及び下水道事業特別会計は、一般会計からの繰出金に依存している状況が続いているため、引き続き保険税・使用料の適正化を図り、一般会計からの繰出金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 thickBot="1" x14ac:dyDescent="0.25">
      <c r="B2" s="179" t="s">
        <v>81</v>
      </c>
      <c r="C2" s="179"/>
      <c r="D2" s="180"/>
    </row>
    <row r="3" spans="1:119" ht="18.75" customHeight="1" thickBot="1" x14ac:dyDescent="0.25">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2">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7529279</v>
      </c>
      <c r="BO4" s="483"/>
      <c r="BP4" s="483"/>
      <c r="BQ4" s="483"/>
      <c r="BR4" s="483"/>
      <c r="BS4" s="483"/>
      <c r="BT4" s="483"/>
      <c r="BU4" s="484"/>
      <c r="BV4" s="482">
        <v>7792090</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13.7</v>
      </c>
      <c r="CU4" s="623"/>
      <c r="CV4" s="623"/>
      <c r="CW4" s="623"/>
      <c r="CX4" s="623"/>
      <c r="CY4" s="623"/>
      <c r="CZ4" s="623"/>
      <c r="DA4" s="624"/>
      <c r="DB4" s="622">
        <v>9.3000000000000007</v>
      </c>
      <c r="DC4" s="623"/>
      <c r="DD4" s="623"/>
      <c r="DE4" s="623"/>
      <c r="DF4" s="623"/>
      <c r="DG4" s="623"/>
      <c r="DH4" s="623"/>
      <c r="DI4" s="624"/>
    </row>
    <row r="5" spans="1:119" ht="18.75" customHeight="1" x14ac:dyDescent="0.2">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7128989</v>
      </c>
      <c r="BO5" s="454"/>
      <c r="BP5" s="454"/>
      <c r="BQ5" s="454"/>
      <c r="BR5" s="454"/>
      <c r="BS5" s="454"/>
      <c r="BT5" s="454"/>
      <c r="BU5" s="455"/>
      <c r="BV5" s="453">
        <v>7425918</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72.400000000000006</v>
      </c>
      <c r="CU5" s="451"/>
      <c r="CV5" s="451"/>
      <c r="CW5" s="451"/>
      <c r="CX5" s="451"/>
      <c r="CY5" s="451"/>
      <c r="CZ5" s="451"/>
      <c r="DA5" s="452"/>
      <c r="DB5" s="450">
        <v>72.7</v>
      </c>
      <c r="DC5" s="451"/>
      <c r="DD5" s="451"/>
      <c r="DE5" s="451"/>
      <c r="DF5" s="451"/>
      <c r="DG5" s="451"/>
      <c r="DH5" s="451"/>
      <c r="DI5" s="452"/>
    </row>
    <row r="6" spans="1:119" ht="18.75" customHeight="1" x14ac:dyDescent="0.2">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400290</v>
      </c>
      <c r="BO6" s="454"/>
      <c r="BP6" s="454"/>
      <c r="BQ6" s="454"/>
      <c r="BR6" s="454"/>
      <c r="BS6" s="454"/>
      <c r="BT6" s="454"/>
      <c r="BU6" s="455"/>
      <c r="BV6" s="453">
        <v>366172</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74.099999999999994</v>
      </c>
      <c r="CU6" s="597"/>
      <c r="CV6" s="597"/>
      <c r="CW6" s="597"/>
      <c r="CX6" s="597"/>
      <c r="CY6" s="597"/>
      <c r="CZ6" s="597"/>
      <c r="DA6" s="598"/>
      <c r="DB6" s="596">
        <v>75.2</v>
      </c>
      <c r="DC6" s="597"/>
      <c r="DD6" s="597"/>
      <c r="DE6" s="597"/>
      <c r="DF6" s="597"/>
      <c r="DG6" s="597"/>
      <c r="DH6" s="597"/>
      <c r="DI6" s="598"/>
    </row>
    <row r="7" spans="1:119" ht="18.75" customHeight="1" x14ac:dyDescent="0.2">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0</v>
      </c>
      <c r="BO7" s="454"/>
      <c r="BP7" s="454"/>
      <c r="BQ7" s="454"/>
      <c r="BR7" s="454"/>
      <c r="BS7" s="454"/>
      <c r="BT7" s="454"/>
      <c r="BU7" s="455"/>
      <c r="BV7" s="453">
        <v>113706</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2911266</v>
      </c>
      <c r="CU7" s="454"/>
      <c r="CV7" s="454"/>
      <c r="CW7" s="454"/>
      <c r="CX7" s="454"/>
      <c r="CY7" s="454"/>
      <c r="CZ7" s="454"/>
      <c r="DA7" s="455"/>
      <c r="DB7" s="453">
        <v>2714118</v>
      </c>
      <c r="DC7" s="454"/>
      <c r="DD7" s="454"/>
      <c r="DE7" s="454"/>
      <c r="DF7" s="454"/>
      <c r="DG7" s="454"/>
      <c r="DH7" s="454"/>
      <c r="DI7" s="455"/>
    </row>
    <row r="8" spans="1:119" ht="18.75" customHeight="1" thickBot="1" x14ac:dyDescent="0.25">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94</v>
      </c>
      <c r="AV8" s="512"/>
      <c r="AW8" s="512"/>
      <c r="AX8" s="512"/>
      <c r="AY8" s="467" t="s">
        <v>109</v>
      </c>
      <c r="AZ8" s="468"/>
      <c r="BA8" s="468"/>
      <c r="BB8" s="468"/>
      <c r="BC8" s="468"/>
      <c r="BD8" s="468"/>
      <c r="BE8" s="468"/>
      <c r="BF8" s="468"/>
      <c r="BG8" s="468"/>
      <c r="BH8" s="468"/>
      <c r="BI8" s="468"/>
      <c r="BJ8" s="468"/>
      <c r="BK8" s="468"/>
      <c r="BL8" s="468"/>
      <c r="BM8" s="469"/>
      <c r="BN8" s="453">
        <v>400290</v>
      </c>
      <c r="BO8" s="454"/>
      <c r="BP8" s="454"/>
      <c r="BQ8" s="454"/>
      <c r="BR8" s="454"/>
      <c r="BS8" s="454"/>
      <c r="BT8" s="454"/>
      <c r="BU8" s="455"/>
      <c r="BV8" s="453">
        <v>252466</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0.28000000000000003</v>
      </c>
      <c r="CU8" s="557"/>
      <c r="CV8" s="557"/>
      <c r="CW8" s="557"/>
      <c r="CX8" s="557"/>
      <c r="CY8" s="557"/>
      <c r="CZ8" s="557"/>
      <c r="DA8" s="558"/>
      <c r="DB8" s="556">
        <v>0.28999999999999998</v>
      </c>
      <c r="DC8" s="557"/>
      <c r="DD8" s="557"/>
      <c r="DE8" s="557"/>
      <c r="DF8" s="557"/>
      <c r="DG8" s="557"/>
      <c r="DH8" s="557"/>
      <c r="DI8" s="558"/>
    </row>
    <row r="9" spans="1:119" ht="18.75" customHeight="1" thickBot="1" x14ac:dyDescent="0.25">
      <c r="A9" s="178"/>
      <c r="B9" s="585" t="s">
        <v>111</v>
      </c>
      <c r="C9" s="586"/>
      <c r="D9" s="586"/>
      <c r="E9" s="586"/>
      <c r="F9" s="586"/>
      <c r="G9" s="586"/>
      <c r="H9" s="586"/>
      <c r="I9" s="586"/>
      <c r="J9" s="586"/>
      <c r="K9" s="504"/>
      <c r="L9" s="587" t="s">
        <v>112</v>
      </c>
      <c r="M9" s="588"/>
      <c r="N9" s="588"/>
      <c r="O9" s="588"/>
      <c r="P9" s="588"/>
      <c r="Q9" s="589"/>
      <c r="R9" s="590">
        <v>4750</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94</v>
      </c>
      <c r="AV9" s="512"/>
      <c r="AW9" s="512"/>
      <c r="AX9" s="512"/>
      <c r="AY9" s="467" t="s">
        <v>115</v>
      </c>
      <c r="AZ9" s="468"/>
      <c r="BA9" s="468"/>
      <c r="BB9" s="468"/>
      <c r="BC9" s="468"/>
      <c r="BD9" s="468"/>
      <c r="BE9" s="468"/>
      <c r="BF9" s="468"/>
      <c r="BG9" s="468"/>
      <c r="BH9" s="468"/>
      <c r="BI9" s="468"/>
      <c r="BJ9" s="468"/>
      <c r="BK9" s="468"/>
      <c r="BL9" s="468"/>
      <c r="BM9" s="469"/>
      <c r="BN9" s="453">
        <v>147824</v>
      </c>
      <c r="BO9" s="454"/>
      <c r="BP9" s="454"/>
      <c r="BQ9" s="454"/>
      <c r="BR9" s="454"/>
      <c r="BS9" s="454"/>
      <c r="BT9" s="454"/>
      <c r="BU9" s="455"/>
      <c r="BV9" s="453">
        <v>58075</v>
      </c>
      <c r="BW9" s="454"/>
      <c r="BX9" s="454"/>
      <c r="BY9" s="454"/>
      <c r="BZ9" s="454"/>
      <c r="CA9" s="454"/>
      <c r="CB9" s="454"/>
      <c r="CC9" s="455"/>
      <c r="CD9" s="493" t="s">
        <v>116</v>
      </c>
      <c r="CE9" s="413"/>
      <c r="CF9" s="413"/>
      <c r="CG9" s="413"/>
      <c r="CH9" s="413"/>
      <c r="CI9" s="413"/>
      <c r="CJ9" s="413"/>
      <c r="CK9" s="413"/>
      <c r="CL9" s="413"/>
      <c r="CM9" s="413"/>
      <c r="CN9" s="413"/>
      <c r="CO9" s="413"/>
      <c r="CP9" s="413"/>
      <c r="CQ9" s="413"/>
      <c r="CR9" s="413"/>
      <c r="CS9" s="494"/>
      <c r="CT9" s="450">
        <v>5.2</v>
      </c>
      <c r="CU9" s="451"/>
      <c r="CV9" s="451"/>
      <c r="CW9" s="451"/>
      <c r="CX9" s="451"/>
      <c r="CY9" s="451"/>
      <c r="CZ9" s="451"/>
      <c r="DA9" s="452"/>
      <c r="DB9" s="450">
        <v>5.5</v>
      </c>
      <c r="DC9" s="451"/>
      <c r="DD9" s="451"/>
      <c r="DE9" s="451"/>
      <c r="DF9" s="451"/>
      <c r="DG9" s="451"/>
      <c r="DH9" s="451"/>
      <c r="DI9" s="452"/>
    </row>
    <row r="10" spans="1:119" ht="18.75" customHeight="1" thickBot="1" x14ac:dyDescent="0.25">
      <c r="A10" s="178"/>
      <c r="B10" s="585"/>
      <c r="C10" s="586"/>
      <c r="D10" s="586"/>
      <c r="E10" s="586"/>
      <c r="F10" s="586"/>
      <c r="G10" s="586"/>
      <c r="H10" s="586"/>
      <c r="I10" s="586"/>
      <c r="J10" s="586"/>
      <c r="K10" s="504"/>
      <c r="L10" s="409" t="s">
        <v>117</v>
      </c>
      <c r="M10" s="410"/>
      <c r="N10" s="410"/>
      <c r="O10" s="410"/>
      <c r="P10" s="410"/>
      <c r="Q10" s="411"/>
      <c r="R10" s="406">
        <v>5234</v>
      </c>
      <c r="S10" s="407"/>
      <c r="T10" s="407"/>
      <c r="U10" s="407"/>
      <c r="V10" s="466"/>
      <c r="W10" s="594"/>
      <c r="X10" s="404"/>
      <c r="Y10" s="404"/>
      <c r="Z10" s="404"/>
      <c r="AA10" s="404"/>
      <c r="AB10" s="404"/>
      <c r="AC10" s="404"/>
      <c r="AD10" s="404"/>
      <c r="AE10" s="404"/>
      <c r="AF10" s="404"/>
      <c r="AG10" s="404"/>
      <c r="AH10" s="404"/>
      <c r="AI10" s="404"/>
      <c r="AJ10" s="404"/>
      <c r="AK10" s="404"/>
      <c r="AL10" s="595"/>
      <c r="AM10" s="510" t="s">
        <v>118</v>
      </c>
      <c r="AN10" s="410"/>
      <c r="AO10" s="410"/>
      <c r="AP10" s="410"/>
      <c r="AQ10" s="410"/>
      <c r="AR10" s="410"/>
      <c r="AS10" s="410"/>
      <c r="AT10" s="411"/>
      <c r="AU10" s="511" t="s">
        <v>119</v>
      </c>
      <c r="AV10" s="512"/>
      <c r="AW10" s="512"/>
      <c r="AX10" s="512"/>
      <c r="AY10" s="467" t="s">
        <v>120</v>
      </c>
      <c r="AZ10" s="468"/>
      <c r="BA10" s="468"/>
      <c r="BB10" s="468"/>
      <c r="BC10" s="468"/>
      <c r="BD10" s="468"/>
      <c r="BE10" s="468"/>
      <c r="BF10" s="468"/>
      <c r="BG10" s="468"/>
      <c r="BH10" s="468"/>
      <c r="BI10" s="468"/>
      <c r="BJ10" s="468"/>
      <c r="BK10" s="468"/>
      <c r="BL10" s="468"/>
      <c r="BM10" s="469"/>
      <c r="BN10" s="453">
        <v>142192</v>
      </c>
      <c r="BO10" s="454"/>
      <c r="BP10" s="454"/>
      <c r="BQ10" s="454"/>
      <c r="BR10" s="454"/>
      <c r="BS10" s="454"/>
      <c r="BT10" s="454"/>
      <c r="BU10" s="455"/>
      <c r="BV10" s="453">
        <v>128480</v>
      </c>
      <c r="BW10" s="454"/>
      <c r="BX10" s="454"/>
      <c r="BY10" s="454"/>
      <c r="BZ10" s="454"/>
      <c r="CA10" s="454"/>
      <c r="CB10" s="454"/>
      <c r="CC10" s="45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5"/>
      <c r="C11" s="586"/>
      <c r="D11" s="586"/>
      <c r="E11" s="586"/>
      <c r="F11" s="586"/>
      <c r="G11" s="586"/>
      <c r="H11" s="586"/>
      <c r="I11" s="586"/>
      <c r="J11" s="586"/>
      <c r="K11" s="504"/>
      <c r="L11" s="414" t="s">
        <v>122</v>
      </c>
      <c r="M11" s="415"/>
      <c r="N11" s="415"/>
      <c r="O11" s="415"/>
      <c r="P11" s="415"/>
      <c r="Q11" s="416"/>
      <c r="R11" s="582" t="s">
        <v>123</v>
      </c>
      <c r="S11" s="583"/>
      <c r="T11" s="583"/>
      <c r="U11" s="583"/>
      <c r="V11" s="584"/>
      <c r="W11" s="594"/>
      <c r="X11" s="404"/>
      <c r="Y11" s="404"/>
      <c r="Z11" s="404"/>
      <c r="AA11" s="404"/>
      <c r="AB11" s="404"/>
      <c r="AC11" s="404"/>
      <c r="AD11" s="404"/>
      <c r="AE11" s="404"/>
      <c r="AF11" s="404"/>
      <c r="AG11" s="404"/>
      <c r="AH11" s="404"/>
      <c r="AI11" s="404"/>
      <c r="AJ11" s="404"/>
      <c r="AK11" s="404"/>
      <c r="AL11" s="595"/>
      <c r="AM11" s="510" t="s">
        <v>124</v>
      </c>
      <c r="AN11" s="410"/>
      <c r="AO11" s="410"/>
      <c r="AP11" s="410"/>
      <c r="AQ11" s="410"/>
      <c r="AR11" s="410"/>
      <c r="AS11" s="410"/>
      <c r="AT11" s="411"/>
      <c r="AU11" s="511" t="s">
        <v>125</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129</v>
      </c>
      <c r="DC11" s="557"/>
      <c r="DD11" s="557"/>
      <c r="DE11" s="557"/>
      <c r="DF11" s="557"/>
      <c r="DG11" s="557"/>
      <c r="DH11" s="557"/>
      <c r="DI11" s="558"/>
    </row>
    <row r="12" spans="1:119" ht="18.75" customHeight="1" x14ac:dyDescent="0.2">
      <c r="A12" s="178"/>
      <c r="B12" s="559" t="s">
        <v>130</v>
      </c>
      <c r="C12" s="560"/>
      <c r="D12" s="560"/>
      <c r="E12" s="560"/>
      <c r="F12" s="560"/>
      <c r="G12" s="560"/>
      <c r="H12" s="560"/>
      <c r="I12" s="560"/>
      <c r="J12" s="560"/>
      <c r="K12" s="561"/>
      <c r="L12" s="568" t="s">
        <v>131</v>
      </c>
      <c r="M12" s="569"/>
      <c r="N12" s="569"/>
      <c r="O12" s="569"/>
      <c r="P12" s="569"/>
      <c r="Q12" s="570"/>
      <c r="R12" s="571">
        <v>4897</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94</v>
      </c>
      <c r="AV12" s="512"/>
      <c r="AW12" s="512"/>
      <c r="AX12" s="512"/>
      <c r="AY12" s="467" t="s">
        <v>135</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0</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128</v>
      </c>
      <c r="CU12" s="557"/>
      <c r="CV12" s="557"/>
      <c r="CW12" s="557"/>
      <c r="CX12" s="557"/>
      <c r="CY12" s="557"/>
      <c r="CZ12" s="557"/>
      <c r="DA12" s="558"/>
      <c r="DB12" s="556" t="s">
        <v>128</v>
      </c>
      <c r="DC12" s="557"/>
      <c r="DD12" s="557"/>
      <c r="DE12" s="557"/>
      <c r="DF12" s="557"/>
      <c r="DG12" s="557"/>
      <c r="DH12" s="557"/>
      <c r="DI12" s="558"/>
    </row>
    <row r="13" spans="1:119" ht="18.75" customHeight="1" x14ac:dyDescent="0.2">
      <c r="A13" s="178"/>
      <c r="B13" s="562"/>
      <c r="C13" s="563"/>
      <c r="D13" s="563"/>
      <c r="E13" s="563"/>
      <c r="F13" s="563"/>
      <c r="G13" s="563"/>
      <c r="H13" s="563"/>
      <c r="I13" s="563"/>
      <c r="J13" s="563"/>
      <c r="K13" s="564"/>
      <c r="L13" s="187"/>
      <c r="M13" s="537" t="s">
        <v>137</v>
      </c>
      <c r="N13" s="538"/>
      <c r="O13" s="538"/>
      <c r="P13" s="538"/>
      <c r="Q13" s="539"/>
      <c r="R13" s="540">
        <v>4843</v>
      </c>
      <c r="S13" s="541"/>
      <c r="T13" s="541"/>
      <c r="U13" s="541"/>
      <c r="V13" s="542"/>
      <c r="W13" s="543" t="s">
        <v>138</v>
      </c>
      <c r="X13" s="439"/>
      <c r="Y13" s="439"/>
      <c r="Z13" s="439"/>
      <c r="AA13" s="439"/>
      <c r="AB13" s="440"/>
      <c r="AC13" s="406">
        <v>68</v>
      </c>
      <c r="AD13" s="407"/>
      <c r="AE13" s="407"/>
      <c r="AF13" s="407"/>
      <c r="AG13" s="408"/>
      <c r="AH13" s="406">
        <v>81</v>
      </c>
      <c r="AI13" s="407"/>
      <c r="AJ13" s="407"/>
      <c r="AK13" s="407"/>
      <c r="AL13" s="466"/>
      <c r="AM13" s="510" t="s">
        <v>139</v>
      </c>
      <c r="AN13" s="410"/>
      <c r="AO13" s="410"/>
      <c r="AP13" s="410"/>
      <c r="AQ13" s="410"/>
      <c r="AR13" s="410"/>
      <c r="AS13" s="410"/>
      <c r="AT13" s="411"/>
      <c r="AU13" s="511" t="s">
        <v>119</v>
      </c>
      <c r="AV13" s="512"/>
      <c r="AW13" s="512"/>
      <c r="AX13" s="512"/>
      <c r="AY13" s="467" t="s">
        <v>140</v>
      </c>
      <c r="AZ13" s="468"/>
      <c r="BA13" s="468"/>
      <c r="BB13" s="468"/>
      <c r="BC13" s="468"/>
      <c r="BD13" s="468"/>
      <c r="BE13" s="468"/>
      <c r="BF13" s="468"/>
      <c r="BG13" s="468"/>
      <c r="BH13" s="468"/>
      <c r="BI13" s="468"/>
      <c r="BJ13" s="468"/>
      <c r="BK13" s="468"/>
      <c r="BL13" s="468"/>
      <c r="BM13" s="469"/>
      <c r="BN13" s="453">
        <v>290016</v>
      </c>
      <c r="BO13" s="454"/>
      <c r="BP13" s="454"/>
      <c r="BQ13" s="454"/>
      <c r="BR13" s="454"/>
      <c r="BS13" s="454"/>
      <c r="BT13" s="454"/>
      <c r="BU13" s="455"/>
      <c r="BV13" s="453">
        <v>186555</v>
      </c>
      <c r="BW13" s="454"/>
      <c r="BX13" s="454"/>
      <c r="BY13" s="454"/>
      <c r="BZ13" s="454"/>
      <c r="CA13" s="454"/>
      <c r="CB13" s="454"/>
      <c r="CC13" s="455"/>
      <c r="CD13" s="493" t="s">
        <v>141</v>
      </c>
      <c r="CE13" s="413"/>
      <c r="CF13" s="413"/>
      <c r="CG13" s="413"/>
      <c r="CH13" s="413"/>
      <c r="CI13" s="413"/>
      <c r="CJ13" s="413"/>
      <c r="CK13" s="413"/>
      <c r="CL13" s="413"/>
      <c r="CM13" s="413"/>
      <c r="CN13" s="413"/>
      <c r="CO13" s="413"/>
      <c r="CP13" s="413"/>
      <c r="CQ13" s="413"/>
      <c r="CR13" s="413"/>
      <c r="CS13" s="494"/>
      <c r="CT13" s="450">
        <v>7.3</v>
      </c>
      <c r="CU13" s="451"/>
      <c r="CV13" s="451"/>
      <c r="CW13" s="451"/>
      <c r="CX13" s="451"/>
      <c r="CY13" s="451"/>
      <c r="CZ13" s="451"/>
      <c r="DA13" s="452"/>
      <c r="DB13" s="450">
        <v>7.1</v>
      </c>
      <c r="DC13" s="451"/>
      <c r="DD13" s="451"/>
      <c r="DE13" s="451"/>
      <c r="DF13" s="451"/>
      <c r="DG13" s="451"/>
      <c r="DH13" s="451"/>
      <c r="DI13" s="452"/>
    </row>
    <row r="14" spans="1:119" ht="18.75" customHeight="1" thickBot="1" x14ac:dyDescent="0.25">
      <c r="A14" s="178"/>
      <c r="B14" s="562"/>
      <c r="C14" s="563"/>
      <c r="D14" s="563"/>
      <c r="E14" s="563"/>
      <c r="F14" s="563"/>
      <c r="G14" s="563"/>
      <c r="H14" s="563"/>
      <c r="I14" s="563"/>
      <c r="J14" s="563"/>
      <c r="K14" s="564"/>
      <c r="L14" s="527" t="s">
        <v>142</v>
      </c>
      <c r="M14" s="580"/>
      <c r="N14" s="580"/>
      <c r="O14" s="580"/>
      <c r="P14" s="580"/>
      <c r="Q14" s="581"/>
      <c r="R14" s="540">
        <v>4991</v>
      </c>
      <c r="S14" s="541"/>
      <c r="T14" s="541"/>
      <c r="U14" s="541"/>
      <c r="V14" s="542"/>
      <c r="W14" s="544"/>
      <c r="X14" s="442"/>
      <c r="Y14" s="442"/>
      <c r="Z14" s="442"/>
      <c r="AA14" s="442"/>
      <c r="AB14" s="443"/>
      <c r="AC14" s="533">
        <v>3.4</v>
      </c>
      <c r="AD14" s="534"/>
      <c r="AE14" s="534"/>
      <c r="AF14" s="534"/>
      <c r="AG14" s="535"/>
      <c r="AH14" s="533">
        <v>3.7</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143</v>
      </c>
      <c r="CE14" s="491"/>
      <c r="CF14" s="491"/>
      <c r="CG14" s="491"/>
      <c r="CH14" s="491"/>
      <c r="CI14" s="491"/>
      <c r="CJ14" s="491"/>
      <c r="CK14" s="491"/>
      <c r="CL14" s="491"/>
      <c r="CM14" s="491"/>
      <c r="CN14" s="491"/>
      <c r="CO14" s="491"/>
      <c r="CP14" s="491"/>
      <c r="CQ14" s="491"/>
      <c r="CR14" s="491"/>
      <c r="CS14" s="492"/>
      <c r="CT14" s="550" t="s">
        <v>144</v>
      </c>
      <c r="CU14" s="551"/>
      <c r="CV14" s="551"/>
      <c r="CW14" s="551"/>
      <c r="CX14" s="551"/>
      <c r="CY14" s="551"/>
      <c r="CZ14" s="551"/>
      <c r="DA14" s="552"/>
      <c r="DB14" s="550" t="s">
        <v>145</v>
      </c>
      <c r="DC14" s="551"/>
      <c r="DD14" s="551"/>
      <c r="DE14" s="551"/>
      <c r="DF14" s="551"/>
      <c r="DG14" s="551"/>
      <c r="DH14" s="551"/>
      <c r="DI14" s="552"/>
    </row>
    <row r="15" spans="1:119" ht="18.75" customHeight="1" x14ac:dyDescent="0.2">
      <c r="A15" s="178"/>
      <c r="B15" s="562"/>
      <c r="C15" s="563"/>
      <c r="D15" s="563"/>
      <c r="E15" s="563"/>
      <c r="F15" s="563"/>
      <c r="G15" s="563"/>
      <c r="H15" s="563"/>
      <c r="I15" s="563"/>
      <c r="J15" s="563"/>
      <c r="K15" s="564"/>
      <c r="L15" s="187"/>
      <c r="M15" s="537" t="s">
        <v>146</v>
      </c>
      <c r="N15" s="538"/>
      <c r="O15" s="538"/>
      <c r="P15" s="538"/>
      <c r="Q15" s="539"/>
      <c r="R15" s="540">
        <v>4939</v>
      </c>
      <c r="S15" s="541"/>
      <c r="T15" s="541"/>
      <c r="U15" s="541"/>
      <c r="V15" s="542"/>
      <c r="W15" s="543" t="s">
        <v>147</v>
      </c>
      <c r="X15" s="439"/>
      <c r="Y15" s="439"/>
      <c r="Z15" s="439"/>
      <c r="AA15" s="439"/>
      <c r="AB15" s="440"/>
      <c r="AC15" s="406">
        <v>466</v>
      </c>
      <c r="AD15" s="407"/>
      <c r="AE15" s="407"/>
      <c r="AF15" s="407"/>
      <c r="AG15" s="408"/>
      <c r="AH15" s="406">
        <v>517</v>
      </c>
      <c r="AI15" s="407"/>
      <c r="AJ15" s="407"/>
      <c r="AK15" s="407"/>
      <c r="AL15" s="466"/>
      <c r="AM15" s="510"/>
      <c r="AN15" s="410"/>
      <c r="AO15" s="410"/>
      <c r="AP15" s="410"/>
      <c r="AQ15" s="410"/>
      <c r="AR15" s="410"/>
      <c r="AS15" s="410"/>
      <c r="AT15" s="411"/>
      <c r="AU15" s="511"/>
      <c r="AV15" s="512"/>
      <c r="AW15" s="512"/>
      <c r="AX15" s="512"/>
      <c r="AY15" s="479" t="s">
        <v>148</v>
      </c>
      <c r="AZ15" s="480"/>
      <c r="BA15" s="480"/>
      <c r="BB15" s="480"/>
      <c r="BC15" s="480"/>
      <c r="BD15" s="480"/>
      <c r="BE15" s="480"/>
      <c r="BF15" s="480"/>
      <c r="BG15" s="480"/>
      <c r="BH15" s="480"/>
      <c r="BI15" s="480"/>
      <c r="BJ15" s="480"/>
      <c r="BK15" s="480"/>
      <c r="BL15" s="480"/>
      <c r="BM15" s="481"/>
      <c r="BN15" s="482">
        <v>674482</v>
      </c>
      <c r="BO15" s="483"/>
      <c r="BP15" s="483"/>
      <c r="BQ15" s="483"/>
      <c r="BR15" s="483"/>
      <c r="BS15" s="483"/>
      <c r="BT15" s="483"/>
      <c r="BU15" s="484"/>
      <c r="BV15" s="482">
        <v>695043</v>
      </c>
      <c r="BW15" s="483"/>
      <c r="BX15" s="483"/>
      <c r="BY15" s="483"/>
      <c r="BZ15" s="483"/>
      <c r="CA15" s="483"/>
      <c r="CB15" s="483"/>
      <c r="CC15" s="484"/>
      <c r="CD15" s="553" t="s">
        <v>149</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2"/>
      <c r="C16" s="563"/>
      <c r="D16" s="563"/>
      <c r="E16" s="563"/>
      <c r="F16" s="563"/>
      <c r="G16" s="563"/>
      <c r="H16" s="563"/>
      <c r="I16" s="563"/>
      <c r="J16" s="563"/>
      <c r="K16" s="564"/>
      <c r="L16" s="527" t="s">
        <v>150</v>
      </c>
      <c r="M16" s="528"/>
      <c r="N16" s="528"/>
      <c r="O16" s="528"/>
      <c r="P16" s="528"/>
      <c r="Q16" s="529"/>
      <c r="R16" s="530" t="s">
        <v>151</v>
      </c>
      <c r="S16" s="531"/>
      <c r="T16" s="531"/>
      <c r="U16" s="531"/>
      <c r="V16" s="532"/>
      <c r="W16" s="544"/>
      <c r="X16" s="442"/>
      <c r="Y16" s="442"/>
      <c r="Z16" s="442"/>
      <c r="AA16" s="442"/>
      <c r="AB16" s="443"/>
      <c r="AC16" s="533">
        <v>23.5</v>
      </c>
      <c r="AD16" s="534"/>
      <c r="AE16" s="534"/>
      <c r="AF16" s="534"/>
      <c r="AG16" s="535"/>
      <c r="AH16" s="533">
        <v>23.8</v>
      </c>
      <c r="AI16" s="534"/>
      <c r="AJ16" s="534"/>
      <c r="AK16" s="534"/>
      <c r="AL16" s="536"/>
      <c r="AM16" s="510"/>
      <c r="AN16" s="410"/>
      <c r="AO16" s="410"/>
      <c r="AP16" s="410"/>
      <c r="AQ16" s="410"/>
      <c r="AR16" s="410"/>
      <c r="AS16" s="410"/>
      <c r="AT16" s="411"/>
      <c r="AU16" s="511"/>
      <c r="AV16" s="512"/>
      <c r="AW16" s="512"/>
      <c r="AX16" s="512"/>
      <c r="AY16" s="467" t="s">
        <v>152</v>
      </c>
      <c r="AZ16" s="468"/>
      <c r="BA16" s="468"/>
      <c r="BB16" s="468"/>
      <c r="BC16" s="468"/>
      <c r="BD16" s="468"/>
      <c r="BE16" s="468"/>
      <c r="BF16" s="468"/>
      <c r="BG16" s="468"/>
      <c r="BH16" s="468"/>
      <c r="BI16" s="468"/>
      <c r="BJ16" s="468"/>
      <c r="BK16" s="468"/>
      <c r="BL16" s="468"/>
      <c r="BM16" s="469"/>
      <c r="BN16" s="453">
        <v>2631792</v>
      </c>
      <c r="BO16" s="454"/>
      <c r="BP16" s="454"/>
      <c r="BQ16" s="454"/>
      <c r="BR16" s="454"/>
      <c r="BS16" s="454"/>
      <c r="BT16" s="454"/>
      <c r="BU16" s="455"/>
      <c r="BV16" s="453">
        <v>2447956</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5">
      <c r="A17" s="178"/>
      <c r="B17" s="565"/>
      <c r="C17" s="566"/>
      <c r="D17" s="566"/>
      <c r="E17" s="566"/>
      <c r="F17" s="566"/>
      <c r="G17" s="566"/>
      <c r="H17" s="566"/>
      <c r="I17" s="566"/>
      <c r="J17" s="566"/>
      <c r="K17" s="567"/>
      <c r="L17" s="192"/>
      <c r="M17" s="546" t="s">
        <v>153</v>
      </c>
      <c r="N17" s="547"/>
      <c r="O17" s="547"/>
      <c r="P17" s="547"/>
      <c r="Q17" s="548"/>
      <c r="R17" s="530" t="s">
        <v>154</v>
      </c>
      <c r="S17" s="531"/>
      <c r="T17" s="531"/>
      <c r="U17" s="531"/>
      <c r="V17" s="532"/>
      <c r="W17" s="543" t="s">
        <v>155</v>
      </c>
      <c r="X17" s="439"/>
      <c r="Y17" s="439"/>
      <c r="Z17" s="439"/>
      <c r="AA17" s="439"/>
      <c r="AB17" s="440"/>
      <c r="AC17" s="406">
        <v>1448</v>
      </c>
      <c r="AD17" s="407"/>
      <c r="AE17" s="407"/>
      <c r="AF17" s="407"/>
      <c r="AG17" s="408"/>
      <c r="AH17" s="406">
        <v>1577</v>
      </c>
      <c r="AI17" s="407"/>
      <c r="AJ17" s="407"/>
      <c r="AK17" s="407"/>
      <c r="AL17" s="466"/>
      <c r="AM17" s="510"/>
      <c r="AN17" s="410"/>
      <c r="AO17" s="410"/>
      <c r="AP17" s="410"/>
      <c r="AQ17" s="410"/>
      <c r="AR17" s="410"/>
      <c r="AS17" s="410"/>
      <c r="AT17" s="411"/>
      <c r="AU17" s="511"/>
      <c r="AV17" s="512"/>
      <c r="AW17" s="512"/>
      <c r="AX17" s="512"/>
      <c r="AY17" s="467" t="s">
        <v>156</v>
      </c>
      <c r="AZ17" s="468"/>
      <c r="BA17" s="468"/>
      <c r="BB17" s="468"/>
      <c r="BC17" s="468"/>
      <c r="BD17" s="468"/>
      <c r="BE17" s="468"/>
      <c r="BF17" s="468"/>
      <c r="BG17" s="468"/>
      <c r="BH17" s="468"/>
      <c r="BI17" s="468"/>
      <c r="BJ17" s="468"/>
      <c r="BK17" s="468"/>
      <c r="BL17" s="468"/>
      <c r="BM17" s="469"/>
      <c r="BN17" s="453">
        <v>842517</v>
      </c>
      <c r="BO17" s="454"/>
      <c r="BP17" s="454"/>
      <c r="BQ17" s="454"/>
      <c r="BR17" s="454"/>
      <c r="BS17" s="454"/>
      <c r="BT17" s="454"/>
      <c r="BU17" s="455"/>
      <c r="BV17" s="453">
        <v>868818</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5">
      <c r="A18" s="178"/>
      <c r="B18" s="503" t="s">
        <v>157</v>
      </c>
      <c r="C18" s="504"/>
      <c r="D18" s="504"/>
      <c r="E18" s="505"/>
      <c r="F18" s="505"/>
      <c r="G18" s="505"/>
      <c r="H18" s="505"/>
      <c r="I18" s="505"/>
      <c r="J18" s="505"/>
      <c r="K18" s="505"/>
      <c r="L18" s="506">
        <v>225.53</v>
      </c>
      <c r="M18" s="506"/>
      <c r="N18" s="506"/>
      <c r="O18" s="506"/>
      <c r="P18" s="506"/>
      <c r="Q18" s="506"/>
      <c r="R18" s="507"/>
      <c r="S18" s="507"/>
      <c r="T18" s="507"/>
      <c r="U18" s="507"/>
      <c r="V18" s="508"/>
      <c r="W18" s="524"/>
      <c r="X18" s="525"/>
      <c r="Y18" s="525"/>
      <c r="Z18" s="525"/>
      <c r="AA18" s="525"/>
      <c r="AB18" s="549"/>
      <c r="AC18" s="423">
        <v>73.099999999999994</v>
      </c>
      <c r="AD18" s="424"/>
      <c r="AE18" s="424"/>
      <c r="AF18" s="424"/>
      <c r="AG18" s="509"/>
      <c r="AH18" s="423">
        <v>72.5</v>
      </c>
      <c r="AI18" s="424"/>
      <c r="AJ18" s="424"/>
      <c r="AK18" s="424"/>
      <c r="AL18" s="425"/>
      <c r="AM18" s="510"/>
      <c r="AN18" s="410"/>
      <c r="AO18" s="410"/>
      <c r="AP18" s="410"/>
      <c r="AQ18" s="410"/>
      <c r="AR18" s="410"/>
      <c r="AS18" s="410"/>
      <c r="AT18" s="411"/>
      <c r="AU18" s="511"/>
      <c r="AV18" s="512"/>
      <c r="AW18" s="512"/>
      <c r="AX18" s="512"/>
      <c r="AY18" s="467" t="s">
        <v>158</v>
      </c>
      <c r="AZ18" s="468"/>
      <c r="BA18" s="468"/>
      <c r="BB18" s="468"/>
      <c r="BC18" s="468"/>
      <c r="BD18" s="468"/>
      <c r="BE18" s="468"/>
      <c r="BF18" s="468"/>
      <c r="BG18" s="468"/>
      <c r="BH18" s="468"/>
      <c r="BI18" s="468"/>
      <c r="BJ18" s="468"/>
      <c r="BK18" s="468"/>
      <c r="BL18" s="468"/>
      <c r="BM18" s="469"/>
      <c r="BN18" s="453">
        <v>2116289</v>
      </c>
      <c r="BO18" s="454"/>
      <c r="BP18" s="454"/>
      <c r="BQ18" s="454"/>
      <c r="BR18" s="454"/>
      <c r="BS18" s="454"/>
      <c r="BT18" s="454"/>
      <c r="BU18" s="455"/>
      <c r="BV18" s="453">
        <v>1995696</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5">
      <c r="A19" s="178"/>
      <c r="B19" s="503" t="s">
        <v>159</v>
      </c>
      <c r="C19" s="504"/>
      <c r="D19" s="504"/>
      <c r="E19" s="505"/>
      <c r="F19" s="505"/>
      <c r="G19" s="505"/>
      <c r="H19" s="505"/>
      <c r="I19" s="505"/>
      <c r="J19" s="505"/>
      <c r="K19" s="505"/>
      <c r="L19" s="513">
        <v>21</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160</v>
      </c>
      <c r="AZ19" s="468"/>
      <c r="BA19" s="468"/>
      <c r="BB19" s="468"/>
      <c r="BC19" s="468"/>
      <c r="BD19" s="468"/>
      <c r="BE19" s="468"/>
      <c r="BF19" s="468"/>
      <c r="BG19" s="468"/>
      <c r="BH19" s="468"/>
      <c r="BI19" s="468"/>
      <c r="BJ19" s="468"/>
      <c r="BK19" s="468"/>
      <c r="BL19" s="468"/>
      <c r="BM19" s="469"/>
      <c r="BN19" s="453">
        <v>4020224</v>
      </c>
      <c r="BO19" s="454"/>
      <c r="BP19" s="454"/>
      <c r="BQ19" s="454"/>
      <c r="BR19" s="454"/>
      <c r="BS19" s="454"/>
      <c r="BT19" s="454"/>
      <c r="BU19" s="455"/>
      <c r="BV19" s="453">
        <v>3805569</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5">
      <c r="A20" s="178"/>
      <c r="B20" s="503" t="s">
        <v>161</v>
      </c>
      <c r="C20" s="504"/>
      <c r="D20" s="504"/>
      <c r="E20" s="505"/>
      <c r="F20" s="505"/>
      <c r="G20" s="505"/>
      <c r="H20" s="505"/>
      <c r="I20" s="505"/>
      <c r="J20" s="505"/>
      <c r="K20" s="505"/>
      <c r="L20" s="513">
        <v>1984</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5">
      <c r="A21" s="178"/>
      <c r="B21" s="500" t="s">
        <v>162</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2">
      <c r="A22" s="178"/>
      <c r="B22" s="429" t="s">
        <v>163</v>
      </c>
      <c r="C22" s="430"/>
      <c r="D22" s="431"/>
      <c r="E22" s="438" t="s">
        <v>1</v>
      </c>
      <c r="F22" s="439"/>
      <c r="G22" s="439"/>
      <c r="H22" s="439"/>
      <c r="I22" s="439"/>
      <c r="J22" s="439"/>
      <c r="K22" s="440"/>
      <c r="L22" s="438" t="s">
        <v>164</v>
      </c>
      <c r="M22" s="439"/>
      <c r="N22" s="439"/>
      <c r="O22" s="439"/>
      <c r="P22" s="440"/>
      <c r="Q22" s="444" t="s">
        <v>165</v>
      </c>
      <c r="R22" s="445"/>
      <c r="S22" s="445"/>
      <c r="T22" s="445"/>
      <c r="U22" s="445"/>
      <c r="V22" s="446"/>
      <c r="W22" s="495" t="s">
        <v>166</v>
      </c>
      <c r="X22" s="430"/>
      <c r="Y22" s="431"/>
      <c r="Z22" s="438" t="s">
        <v>1</v>
      </c>
      <c r="AA22" s="439"/>
      <c r="AB22" s="439"/>
      <c r="AC22" s="439"/>
      <c r="AD22" s="439"/>
      <c r="AE22" s="439"/>
      <c r="AF22" s="439"/>
      <c r="AG22" s="440"/>
      <c r="AH22" s="456" t="s">
        <v>167</v>
      </c>
      <c r="AI22" s="439"/>
      <c r="AJ22" s="439"/>
      <c r="AK22" s="439"/>
      <c r="AL22" s="440"/>
      <c r="AM22" s="456" t="s">
        <v>168</v>
      </c>
      <c r="AN22" s="457"/>
      <c r="AO22" s="457"/>
      <c r="AP22" s="457"/>
      <c r="AQ22" s="457"/>
      <c r="AR22" s="458"/>
      <c r="AS22" s="444" t="s">
        <v>165</v>
      </c>
      <c r="AT22" s="445"/>
      <c r="AU22" s="445"/>
      <c r="AV22" s="445"/>
      <c r="AW22" s="445"/>
      <c r="AX22" s="462"/>
      <c r="AY22" s="479" t="s">
        <v>169</v>
      </c>
      <c r="AZ22" s="480"/>
      <c r="BA22" s="480"/>
      <c r="BB22" s="480"/>
      <c r="BC22" s="480"/>
      <c r="BD22" s="480"/>
      <c r="BE22" s="480"/>
      <c r="BF22" s="480"/>
      <c r="BG22" s="480"/>
      <c r="BH22" s="480"/>
      <c r="BI22" s="480"/>
      <c r="BJ22" s="480"/>
      <c r="BK22" s="480"/>
      <c r="BL22" s="480"/>
      <c r="BM22" s="481"/>
      <c r="BN22" s="482">
        <v>1825538</v>
      </c>
      <c r="BO22" s="483"/>
      <c r="BP22" s="483"/>
      <c r="BQ22" s="483"/>
      <c r="BR22" s="483"/>
      <c r="BS22" s="483"/>
      <c r="BT22" s="483"/>
      <c r="BU22" s="484"/>
      <c r="BV22" s="482">
        <v>1961997</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2">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170</v>
      </c>
      <c r="AZ23" s="468"/>
      <c r="BA23" s="468"/>
      <c r="BB23" s="468"/>
      <c r="BC23" s="468"/>
      <c r="BD23" s="468"/>
      <c r="BE23" s="468"/>
      <c r="BF23" s="468"/>
      <c r="BG23" s="468"/>
      <c r="BH23" s="468"/>
      <c r="BI23" s="468"/>
      <c r="BJ23" s="468"/>
      <c r="BK23" s="468"/>
      <c r="BL23" s="468"/>
      <c r="BM23" s="469"/>
      <c r="BN23" s="453">
        <v>1679438</v>
      </c>
      <c r="BO23" s="454"/>
      <c r="BP23" s="454"/>
      <c r="BQ23" s="454"/>
      <c r="BR23" s="454"/>
      <c r="BS23" s="454"/>
      <c r="BT23" s="454"/>
      <c r="BU23" s="455"/>
      <c r="BV23" s="453">
        <v>1775333</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5">
      <c r="A24" s="178"/>
      <c r="B24" s="432"/>
      <c r="C24" s="433"/>
      <c r="D24" s="434"/>
      <c r="E24" s="409" t="s">
        <v>171</v>
      </c>
      <c r="F24" s="410"/>
      <c r="G24" s="410"/>
      <c r="H24" s="410"/>
      <c r="I24" s="410"/>
      <c r="J24" s="410"/>
      <c r="K24" s="411"/>
      <c r="L24" s="406">
        <v>1</v>
      </c>
      <c r="M24" s="407"/>
      <c r="N24" s="407"/>
      <c r="O24" s="407"/>
      <c r="P24" s="408"/>
      <c r="Q24" s="406">
        <v>7140</v>
      </c>
      <c r="R24" s="407"/>
      <c r="S24" s="407"/>
      <c r="T24" s="407"/>
      <c r="U24" s="407"/>
      <c r="V24" s="408"/>
      <c r="W24" s="496"/>
      <c r="X24" s="433"/>
      <c r="Y24" s="434"/>
      <c r="Z24" s="409" t="s">
        <v>172</v>
      </c>
      <c r="AA24" s="410"/>
      <c r="AB24" s="410"/>
      <c r="AC24" s="410"/>
      <c r="AD24" s="410"/>
      <c r="AE24" s="410"/>
      <c r="AF24" s="410"/>
      <c r="AG24" s="411"/>
      <c r="AH24" s="406">
        <v>90</v>
      </c>
      <c r="AI24" s="407"/>
      <c r="AJ24" s="407"/>
      <c r="AK24" s="407"/>
      <c r="AL24" s="408"/>
      <c r="AM24" s="406">
        <v>283950</v>
      </c>
      <c r="AN24" s="407"/>
      <c r="AO24" s="407"/>
      <c r="AP24" s="407"/>
      <c r="AQ24" s="407"/>
      <c r="AR24" s="408"/>
      <c r="AS24" s="406">
        <v>3155</v>
      </c>
      <c r="AT24" s="407"/>
      <c r="AU24" s="407"/>
      <c r="AV24" s="407"/>
      <c r="AW24" s="407"/>
      <c r="AX24" s="466"/>
      <c r="AY24" s="426" t="s">
        <v>173</v>
      </c>
      <c r="AZ24" s="427"/>
      <c r="BA24" s="427"/>
      <c r="BB24" s="427"/>
      <c r="BC24" s="427"/>
      <c r="BD24" s="427"/>
      <c r="BE24" s="427"/>
      <c r="BF24" s="427"/>
      <c r="BG24" s="427"/>
      <c r="BH24" s="427"/>
      <c r="BI24" s="427"/>
      <c r="BJ24" s="427"/>
      <c r="BK24" s="427"/>
      <c r="BL24" s="427"/>
      <c r="BM24" s="428"/>
      <c r="BN24" s="453">
        <v>91470</v>
      </c>
      <c r="BO24" s="454"/>
      <c r="BP24" s="454"/>
      <c r="BQ24" s="454"/>
      <c r="BR24" s="454"/>
      <c r="BS24" s="454"/>
      <c r="BT24" s="454"/>
      <c r="BU24" s="455"/>
      <c r="BV24" s="453">
        <v>111537</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2">
      <c r="A25" s="178"/>
      <c r="B25" s="432"/>
      <c r="C25" s="433"/>
      <c r="D25" s="434"/>
      <c r="E25" s="409" t="s">
        <v>174</v>
      </c>
      <c r="F25" s="410"/>
      <c r="G25" s="410"/>
      <c r="H25" s="410"/>
      <c r="I25" s="410"/>
      <c r="J25" s="410"/>
      <c r="K25" s="411"/>
      <c r="L25" s="406">
        <v>1</v>
      </c>
      <c r="M25" s="407"/>
      <c r="N25" s="407"/>
      <c r="O25" s="407"/>
      <c r="P25" s="408"/>
      <c r="Q25" s="406">
        <v>6270</v>
      </c>
      <c r="R25" s="407"/>
      <c r="S25" s="407"/>
      <c r="T25" s="407"/>
      <c r="U25" s="407"/>
      <c r="V25" s="408"/>
      <c r="W25" s="496"/>
      <c r="X25" s="433"/>
      <c r="Y25" s="434"/>
      <c r="Z25" s="409" t="s">
        <v>175</v>
      </c>
      <c r="AA25" s="410"/>
      <c r="AB25" s="410"/>
      <c r="AC25" s="410"/>
      <c r="AD25" s="410"/>
      <c r="AE25" s="410"/>
      <c r="AF25" s="410"/>
      <c r="AG25" s="411"/>
      <c r="AH25" s="406" t="s">
        <v>144</v>
      </c>
      <c r="AI25" s="407"/>
      <c r="AJ25" s="407"/>
      <c r="AK25" s="407"/>
      <c r="AL25" s="408"/>
      <c r="AM25" s="406" t="s">
        <v>129</v>
      </c>
      <c r="AN25" s="407"/>
      <c r="AO25" s="407"/>
      <c r="AP25" s="407"/>
      <c r="AQ25" s="407"/>
      <c r="AR25" s="408"/>
      <c r="AS25" s="406" t="s">
        <v>144</v>
      </c>
      <c r="AT25" s="407"/>
      <c r="AU25" s="407"/>
      <c r="AV25" s="407"/>
      <c r="AW25" s="407"/>
      <c r="AX25" s="466"/>
      <c r="AY25" s="479" t="s">
        <v>176</v>
      </c>
      <c r="AZ25" s="480"/>
      <c r="BA25" s="480"/>
      <c r="BB25" s="480"/>
      <c r="BC25" s="480"/>
      <c r="BD25" s="480"/>
      <c r="BE25" s="480"/>
      <c r="BF25" s="480"/>
      <c r="BG25" s="480"/>
      <c r="BH25" s="480"/>
      <c r="BI25" s="480"/>
      <c r="BJ25" s="480"/>
      <c r="BK25" s="480"/>
      <c r="BL25" s="480"/>
      <c r="BM25" s="481"/>
      <c r="BN25" s="482" t="s">
        <v>128</v>
      </c>
      <c r="BO25" s="483"/>
      <c r="BP25" s="483"/>
      <c r="BQ25" s="483"/>
      <c r="BR25" s="483"/>
      <c r="BS25" s="483"/>
      <c r="BT25" s="483"/>
      <c r="BU25" s="484"/>
      <c r="BV25" s="482" t="s">
        <v>128</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2">
      <c r="A26" s="178"/>
      <c r="B26" s="432"/>
      <c r="C26" s="433"/>
      <c r="D26" s="434"/>
      <c r="E26" s="409" t="s">
        <v>177</v>
      </c>
      <c r="F26" s="410"/>
      <c r="G26" s="410"/>
      <c r="H26" s="410"/>
      <c r="I26" s="410"/>
      <c r="J26" s="410"/>
      <c r="K26" s="411"/>
      <c r="L26" s="406">
        <v>1</v>
      </c>
      <c r="M26" s="407"/>
      <c r="N26" s="407"/>
      <c r="O26" s="407"/>
      <c r="P26" s="408"/>
      <c r="Q26" s="406">
        <v>5980</v>
      </c>
      <c r="R26" s="407"/>
      <c r="S26" s="407"/>
      <c r="T26" s="407"/>
      <c r="U26" s="407"/>
      <c r="V26" s="408"/>
      <c r="W26" s="496"/>
      <c r="X26" s="433"/>
      <c r="Y26" s="434"/>
      <c r="Z26" s="409" t="s">
        <v>178</v>
      </c>
      <c r="AA26" s="464"/>
      <c r="AB26" s="464"/>
      <c r="AC26" s="464"/>
      <c r="AD26" s="464"/>
      <c r="AE26" s="464"/>
      <c r="AF26" s="464"/>
      <c r="AG26" s="465"/>
      <c r="AH26" s="406">
        <v>5</v>
      </c>
      <c r="AI26" s="407"/>
      <c r="AJ26" s="407"/>
      <c r="AK26" s="407"/>
      <c r="AL26" s="408"/>
      <c r="AM26" s="406">
        <v>15565</v>
      </c>
      <c r="AN26" s="407"/>
      <c r="AO26" s="407"/>
      <c r="AP26" s="407"/>
      <c r="AQ26" s="407"/>
      <c r="AR26" s="408"/>
      <c r="AS26" s="406">
        <v>3113</v>
      </c>
      <c r="AT26" s="407"/>
      <c r="AU26" s="407"/>
      <c r="AV26" s="407"/>
      <c r="AW26" s="407"/>
      <c r="AX26" s="466"/>
      <c r="AY26" s="493" t="s">
        <v>179</v>
      </c>
      <c r="AZ26" s="413"/>
      <c r="BA26" s="413"/>
      <c r="BB26" s="413"/>
      <c r="BC26" s="413"/>
      <c r="BD26" s="413"/>
      <c r="BE26" s="413"/>
      <c r="BF26" s="413"/>
      <c r="BG26" s="413"/>
      <c r="BH26" s="413"/>
      <c r="BI26" s="413"/>
      <c r="BJ26" s="413"/>
      <c r="BK26" s="413"/>
      <c r="BL26" s="413"/>
      <c r="BM26" s="494"/>
      <c r="BN26" s="453" t="s">
        <v>144</v>
      </c>
      <c r="BO26" s="454"/>
      <c r="BP26" s="454"/>
      <c r="BQ26" s="454"/>
      <c r="BR26" s="454"/>
      <c r="BS26" s="454"/>
      <c r="BT26" s="454"/>
      <c r="BU26" s="455"/>
      <c r="BV26" s="453" t="s">
        <v>128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5">
      <c r="A27" s="178"/>
      <c r="B27" s="432"/>
      <c r="C27" s="433"/>
      <c r="D27" s="434"/>
      <c r="E27" s="409" t="s">
        <v>180</v>
      </c>
      <c r="F27" s="410"/>
      <c r="G27" s="410"/>
      <c r="H27" s="410"/>
      <c r="I27" s="410"/>
      <c r="J27" s="410"/>
      <c r="K27" s="411"/>
      <c r="L27" s="406">
        <v>1</v>
      </c>
      <c r="M27" s="407"/>
      <c r="N27" s="407"/>
      <c r="O27" s="407"/>
      <c r="P27" s="408"/>
      <c r="Q27" s="406">
        <v>3600</v>
      </c>
      <c r="R27" s="407"/>
      <c r="S27" s="407"/>
      <c r="T27" s="407"/>
      <c r="U27" s="407"/>
      <c r="V27" s="408"/>
      <c r="W27" s="496"/>
      <c r="X27" s="433"/>
      <c r="Y27" s="434"/>
      <c r="Z27" s="409" t="s">
        <v>181</v>
      </c>
      <c r="AA27" s="410"/>
      <c r="AB27" s="410"/>
      <c r="AC27" s="410"/>
      <c r="AD27" s="410"/>
      <c r="AE27" s="410"/>
      <c r="AF27" s="410"/>
      <c r="AG27" s="411"/>
      <c r="AH27" s="406" t="s">
        <v>144</v>
      </c>
      <c r="AI27" s="407"/>
      <c r="AJ27" s="407"/>
      <c r="AK27" s="407"/>
      <c r="AL27" s="408"/>
      <c r="AM27" s="406" t="s">
        <v>128</v>
      </c>
      <c r="AN27" s="407"/>
      <c r="AO27" s="407"/>
      <c r="AP27" s="407"/>
      <c r="AQ27" s="407"/>
      <c r="AR27" s="408"/>
      <c r="AS27" s="406" t="s">
        <v>144</v>
      </c>
      <c r="AT27" s="407"/>
      <c r="AU27" s="407"/>
      <c r="AV27" s="407"/>
      <c r="AW27" s="407"/>
      <c r="AX27" s="466"/>
      <c r="AY27" s="490" t="s">
        <v>182</v>
      </c>
      <c r="AZ27" s="491"/>
      <c r="BA27" s="491"/>
      <c r="BB27" s="491"/>
      <c r="BC27" s="491"/>
      <c r="BD27" s="491"/>
      <c r="BE27" s="491"/>
      <c r="BF27" s="491"/>
      <c r="BG27" s="491"/>
      <c r="BH27" s="491"/>
      <c r="BI27" s="491"/>
      <c r="BJ27" s="491"/>
      <c r="BK27" s="491"/>
      <c r="BL27" s="491"/>
      <c r="BM27" s="492"/>
      <c r="BN27" s="487" t="s">
        <v>128</v>
      </c>
      <c r="BO27" s="488"/>
      <c r="BP27" s="488"/>
      <c r="BQ27" s="488"/>
      <c r="BR27" s="488"/>
      <c r="BS27" s="488"/>
      <c r="BT27" s="488"/>
      <c r="BU27" s="489"/>
      <c r="BV27" s="487" t="s">
        <v>145</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2">
      <c r="A28" s="178"/>
      <c r="B28" s="432"/>
      <c r="C28" s="433"/>
      <c r="D28" s="434"/>
      <c r="E28" s="409" t="s">
        <v>183</v>
      </c>
      <c r="F28" s="410"/>
      <c r="G28" s="410"/>
      <c r="H28" s="410"/>
      <c r="I28" s="410"/>
      <c r="J28" s="410"/>
      <c r="K28" s="411"/>
      <c r="L28" s="406">
        <v>1</v>
      </c>
      <c r="M28" s="407"/>
      <c r="N28" s="407"/>
      <c r="O28" s="407"/>
      <c r="P28" s="408"/>
      <c r="Q28" s="406">
        <v>3200</v>
      </c>
      <c r="R28" s="407"/>
      <c r="S28" s="407"/>
      <c r="T28" s="407"/>
      <c r="U28" s="407"/>
      <c r="V28" s="408"/>
      <c r="W28" s="496"/>
      <c r="X28" s="433"/>
      <c r="Y28" s="434"/>
      <c r="Z28" s="409" t="s">
        <v>184</v>
      </c>
      <c r="AA28" s="410"/>
      <c r="AB28" s="410"/>
      <c r="AC28" s="410"/>
      <c r="AD28" s="410"/>
      <c r="AE28" s="410"/>
      <c r="AF28" s="410"/>
      <c r="AG28" s="411"/>
      <c r="AH28" s="406" t="s">
        <v>128</v>
      </c>
      <c r="AI28" s="407"/>
      <c r="AJ28" s="407"/>
      <c r="AK28" s="407"/>
      <c r="AL28" s="408"/>
      <c r="AM28" s="406" t="s">
        <v>128</v>
      </c>
      <c r="AN28" s="407"/>
      <c r="AO28" s="407"/>
      <c r="AP28" s="407"/>
      <c r="AQ28" s="407"/>
      <c r="AR28" s="408"/>
      <c r="AS28" s="406" t="s">
        <v>128</v>
      </c>
      <c r="AT28" s="407"/>
      <c r="AU28" s="407"/>
      <c r="AV28" s="407"/>
      <c r="AW28" s="407"/>
      <c r="AX28" s="466"/>
      <c r="AY28" s="470" t="s">
        <v>185</v>
      </c>
      <c r="AZ28" s="471"/>
      <c r="BA28" s="471"/>
      <c r="BB28" s="472"/>
      <c r="BC28" s="479" t="s">
        <v>48</v>
      </c>
      <c r="BD28" s="480"/>
      <c r="BE28" s="480"/>
      <c r="BF28" s="480"/>
      <c r="BG28" s="480"/>
      <c r="BH28" s="480"/>
      <c r="BI28" s="480"/>
      <c r="BJ28" s="480"/>
      <c r="BK28" s="480"/>
      <c r="BL28" s="480"/>
      <c r="BM28" s="481"/>
      <c r="BN28" s="482">
        <v>1763575</v>
      </c>
      <c r="BO28" s="483"/>
      <c r="BP28" s="483"/>
      <c r="BQ28" s="483"/>
      <c r="BR28" s="483"/>
      <c r="BS28" s="483"/>
      <c r="BT28" s="483"/>
      <c r="BU28" s="484"/>
      <c r="BV28" s="482">
        <v>1621383</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2">
      <c r="A29" s="178"/>
      <c r="B29" s="432"/>
      <c r="C29" s="433"/>
      <c r="D29" s="434"/>
      <c r="E29" s="409" t="s">
        <v>186</v>
      </c>
      <c r="F29" s="410"/>
      <c r="G29" s="410"/>
      <c r="H29" s="410"/>
      <c r="I29" s="410"/>
      <c r="J29" s="410"/>
      <c r="K29" s="411"/>
      <c r="L29" s="406">
        <v>10</v>
      </c>
      <c r="M29" s="407"/>
      <c r="N29" s="407"/>
      <c r="O29" s="407"/>
      <c r="P29" s="408"/>
      <c r="Q29" s="406">
        <v>3000</v>
      </c>
      <c r="R29" s="407"/>
      <c r="S29" s="407"/>
      <c r="T29" s="407"/>
      <c r="U29" s="407"/>
      <c r="V29" s="408"/>
      <c r="W29" s="497"/>
      <c r="X29" s="498"/>
      <c r="Y29" s="499"/>
      <c r="Z29" s="409" t="s">
        <v>187</v>
      </c>
      <c r="AA29" s="410"/>
      <c r="AB29" s="410"/>
      <c r="AC29" s="410"/>
      <c r="AD29" s="410"/>
      <c r="AE29" s="410"/>
      <c r="AF29" s="410"/>
      <c r="AG29" s="411"/>
      <c r="AH29" s="406">
        <v>90</v>
      </c>
      <c r="AI29" s="407"/>
      <c r="AJ29" s="407"/>
      <c r="AK29" s="407"/>
      <c r="AL29" s="408"/>
      <c r="AM29" s="406">
        <v>283950</v>
      </c>
      <c r="AN29" s="407"/>
      <c r="AO29" s="407"/>
      <c r="AP29" s="407"/>
      <c r="AQ29" s="407"/>
      <c r="AR29" s="408"/>
      <c r="AS29" s="406">
        <v>3155</v>
      </c>
      <c r="AT29" s="407"/>
      <c r="AU29" s="407"/>
      <c r="AV29" s="407"/>
      <c r="AW29" s="407"/>
      <c r="AX29" s="466"/>
      <c r="AY29" s="473"/>
      <c r="AZ29" s="474"/>
      <c r="BA29" s="474"/>
      <c r="BB29" s="475"/>
      <c r="BC29" s="467" t="s">
        <v>188</v>
      </c>
      <c r="BD29" s="468"/>
      <c r="BE29" s="468"/>
      <c r="BF29" s="468"/>
      <c r="BG29" s="468"/>
      <c r="BH29" s="468"/>
      <c r="BI29" s="468"/>
      <c r="BJ29" s="468"/>
      <c r="BK29" s="468"/>
      <c r="BL29" s="468"/>
      <c r="BM29" s="469"/>
      <c r="BN29" s="453">
        <v>1211881</v>
      </c>
      <c r="BO29" s="454"/>
      <c r="BP29" s="454"/>
      <c r="BQ29" s="454"/>
      <c r="BR29" s="454"/>
      <c r="BS29" s="454"/>
      <c r="BT29" s="454"/>
      <c r="BU29" s="455"/>
      <c r="BV29" s="453">
        <v>1100475</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5">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189</v>
      </c>
      <c r="X30" s="421"/>
      <c r="Y30" s="421"/>
      <c r="Z30" s="421"/>
      <c r="AA30" s="421"/>
      <c r="AB30" s="421"/>
      <c r="AC30" s="421"/>
      <c r="AD30" s="421"/>
      <c r="AE30" s="421"/>
      <c r="AF30" s="421"/>
      <c r="AG30" s="422"/>
      <c r="AH30" s="423">
        <v>96.9</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2674263</v>
      </c>
      <c r="BO30" s="488"/>
      <c r="BP30" s="488"/>
      <c r="BQ30" s="488"/>
      <c r="BR30" s="488"/>
      <c r="BS30" s="488"/>
      <c r="BT30" s="488"/>
      <c r="BU30" s="489"/>
      <c r="BV30" s="487">
        <v>2258825</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2" t="s">
        <v>190</v>
      </c>
      <c r="D32" s="412"/>
      <c r="E32" s="412"/>
      <c r="F32" s="412"/>
      <c r="G32" s="412"/>
      <c r="H32" s="412"/>
      <c r="I32" s="412"/>
      <c r="J32" s="412"/>
      <c r="K32" s="412"/>
      <c r="L32" s="412"/>
      <c r="M32" s="412"/>
      <c r="N32" s="412"/>
      <c r="O32" s="412"/>
      <c r="P32" s="412"/>
      <c r="Q32" s="412"/>
      <c r="R32" s="412"/>
      <c r="S32" s="412"/>
      <c r="U32" s="413" t="s">
        <v>191</v>
      </c>
      <c r="V32" s="413"/>
      <c r="W32" s="413"/>
      <c r="X32" s="413"/>
      <c r="Y32" s="413"/>
      <c r="Z32" s="413"/>
      <c r="AA32" s="413"/>
      <c r="AB32" s="413"/>
      <c r="AC32" s="413"/>
      <c r="AD32" s="413"/>
      <c r="AE32" s="413"/>
      <c r="AF32" s="413"/>
      <c r="AG32" s="413"/>
      <c r="AH32" s="413"/>
      <c r="AI32" s="413"/>
      <c r="AJ32" s="413"/>
      <c r="AK32" s="413"/>
      <c r="AM32" s="413" t="s">
        <v>192</v>
      </c>
      <c r="AN32" s="413"/>
      <c r="AO32" s="413"/>
      <c r="AP32" s="413"/>
      <c r="AQ32" s="413"/>
      <c r="AR32" s="413"/>
      <c r="AS32" s="413"/>
      <c r="AT32" s="413"/>
      <c r="AU32" s="413"/>
      <c r="AV32" s="413"/>
      <c r="AW32" s="413"/>
      <c r="AX32" s="413"/>
      <c r="AY32" s="413"/>
      <c r="AZ32" s="413"/>
      <c r="BA32" s="413"/>
      <c r="BB32" s="413"/>
      <c r="BC32" s="413"/>
      <c r="BE32" s="413" t="s">
        <v>193</v>
      </c>
      <c r="BF32" s="413"/>
      <c r="BG32" s="413"/>
      <c r="BH32" s="413"/>
      <c r="BI32" s="413"/>
      <c r="BJ32" s="413"/>
      <c r="BK32" s="413"/>
      <c r="BL32" s="413"/>
      <c r="BM32" s="413"/>
      <c r="BN32" s="413"/>
      <c r="BO32" s="413"/>
      <c r="BP32" s="413"/>
      <c r="BQ32" s="413"/>
      <c r="BR32" s="413"/>
      <c r="BS32" s="413"/>
      <c r="BT32" s="413"/>
      <c r="BU32" s="413"/>
      <c r="BW32" s="413" t="s">
        <v>194</v>
      </c>
      <c r="BX32" s="413"/>
      <c r="BY32" s="413"/>
      <c r="BZ32" s="413"/>
      <c r="CA32" s="413"/>
      <c r="CB32" s="413"/>
      <c r="CC32" s="413"/>
      <c r="CD32" s="413"/>
      <c r="CE32" s="413"/>
      <c r="CF32" s="413"/>
      <c r="CG32" s="413"/>
      <c r="CH32" s="413"/>
      <c r="CI32" s="413"/>
      <c r="CJ32" s="413"/>
      <c r="CK32" s="413"/>
      <c r="CL32" s="413"/>
      <c r="CM32" s="413"/>
      <c r="CO32" s="413" t="s">
        <v>195</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2">
      <c r="A33" s="178"/>
      <c r="B33" s="202"/>
      <c r="C33" s="405" t="s">
        <v>196</v>
      </c>
      <c r="D33" s="405"/>
      <c r="E33" s="404" t="s">
        <v>197</v>
      </c>
      <c r="F33" s="404"/>
      <c r="G33" s="404"/>
      <c r="H33" s="404"/>
      <c r="I33" s="404"/>
      <c r="J33" s="404"/>
      <c r="K33" s="404"/>
      <c r="L33" s="404"/>
      <c r="M33" s="404"/>
      <c r="N33" s="404"/>
      <c r="O33" s="404"/>
      <c r="P33" s="404"/>
      <c r="Q33" s="404"/>
      <c r="R33" s="404"/>
      <c r="S33" s="404"/>
      <c r="T33" s="203"/>
      <c r="U33" s="405" t="s">
        <v>198</v>
      </c>
      <c r="V33" s="405"/>
      <c r="W33" s="404" t="s">
        <v>197</v>
      </c>
      <c r="X33" s="404"/>
      <c r="Y33" s="404"/>
      <c r="Z33" s="404"/>
      <c r="AA33" s="404"/>
      <c r="AB33" s="404"/>
      <c r="AC33" s="404"/>
      <c r="AD33" s="404"/>
      <c r="AE33" s="404"/>
      <c r="AF33" s="404"/>
      <c r="AG33" s="404"/>
      <c r="AH33" s="404"/>
      <c r="AI33" s="404"/>
      <c r="AJ33" s="404"/>
      <c r="AK33" s="404"/>
      <c r="AL33" s="203"/>
      <c r="AM33" s="405" t="s">
        <v>196</v>
      </c>
      <c r="AN33" s="405"/>
      <c r="AO33" s="404" t="s">
        <v>199</v>
      </c>
      <c r="AP33" s="404"/>
      <c r="AQ33" s="404"/>
      <c r="AR33" s="404"/>
      <c r="AS33" s="404"/>
      <c r="AT33" s="404"/>
      <c r="AU33" s="404"/>
      <c r="AV33" s="404"/>
      <c r="AW33" s="404"/>
      <c r="AX33" s="404"/>
      <c r="AY33" s="404"/>
      <c r="AZ33" s="404"/>
      <c r="BA33" s="404"/>
      <c r="BB33" s="404"/>
      <c r="BC33" s="404"/>
      <c r="BD33" s="204"/>
      <c r="BE33" s="404" t="s">
        <v>200</v>
      </c>
      <c r="BF33" s="404"/>
      <c r="BG33" s="404" t="s">
        <v>201</v>
      </c>
      <c r="BH33" s="404"/>
      <c r="BI33" s="404"/>
      <c r="BJ33" s="404"/>
      <c r="BK33" s="404"/>
      <c r="BL33" s="404"/>
      <c r="BM33" s="404"/>
      <c r="BN33" s="404"/>
      <c r="BO33" s="404"/>
      <c r="BP33" s="404"/>
      <c r="BQ33" s="404"/>
      <c r="BR33" s="404"/>
      <c r="BS33" s="404"/>
      <c r="BT33" s="404"/>
      <c r="BU33" s="404"/>
      <c r="BV33" s="204"/>
      <c r="BW33" s="405" t="s">
        <v>200</v>
      </c>
      <c r="BX33" s="405"/>
      <c r="BY33" s="404" t="s">
        <v>202</v>
      </c>
      <c r="BZ33" s="404"/>
      <c r="CA33" s="404"/>
      <c r="CB33" s="404"/>
      <c r="CC33" s="404"/>
      <c r="CD33" s="404"/>
      <c r="CE33" s="404"/>
      <c r="CF33" s="404"/>
      <c r="CG33" s="404"/>
      <c r="CH33" s="404"/>
      <c r="CI33" s="404"/>
      <c r="CJ33" s="404"/>
      <c r="CK33" s="404"/>
      <c r="CL33" s="404"/>
      <c r="CM33" s="404"/>
      <c r="CN33" s="203"/>
      <c r="CO33" s="405" t="s">
        <v>198</v>
      </c>
      <c r="CP33" s="405"/>
      <c r="CQ33" s="404" t="s">
        <v>203</v>
      </c>
      <c r="CR33" s="404"/>
      <c r="CS33" s="404"/>
      <c r="CT33" s="404"/>
      <c r="CU33" s="404"/>
      <c r="CV33" s="404"/>
      <c r="CW33" s="404"/>
      <c r="CX33" s="404"/>
      <c r="CY33" s="404"/>
      <c r="CZ33" s="404"/>
      <c r="DA33" s="404"/>
      <c r="DB33" s="404"/>
      <c r="DC33" s="404"/>
      <c r="DD33" s="404"/>
      <c r="DE33" s="404"/>
      <c r="DF33" s="203"/>
      <c r="DG33" s="403" t="s">
        <v>204</v>
      </c>
      <c r="DH33" s="403"/>
      <c r="DI33" s="205"/>
    </row>
    <row r="34" spans="1:113" ht="32.25" customHeight="1" x14ac:dyDescent="0.2">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4</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7</v>
      </c>
      <c r="AN34" s="401"/>
      <c r="AO34" s="402" t="str">
        <f>IF('各会計、関係団体の財政状況及び健全化判断比率'!B31="","",'各会計、関係団体の財政状況及び健全化判断比率'!B31)</f>
        <v>病院事業会計</v>
      </c>
      <c r="AP34" s="402"/>
      <c r="AQ34" s="402"/>
      <c r="AR34" s="402"/>
      <c r="AS34" s="402"/>
      <c r="AT34" s="402"/>
      <c r="AU34" s="402"/>
      <c r="AV34" s="402"/>
      <c r="AW34" s="402"/>
      <c r="AX34" s="402"/>
      <c r="AY34" s="402"/>
      <c r="AZ34" s="402"/>
      <c r="BA34" s="402"/>
      <c r="BB34" s="402"/>
      <c r="BC34" s="402"/>
      <c r="BD34" s="178"/>
      <c r="BE34" s="401">
        <f>IF(BG34="","",MAX(C34:D43,U34:V43,AM34:AN43)+1)</f>
        <v>8</v>
      </c>
      <c r="BF34" s="401"/>
      <c r="BG34" s="402" t="str">
        <f>IF('各会計、関係団体の財政状況及び健全化判断比率'!B32="","",'各会計、関係団体の財政状況及び健全化判断比率'!B32)</f>
        <v>下水道事業特別会計</v>
      </c>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東京市町村総合事務組合（一般会計）</v>
      </c>
      <c r="BZ34" s="402"/>
      <c r="CA34" s="402"/>
      <c r="CB34" s="402"/>
      <c r="CC34" s="402"/>
      <c r="CD34" s="402"/>
      <c r="CE34" s="402"/>
      <c r="CF34" s="402"/>
      <c r="CG34" s="402"/>
      <c r="CH34" s="402"/>
      <c r="CI34" s="402"/>
      <c r="CJ34" s="402"/>
      <c r="CK34" s="402"/>
      <c r="CL34" s="402"/>
      <c r="CM34" s="402"/>
      <c r="CN34" s="178"/>
      <c r="CO34" s="401">
        <f>IF(CQ34="","",MAX(C34:D43,U34:V43,AM34:AN43,BE34:BF43,BW34:BX43)+1)</f>
        <v>17</v>
      </c>
      <c r="CP34" s="401"/>
      <c r="CQ34" s="402" t="str">
        <f>IF('各会計、関係団体の財政状況及び健全化判断比率'!BS7="","",'各会計、関係団体の財政状況及び健全化判断比率'!BS7)</f>
        <v>奥多摩総合開発</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2">
      <c r="A35" s="178"/>
      <c r="B35" s="202"/>
      <c r="C35" s="401">
        <f>IF(E35="","",C34+1)</f>
        <v>2</v>
      </c>
      <c r="D35" s="401"/>
      <c r="E35" s="402" t="str">
        <f>IF('各会計、関係団体の財政状況及び健全化判断比率'!B8="","",'各会計、関係団体の財政状況及び健全化判断比率'!B8)</f>
        <v>都民の森管理運営事業特別会計</v>
      </c>
      <c r="F35" s="402"/>
      <c r="G35" s="402"/>
      <c r="H35" s="402"/>
      <c r="I35" s="402"/>
      <c r="J35" s="402"/>
      <c r="K35" s="402"/>
      <c r="L35" s="402"/>
      <c r="M35" s="402"/>
      <c r="N35" s="402"/>
      <c r="O35" s="402"/>
      <c r="P35" s="402"/>
      <c r="Q35" s="402"/>
      <c r="R35" s="402"/>
      <c r="S35" s="402"/>
      <c r="T35" s="178"/>
      <c r="U35" s="401">
        <f>IF(W35="","",U34+1)</f>
        <v>5</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東京市町村総合事務組合（交通災害共済事業特別会計）</v>
      </c>
      <c r="BZ35" s="402"/>
      <c r="CA35" s="402"/>
      <c r="CB35" s="402"/>
      <c r="CC35" s="402"/>
      <c r="CD35" s="402"/>
      <c r="CE35" s="402"/>
      <c r="CF35" s="402"/>
      <c r="CG35" s="402"/>
      <c r="CH35" s="402"/>
      <c r="CI35" s="402"/>
      <c r="CJ35" s="402"/>
      <c r="CK35" s="402"/>
      <c r="CL35" s="402"/>
      <c r="CM35" s="402"/>
      <c r="CN35" s="178"/>
      <c r="CO35" s="401">
        <f t="shared" ref="CO35:CO43" si="3">IF(CQ35="","",CO34+1)</f>
        <v>18</v>
      </c>
      <c r="CP35" s="401"/>
      <c r="CQ35" s="402" t="str">
        <f>IF('各会計、関係団体の財政状況及び健全化判断比率'!BS8="","",'各会計、関係団体の財政状況及び健全化判断比率'!BS8)</f>
        <v>おくたま地域振興財団</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2">
      <c r="A36" s="178"/>
      <c r="B36" s="202"/>
      <c r="C36" s="401">
        <f>IF(E36="","",C35+1)</f>
        <v>3</v>
      </c>
      <c r="D36" s="401"/>
      <c r="E36" s="402" t="str">
        <f>IF('各会計、関係団体の財政状況及び健全化判断比率'!B9="","",'各会計、関係団体の財政状況及び健全化判断比率'!B9)</f>
        <v>山のふるさと村管理運営事業特別会計</v>
      </c>
      <c r="F36" s="402"/>
      <c r="G36" s="402"/>
      <c r="H36" s="402"/>
      <c r="I36" s="402"/>
      <c r="J36" s="402"/>
      <c r="K36" s="402"/>
      <c r="L36" s="402"/>
      <c r="M36" s="402"/>
      <c r="N36" s="402"/>
      <c r="O36" s="402"/>
      <c r="P36" s="402"/>
      <c r="Q36" s="402"/>
      <c r="R36" s="402"/>
      <c r="S36" s="402"/>
      <c r="T36" s="178"/>
      <c r="U36" s="401">
        <f t="shared" ref="U36:U43" si="4">IF(W36="","",U35+1)</f>
        <v>6</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東京都市町村職員退職手当組合</v>
      </c>
      <c r="BZ36" s="402"/>
      <c r="CA36" s="402"/>
      <c r="CB36" s="402"/>
      <c r="CC36" s="402"/>
      <c r="CD36" s="402"/>
      <c r="CE36" s="402"/>
      <c r="CF36" s="402"/>
      <c r="CG36" s="402"/>
      <c r="CH36" s="402"/>
      <c r="CI36" s="402"/>
      <c r="CJ36" s="402"/>
      <c r="CK36" s="402"/>
      <c r="CL36" s="402"/>
      <c r="CM36" s="402"/>
      <c r="CN36" s="178"/>
      <c r="CO36" s="401">
        <f t="shared" si="3"/>
        <v>19</v>
      </c>
      <c r="CP36" s="401"/>
      <c r="CQ36" s="402" t="str">
        <f>IF('各会計、関係団体の財政状況及び健全化判断比率'!BS9="","",'各会計、関係団体の財政状況及び健全化判断比率'!BS9)</f>
        <v>小河内振興財団</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2">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東京都市町村議会議員公務災害補償等組合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2">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東京都後期高齢者医療広域連合（一般会計）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2">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東京都後期高齢者医療広域連合（特別会計）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2">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15</v>
      </c>
      <c r="BX40" s="401"/>
      <c r="BY40" s="402" t="str">
        <f>IF('各会計、関係団体の財政状況及び健全化判断比率'!B74="","",'各会計、関係団体の財政状況及び健全化判断比率'!B74)</f>
        <v>西秋川衛生組合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2">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16</v>
      </c>
      <c r="BX41" s="401"/>
      <c r="BY41" s="402" t="str">
        <f>IF('各会計、関係団体の財政状況及び健全化判断比率'!B75="","",'各会計、関係団体の財政状況及び健全化判断比率'!B75)</f>
        <v>秋川流域斎場組合</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2">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2">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98" t="s">
        <v>206</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2">
      <c r="E47" s="398" t="s">
        <v>207</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2">
      <c r="E48" s="398" t="s">
        <v>208</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2">
      <c r="E49" s="400" t="s">
        <v>209</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2">
      <c r="E50" s="398" t="s">
        <v>210</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2">
      <c r="E51" s="398" t="s">
        <v>211</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2">
      <c r="E52" s="398" t="s">
        <v>212</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2">
      <c r="E53" s="361" t="s">
        <v>591</v>
      </c>
    </row>
    <row r="54" spans="5:113" x14ac:dyDescent="0.2"/>
    <row r="55" spans="5:113" x14ac:dyDescent="0.2"/>
    <row r="56" spans="5:113" x14ac:dyDescent="0.2"/>
  </sheetData>
  <sheetProtection algorithmName="SHA-512" hashValue="lqj7FcpArOyjxwVVztelBub6/TU9txYRzhEj6zkiAyr0JBVUWnb1lG9AI3PD22V0kydOsjrBziCghA00DiNemw==" saltValue="JXMkaI8T4AH5JENJ/guC2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84" t="s">
        <v>555</v>
      </c>
      <c r="D34" s="1184"/>
      <c r="E34" s="1185"/>
      <c r="F34" s="32">
        <v>6.84</v>
      </c>
      <c r="G34" s="33">
        <v>6.06</v>
      </c>
      <c r="H34" s="33">
        <v>7.26</v>
      </c>
      <c r="I34" s="33">
        <v>9</v>
      </c>
      <c r="J34" s="34">
        <v>13.45</v>
      </c>
      <c r="K34" s="22"/>
      <c r="L34" s="22"/>
      <c r="M34" s="22"/>
      <c r="N34" s="22"/>
      <c r="O34" s="22"/>
      <c r="P34" s="22"/>
    </row>
    <row r="35" spans="1:16" ht="39" customHeight="1" x14ac:dyDescent="0.2">
      <c r="A35" s="22"/>
      <c r="B35" s="35"/>
      <c r="C35" s="1178" t="s">
        <v>556</v>
      </c>
      <c r="D35" s="1179"/>
      <c r="E35" s="1180"/>
      <c r="F35" s="36">
        <v>9.6199999999999992</v>
      </c>
      <c r="G35" s="37">
        <v>11.17</v>
      </c>
      <c r="H35" s="37">
        <v>11.79</v>
      </c>
      <c r="I35" s="37">
        <v>13.54</v>
      </c>
      <c r="J35" s="38">
        <v>13.42</v>
      </c>
      <c r="K35" s="22"/>
      <c r="L35" s="22"/>
      <c r="M35" s="22"/>
      <c r="N35" s="22"/>
      <c r="O35" s="22"/>
      <c r="P35" s="22"/>
    </row>
    <row r="36" spans="1:16" ht="39" customHeight="1" x14ac:dyDescent="0.2">
      <c r="A36" s="22"/>
      <c r="B36" s="35"/>
      <c r="C36" s="1178" t="s">
        <v>557</v>
      </c>
      <c r="D36" s="1179"/>
      <c r="E36" s="1180"/>
      <c r="F36" s="36">
        <v>0.79</v>
      </c>
      <c r="G36" s="37">
        <v>0.61</v>
      </c>
      <c r="H36" s="37">
        <v>0.62</v>
      </c>
      <c r="I36" s="37">
        <v>0.56999999999999995</v>
      </c>
      <c r="J36" s="38">
        <v>1.41</v>
      </c>
      <c r="K36" s="22"/>
      <c r="L36" s="22"/>
      <c r="M36" s="22"/>
      <c r="N36" s="22"/>
      <c r="O36" s="22"/>
      <c r="P36" s="22"/>
    </row>
    <row r="37" spans="1:16" ht="39" customHeight="1" x14ac:dyDescent="0.2">
      <c r="A37" s="22"/>
      <c r="B37" s="35"/>
      <c r="C37" s="1178" t="s">
        <v>558</v>
      </c>
      <c r="D37" s="1179"/>
      <c r="E37" s="1180"/>
      <c r="F37" s="36">
        <v>0.72</v>
      </c>
      <c r="G37" s="37">
        <v>0.86</v>
      </c>
      <c r="H37" s="37">
        <v>0.7</v>
      </c>
      <c r="I37" s="37">
        <v>1.04</v>
      </c>
      <c r="J37" s="38">
        <v>1.05</v>
      </c>
      <c r="K37" s="22"/>
      <c r="L37" s="22"/>
      <c r="M37" s="22"/>
      <c r="N37" s="22"/>
      <c r="O37" s="22"/>
      <c r="P37" s="22"/>
    </row>
    <row r="38" spans="1:16" ht="39" customHeight="1" x14ac:dyDescent="0.2">
      <c r="A38" s="22"/>
      <c r="B38" s="35"/>
      <c r="C38" s="1178" t="s">
        <v>559</v>
      </c>
      <c r="D38" s="1179"/>
      <c r="E38" s="1180"/>
      <c r="F38" s="36">
        <v>0.09</v>
      </c>
      <c r="G38" s="37">
        <v>0.15</v>
      </c>
      <c r="H38" s="37">
        <v>0.2</v>
      </c>
      <c r="I38" s="37">
        <v>0.2</v>
      </c>
      <c r="J38" s="38">
        <v>0.27</v>
      </c>
      <c r="K38" s="22"/>
      <c r="L38" s="22"/>
      <c r="M38" s="22"/>
      <c r="N38" s="22"/>
      <c r="O38" s="22"/>
      <c r="P38" s="22"/>
    </row>
    <row r="39" spans="1:16" ht="39" customHeight="1" x14ac:dyDescent="0.2">
      <c r="A39" s="22"/>
      <c r="B39" s="35"/>
      <c r="C39" s="1178" t="s">
        <v>560</v>
      </c>
      <c r="D39" s="1179"/>
      <c r="E39" s="1180"/>
      <c r="F39" s="36">
        <v>0.23</v>
      </c>
      <c r="G39" s="37">
        <v>0.37</v>
      </c>
      <c r="H39" s="37">
        <v>0.22</v>
      </c>
      <c r="I39" s="37">
        <v>0.22</v>
      </c>
      <c r="J39" s="38">
        <v>0.2</v>
      </c>
      <c r="K39" s="22"/>
      <c r="L39" s="22"/>
      <c r="M39" s="22"/>
      <c r="N39" s="22"/>
      <c r="O39" s="22"/>
      <c r="P39" s="22"/>
    </row>
    <row r="40" spans="1:16" ht="39" customHeight="1" x14ac:dyDescent="0.2">
      <c r="A40" s="22"/>
      <c r="B40" s="35"/>
      <c r="C40" s="1178" t="s">
        <v>561</v>
      </c>
      <c r="D40" s="1179"/>
      <c r="E40" s="1180"/>
      <c r="F40" s="36">
        <v>0.1</v>
      </c>
      <c r="G40" s="37">
        <v>0.14000000000000001</v>
      </c>
      <c r="H40" s="37">
        <v>0.06</v>
      </c>
      <c r="I40" s="37">
        <v>0.08</v>
      </c>
      <c r="J40" s="38">
        <v>0.01</v>
      </c>
      <c r="K40" s="22"/>
      <c r="L40" s="22"/>
      <c r="M40" s="22"/>
      <c r="N40" s="22"/>
      <c r="O40" s="22"/>
      <c r="P40" s="22"/>
    </row>
    <row r="41" spans="1:16" ht="39" customHeight="1" x14ac:dyDescent="0.2">
      <c r="A41" s="22"/>
      <c r="B41" s="35"/>
      <c r="C41" s="1178" t="s">
        <v>562</v>
      </c>
      <c r="D41" s="1179"/>
      <c r="E41" s="1180"/>
      <c r="F41" s="36">
        <v>0</v>
      </c>
      <c r="G41" s="37">
        <v>0</v>
      </c>
      <c r="H41" s="37">
        <v>0</v>
      </c>
      <c r="I41" s="37">
        <v>0</v>
      </c>
      <c r="J41" s="38">
        <v>0</v>
      </c>
      <c r="K41" s="22"/>
      <c r="L41" s="22"/>
      <c r="M41" s="22"/>
      <c r="N41" s="22"/>
      <c r="O41" s="22"/>
      <c r="P41" s="22"/>
    </row>
    <row r="42" spans="1:16" ht="39" customHeight="1" x14ac:dyDescent="0.2">
      <c r="A42" s="22"/>
      <c r="B42" s="39"/>
      <c r="C42" s="1178" t="s">
        <v>563</v>
      </c>
      <c r="D42" s="1179"/>
      <c r="E42" s="1180"/>
      <c r="F42" s="36" t="s">
        <v>508</v>
      </c>
      <c r="G42" s="37" t="s">
        <v>508</v>
      </c>
      <c r="H42" s="37" t="s">
        <v>508</v>
      </c>
      <c r="I42" s="37" t="s">
        <v>508</v>
      </c>
      <c r="J42" s="38" t="s">
        <v>508</v>
      </c>
      <c r="K42" s="22"/>
      <c r="L42" s="22"/>
      <c r="M42" s="22"/>
      <c r="N42" s="22"/>
      <c r="O42" s="22"/>
      <c r="P42" s="22"/>
    </row>
    <row r="43" spans="1:16" ht="39" customHeight="1" thickBot="1" x14ac:dyDescent="0.25">
      <c r="A43" s="22"/>
      <c r="B43" s="40"/>
      <c r="C43" s="1181" t="s">
        <v>564</v>
      </c>
      <c r="D43" s="1182"/>
      <c r="E43" s="1183"/>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3vK5HE+mguvjO+w8VaHrod/2IQjOATkJLbNy8B3IH39ER77aTJB4AzW7exxFQK1vOENo1KpDupux9PPgQVPQ==" saltValue="Z8nCwx2PgFvx+rlicVbQ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04" t="s">
        <v>11</v>
      </c>
      <c r="C45" s="1205"/>
      <c r="D45" s="58"/>
      <c r="E45" s="1210" t="s">
        <v>12</v>
      </c>
      <c r="F45" s="1210"/>
      <c r="G45" s="1210"/>
      <c r="H45" s="1210"/>
      <c r="I45" s="1210"/>
      <c r="J45" s="1211"/>
      <c r="K45" s="59">
        <v>225</v>
      </c>
      <c r="L45" s="60">
        <v>216</v>
      </c>
      <c r="M45" s="60">
        <v>215</v>
      </c>
      <c r="N45" s="60">
        <v>211</v>
      </c>
      <c r="O45" s="61">
        <v>212</v>
      </c>
      <c r="P45" s="48"/>
      <c r="Q45" s="48"/>
      <c r="R45" s="48"/>
      <c r="S45" s="48"/>
      <c r="T45" s="48"/>
      <c r="U45" s="48"/>
    </row>
    <row r="46" spans="1:21" ht="30.75" customHeight="1" x14ac:dyDescent="0.2">
      <c r="A46" s="48"/>
      <c r="B46" s="1206"/>
      <c r="C46" s="1207"/>
      <c r="D46" s="62"/>
      <c r="E46" s="1188" t="s">
        <v>13</v>
      </c>
      <c r="F46" s="1188"/>
      <c r="G46" s="1188"/>
      <c r="H46" s="1188"/>
      <c r="I46" s="1188"/>
      <c r="J46" s="1189"/>
      <c r="K46" s="63" t="s">
        <v>508</v>
      </c>
      <c r="L46" s="64" t="s">
        <v>508</v>
      </c>
      <c r="M46" s="64" t="s">
        <v>508</v>
      </c>
      <c r="N46" s="64" t="s">
        <v>508</v>
      </c>
      <c r="O46" s="65" t="s">
        <v>508</v>
      </c>
      <c r="P46" s="48"/>
      <c r="Q46" s="48"/>
      <c r="R46" s="48"/>
      <c r="S46" s="48"/>
      <c r="T46" s="48"/>
      <c r="U46" s="48"/>
    </row>
    <row r="47" spans="1:21" ht="30.75" customHeight="1" x14ac:dyDescent="0.2">
      <c r="A47" s="48"/>
      <c r="B47" s="1206"/>
      <c r="C47" s="1207"/>
      <c r="D47" s="62"/>
      <c r="E47" s="1188" t="s">
        <v>14</v>
      </c>
      <c r="F47" s="1188"/>
      <c r="G47" s="1188"/>
      <c r="H47" s="1188"/>
      <c r="I47" s="1188"/>
      <c r="J47" s="1189"/>
      <c r="K47" s="63" t="s">
        <v>508</v>
      </c>
      <c r="L47" s="64" t="s">
        <v>508</v>
      </c>
      <c r="M47" s="64" t="s">
        <v>508</v>
      </c>
      <c r="N47" s="64" t="s">
        <v>508</v>
      </c>
      <c r="O47" s="65" t="s">
        <v>508</v>
      </c>
      <c r="P47" s="48"/>
      <c r="Q47" s="48"/>
      <c r="R47" s="48"/>
      <c r="S47" s="48"/>
      <c r="T47" s="48"/>
      <c r="U47" s="48"/>
    </row>
    <row r="48" spans="1:21" ht="30.75" customHeight="1" x14ac:dyDescent="0.2">
      <c r="A48" s="48"/>
      <c r="B48" s="1206"/>
      <c r="C48" s="1207"/>
      <c r="D48" s="62"/>
      <c r="E48" s="1188" t="s">
        <v>15</v>
      </c>
      <c r="F48" s="1188"/>
      <c r="G48" s="1188"/>
      <c r="H48" s="1188"/>
      <c r="I48" s="1188"/>
      <c r="J48" s="1189"/>
      <c r="K48" s="63">
        <v>298</v>
      </c>
      <c r="L48" s="64">
        <v>316</v>
      </c>
      <c r="M48" s="64">
        <v>346</v>
      </c>
      <c r="N48" s="64">
        <v>350</v>
      </c>
      <c r="O48" s="65">
        <v>352</v>
      </c>
      <c r="P48" s="48"/>
      <c r="Q48" s="48"/>
      <c r="R48" s="48"/>
      <c r="S48" s="48"/>
      <c r="T48" s="48"/>
      <c r="U48" s="48"/>
    </row>
    <row r="49" spans="1:21" ht="30.75" customHeight="1" x14ac:dyDescent="0.2">
      <c r="A49" s="48"/>
      <c r="B49" s="1206"/>
      <c r="C49" s="1207"/>
      <c r="D49" s="62"/>
      <c r="E49" s="1188" t="s">
        <v>16</v>
      </c>
      <c r="F49" s="1188"/>
      <c r="G49" s="1188"/>
      <c r="H49" s="1188"/>
      <c r="I49" s="1188"/>
      <c r="J49" s="1189"/>
      <c r="K49" s="63">
        <v>34</v>
      </c>
      <c r="L49" s="64">
        <v>33</v>
      </c>
      <c r="M49" s="64">
        <v>31</v>
      </c>
      <c r="N49" s="64">
        <v>31</v>
      </c>
      <c r="O49" s="65">
        <v>35</v>
      </c>
      <c r="P49" s="48"/>
      <c r="Q49" s="48"/>
      <c r="R49" s="48"/>
      <c r="S49" s="48"/>
      <c r="T49" s="48"/>
      <c r="U49" s="48"/>
    </row>
    <row r="50" spans="1:21" ht="30.75" customHeight="1" x14ac:dyDescent="0.2">
      <c r="A50" s="48"/>
      <c r="B50" s="1206"/>
      <c r="C50" s="1207"/>
      <c r="D50" s="62"/>
      <c r="E50" s="1188" t="s">
        <v>17</v>
      </c>
      <c r="F50" s="1188"/>
      <c r="G50" s="1188"/>
      <c r="H50" s="1188"/>
      <c r="I50" s="1188"/>
      <c r="J50" s="1189"/>
      <c r="K50" s="63" t="s">
        <v>508</v>
      </c>
      <c r="L50" s="64" t="s">
        <v>508</v>
      </c>
      <c r="M50" s="64" t="s">
        <v>508</v>
      </c>
      <c r="N50" s="64" t="s">
        <v>508</v>
      </c>
      <c r="O50" s="65" t="s">
        <v>508</v>
      </c>
      <c r="P50" s="48"/>
      <c r="Q50" s="48"/>
      <c r="R50" s="48"/>
      <c r="S50" s="48"/>
      <c r="T50" s="48"/>
      <c r="U50" s="48"/>
    </row>
    <row r="51" spans="1:21" ht="30.75" customHeight="1" x14ac:dyDescent="0.2">
      <c r="A51" s="48"/>
      <c r="B51" s="1208"/>
      <c r="C51" s="1209"/>
      <c r="D51" s="66"/>
      <c r="E51" s="1188" t="s">
        <v>18</v>
      </c>
      <c r="F51" s="1188"/>
      <c r="G51" s="1188"/>
      <c r="H51" s="1188"/>
      <c r="I51" s="1188"/>
      <c r="J51" s="1189"/>
      <c r="K51" s="63">
        <v>0</v>
      </c>
      <c r="L51" s="64">
        <v>0</v>
      </c>
      <c r="M51" s="64">
        <v>0</v>
      </c>
      <c r="N51" s="64" t="s">
        <v>508</v>
      </c>
      <c r="O51" s="65" t="s">
        <v>508</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417</v>
      </c>
      <c r="L52" s="64">
        <v>425</v>
      </c>
      <c r="M52" s="64">
        <v>429</v>
      </c>
      <c r="N52" s="64">
        <v>424</v>
      </c>
      <c r="O52" s="65">
        <v>416</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140</v>
      </c>
      <c r="L53" s="69">
        <v>140</v>
      </c>
      <c r="M53" s="69">
        <v>163</v>
      </c>
      <c r="N53" s="69">
        <v>168</v>
      </c>
      <c r="O53" s="70">
        <v>183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194" t="s">
        <v>25</v>
      </c>
      <c r="C57" s="1195"/>
      <c r="D57" s="1198" t="s">
        <v>26</v>
      </c>
      <c r="E57" s="1199"/>
      <c r="F57" s="1199"/>
      <c r="G57" s="1199"/>
      <c r="H57" s="1199"/>
      <c r="I57" s="1199"/>
      <c r="J57" s="1200"/>
      <c r="K57" s="83"/>
      <c r="L57" s="84"/>
      <c r="M57" s="84"/>
      <c r="N57" s="84"/>
      <c r="O57" s="85"/>
    </row>
    <row r="58" spans="1:21" ht="31.5" customHeight="1" thickBot="1" x14ac:dyDescent="0.25">
      <c r="B58" s="1196"/>
      <c r="C58" s="1197"/>
      <c r="D58" s="1201" t="s">
        <v>27</v>
      </c>
      <c r="E58" s="1202"/>
      <c r="F58" s="1202"/>
      <c r="G58" s="1202"/>
      <c r="H58" s="1202"/>
      <c r="I58" s="1202"/>
      <c r="J58" s="120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56MdcaEhNkSQbibDp5PlTbqFmqiMhOXZzv+Q1YzAAvIk6SnOBNeYFO94aTTqINJxTdfrquOjqpy2dgTDklgcQ==" saltValue="bKFSUBECC+t1xDQkC0nJ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24" t="s">
        <v>30</v>
      </c>
      <c r="C41" s="1225"/>
      <c r="D41" s="102"/>
      <c r="E41" s="1226" t="s">
        <v>31</v>
      </c>
      <c r="F41" s="1226"/>
      <c r="G41" s="1226"/>
      <c r="H41" s="1227"/>
      <c r="I41" s="346">
        <v>2288</v>
      </c>
      <c r="J41" s="347">
        <v>2186</v>
      </c>
      <c r="K41" s="347">
        <v>2074</v>
      </c>
      <c r="L41" s="347">
        <v>1965</v>
      </c>
      <c r="M41" s="348">
        <v>1828</v>
      </c>
    </row>
    <row r="42" spans="2:13" ht="27.75" customHeight="1" x14ac:dyDescent="0.2">
      <c r="B42" s="1214"/>
      <c r="C42" s="1215"/>
      <c r="D42" s="103"/>
      <c r="E42" s="1218" t="s">
        <v>32</v>
      </c>
      <c r="F42" s="1218"/>
      <c r="G42" s="1218"/>
      <c r="H42" s="1219"/>
      <c r="I42" s="349" t="s">
        <v>508</v>
      </c>
      <c r="J42" s="350" t="s">
        <v>508</v>
      </c>
      <c r="K42" s="350" t="s">
        <v>508</v>
      </c>
      <c r="L42" s="350" t="s">
        <v>508</v>
      </c>
      <c r="M42" s="351" t="s">
        <v>508</v>
      </c>
    </row>
    <row r="43" spans="2:13" ht="27.75" customHeight="1" x14ac:dyDescent="0.2">
      <c r="B43" s="1214"/>
      <c r="C43" s="1215"/>
      <c r="D43" s="103"/>
      <c r="E43" s="1218" t="s">
        <v>33</v>
      </c>
      <c r="F43" s="1218"/>
      <c r="G43" s="1218"/>
      <c r="H43" s="1219"/>
      <c r="I43" s="349">
        <v>3882</v>
      </c>
      <c r="J43" s="350">
        <v>3654</v>
      </c>
      <c r="K43" s="350">
        <v>3427</v>
      </c>
      <c r="L43" s="350">
        <v>3130</v>
      </c>
      <c r="M43" s="351">
        <v>2868</v>
      </c>
    </row>
    <row r="44" spans="2:13" ht="27.75" customHeight="1" x14ac:dyDescent="0.2">
      <c r="B44" s="1214"/>
      <c r="C44" s="1215"/>
      <c r="D44" s="103"/>
      <c r="E44" s="1218" t="s">
        <v>34</v>
      </c>
      <c r="F44" s="1218"/>
      <c r="G44" s="1218"/>
      <c r="H44" s="1219"/>
      <c r="I44" s="349">
        <v>475</v>
      </c>
      <c r="J44" s="350">
        <v>457</v>
      </c>
      <c r="K44" s="350">
        <v>398</v>
      </c>
      <c r="L44" s="350">
        <v>342</v>
      </c>
      <c r="M44" s="351">
        <v>297</v>
      </c>
    </row>
    <row r="45" spans="2:13" ht="27.75" customHeight="1" x14ac:dyDescent="0.2">
      <c r="B45" s="1214"/>
      <c r="C45" s="1215"/>
      <c r="D45" s="103"/>
      <c r="E45" s="1218" t="s">
        <v>35</v>
      </c>
      <c r="F45" s="1218"/>
      <c r="G45" s="1218"/>
      <c r="H45" s="1219"/>
      <c r="I45" s="349">
        <v>1381</v>
      </c>
      <c r="J45" s="350">
        <v>1269</v>
      </c>
      <c r="K45" s="350">
        <v>1256</v>
      </c>
      <c r="L45" s="350">
        <v>1224</v>
      </c>
      <c r="M45" s="351">
        <v>1234</v>
      </c>
    </row>
    <row r="46" spans="2:13" ht="27.75" customHeight="1" x14ac:dyDescent="0.2">
      <c r="B46" s="1214"/>
      <c r="C46" s="1215"/>
      <c r="D46" s="104"/>
      <c r="E46" s="1218" t="s">
        <v>36</v>
      </c>
      <c r="F46" s="1218"/>
      <c r="G46" s="1218"/>
      <c r="H46" s="1219"/>
      <c r="I46" s="349" t="s">
        <v>508</v>
      </c>
      <c r="J46" s="350" t="s">
        <v>508</v>
      </c>
      <c r="K46" s="350" t="s">
        <v>508</v>
      </c>
      <c r="L46" s="350" t="s">
        <v>508</v>
      </c>
      <c r="M46" s="351" t="s">
        <v>508</v>
      </c>
    </row>
    <row r="47" spans="2:13" ht="27.75" customHeight="1" x14ac:dyDescent="0.2">
      <c r="B47" s="1214"/>
      <c r="C47" s="1215"/>
      <c r="D47" s="105"/>
      <c r="E47" s="1228" t="s">
        <v>37</v>
      </c>
      <c r="F47" s="1229"/>
      <c r="G47" s="1229"/>
      <c r="H47" s="1230"/>
      <c r="I47" s="349" t="s">
        <v>508</v>
      </c>
      <c r="J47" s="350" t="s">
        <v>508</v>
      </c>
      <c r="K47" s="350" t="s">
        <v>508</v>
      </c>
      <c r="L47" s="350" t="s">
        <v>508</v>
      </c>
      <c r="M47" s="351" t="s">
        <v>508</v>
      </c>
    </row>
    <row r="48" spans="2:13" ht="27.75" customHeight="1" x14ac:dyDescent="0.2">
      <c r="B48" s="1214"/>
      <c r="C48" s="1215"/>
      <c r="D48" s="103"/>
      <c r="E48" s="1218" t="s">
        <v>38</v>
      </c>
      <c r="F48" s="1218"/>
      <c r="G48" s="1218"/>
      <c r="H48" s="1219"/>
      <c r="I48" s="349" t="s">
        <v>508</v>
      </c>
      <c r="J48" s="350" t="s">
        <v>508</v>
      </c>
      <c r="K48" s="350" t="s">
        <v>508</v>
      </c>
      <c r="L48" s="350" t="s">
        <v>508</v>
      </c>
      <c r="M48" s="351" t="s">
        <v>508</v>
      </c>
    </row>
    <row r="49" spans="2:13" ht="27.75" customHeight="1" x14ac:dyDescent="0.2">
      <c r="B49" s="1216"/>
      <c r="C49" s="1217"/>
      <c r="D49" s="103"/>
      <c r="E49" s="1218" t="s">
        <v>39</v>
      </c>
      <c r="F49" s="1218"/>
      <c r="G49" s="1218"/>
      <c r="H49" s="1219"/>
      <c r="I49" s="349" t="s">
        <v>508</v>
      </c>
      <c r="J49" s="350" t="s">
        <v>508</v>
      </c>
      <c r="K49" s="350" t="s">
        <v>508</v>
      </c>
      <c r="L49" s="350" t="s">
        <v>508</v>
      </c>
      <c r="M49" s="351" t="s">
        <v>508</v>
      </c>
    </row>
    <row r="50" spans="2:13" ht="27.75" customHeight="1" x14ac:dyDescent="0.2">
      <c r="B50" s="1212" t="s">
        <v>40</v>
      </c>
      <c r="C50" s="1213"/>
      <c r="D50" s="106"/>
      <c r="E50" s="1218" t="s">
        <v>41</v>
      </c>
      <c r="F50" s="1218"/>
      <c r="G50" s="1218"/>
      <c r="H50" s="1219"/>
      <c r="I50" s="349">
        <v>4452</v>
      </c>
      <c r="J50" s="350">
        <v>4586</v>
      </c>
      <c r="K50" s="350">
        <v>4625</v>
      </c>
      <c r="L50" s="350">
        <v>5111</v>
      </c>
      <c r="M50" s="351">
        <v>5831</v>
      </c>
    </row>
    <row r="51" spans="2:13" ht="27.75" customHeight="1" x14ac:dyDescent="0.2">
      <c r="B51" s="1214"/>
      <c r="C51" s="1215"/>
      <c r="D51" s="103"/>
      <c r="E51" s="1218" t="s">
        <v>42</v>
      </c>
      <c r="F51" s="1218"/>
      <c r="G51" s="1218"/>
      <c r="H51" s="1219"/>
      <c r="I51" s="349">
        <v>39</v>
      </c>
      <c r="J51" s="350">
        <v>40</v>
      </c>
      <c r="K51" s="350">
        <v>22</v>
      </c>
      <c r="L51" s="350">
        <v>11</v>
      </c>
      <c r="M51" s="351">
        <v>5</v>
      </c>
    </row>
    <row r="52" spans="2:13" ht="27.75" customHeight="1" x14ac:dyDescent="0.2">
      <c r="B52" s="1216"/>
      <c r="C52" s="1217"/>
      <c r="D52" s="103"/>
      <c r="E52" s="1218" t="s">
        <v>43</v>
      </c>
      <c r="F52" s="1218"/>
      <c r="G52" s="1218"/>
      <c r="H52" s="1219"/>
      <c r="I52" s="349">
        <v>4541</v>
      </c>
      <c r="J52" s="350">
        <v>4255</v>
      </c>
      <c r="K52" s="350">
        <v>3942</v>
      </c>
      <c r="L52" s="350">
        <v>3627</v>
      </c>
      <c r="M52" s="351">
        <v>3318</v>
      </c>
    </row>
    <row r="53" spans="2:13" ht="27.75" customHeight="1" thickBot="1" x14ac:dyDescent="0.25">
      <c r="B53" s="1220" t="s">
        <v>44</v>
      </c>
      <c r="C53" s="1221"/>
      <c r="D53" s="107"/>
      <c r="E53" s="1222" t="s">
        <v>45</v>
      </c>
      <c r="F53" s="1222"/>
      <c r="G53" s="1222"/>
      <c r="H53" s="1223"/>
      <c r="I53" s="352">
        <v>-1006</v>
      </c>
      <c r="J53" s="353">
        <v>-1315</v>
      </c>
      <c r="K53" s="353">
        <v>-1435</v>
      </c>
      <c r="L53" s="353">
        <v>-2089</v>
      </c>
      <c r="M53" s="354">
        <v>-2927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vyUfZ1NGhRjmwlt+LHfFx3lEiRM/7S43uXUShBm5IaPi0aZbkJpu3ybTFpES8S6eQfKCabBDNM3o+Ra1Xxq1kQ==" saltValue="El5tscTnkNfoCFuiMw41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552</v>
      </c>
      <c r="G54" s="116" t="s">
        <v>553</v>
      </c>
      <c r="H54" s="117" t="s">
        <v>554</v>
      </c>
    </row>
    <row r="55" spans="2:8" ht="52.5" customHeight="1" x14ac:dyDescent="0.2">
      <c r="B55" s="118"/>
      <c r="C55" s="1239" t="s">
        <v>48</v>
      </c>
      <c r="D55" s="1239"/>
      <c r="E55" s="1240"/>
      <c r="F55" s="119">
        <v>1493</v>
      </c>
      <c r="G55" s="119">
        <v>1621</v>
      </c>
      <c r="H55" s="120">
        <v>1764</v>
      </c>
    </row>
    <row r="56" spans="2:8" ht="52.5" customHeight="1" x14ac:dyDescent="0.2">
      <c r="B56" s="121"/>
      <c r="C56" s="1241" t="s">
        <v>49</v>
      </c>
      <c r="D56" s="1241"/>
      <c r="E56" s="1242"/>
      <c r="F56" s="122">
        <v>1009</v>
      </c>
      <c r="G56" s="122">
        <v>1100</v>
      </c>
      <c r="H56" s="123">
        <v>1212</v>
      </c>
    </row>
    <row r="57" spans="2:8" ht="53.25" customHeight="1" x14ac:dyDescent="0.2">
      <c r="B57" s="121"/>
      <c r="C57" s="1243" t="s">
        <v>50</v>
      </c>
      <c r="D57" s="1243"/>
      <c r="E57" s="1244"/>
      <c r="F57" s="124">
        <v>2104</v>
      </c>
      <c r="G57" s="124">
        <v>2259</v>
      </c>
      <c r="H57" s="125">
        <v>2674</v>
      </c>
    </row>
    <row r="58" spans="2:8" ht="45.75" customHeight="1" x14ac:dyDescent="0.2">
      <c r="B58" s="126"/>
      <c r="C58" s="1231" t="s">
        <v>571</v>
      </c>
      <c r="D58" s="1232"/>
      <c r="E58" s="1233"/>
      <c r="F58" s="127">
        <v>753</v>
      </c>
      <c r="G58" s="127">
        <v>953</v>
      </c>
      <c r="H58" s="128">
        <v>1304</v>
      </c>
    </row>
    <row r="59" spans="2:8" ht="45.75" customHeight="1" x14ac:dyDescent="0.2">
      <c r="B59" s="126"/>
      <c r="C59" s="1231" t="s">
        <v>572</v>
      </c>
      <c r="D59" s="1232"/>
      <c r="E59" s="1233"/>
      <c r="F59" s="127">
        <v>706</v>
      </c>
      <c r="G59" s="127">
        <v>733</v>
      </c>
      <c r="H59" s="128">
        <v>761</v>
      </c>
    </row>
    <row r="60" spans="2:8" ht="45.75" customHeight="1" x14ac:dyDescent="0.2">
      <c r="B60" s="126"/>
      <c r="C60" s="1231" t="s">
        <v>573</v>
      </c>
      <c r="D60" s="1232"/>
      <c r="E60" s="1233"/>
      <c r="F60" s="127">
        <v>390</v>
      </c>
      <c r="G60" s="127">
        <v>390</v>
      </c>
      <c r="H60" s="128">
        <v>436</v>
      </c>
    </row>
    <row r="61" spans="2:8" ht="45.75" customHeight="1" x14ac:dyDescent="0.2">
      <c r="B61" s="126"/>
      <c r="C61" s="1231" t="s">
        <v>574</v>
      </c>
      <c r="D61" s="1232"/>
      <c r="E61" s="1233"/>
      <c r="F61" s="127">
        <v>14</v>
      </c>
      <c r="G61" s="127">
        <v>43</v>
      </c>
      <c r="H61" s="128">
        <v>70</v>
      </c>
    </row>
    <row r="62" spans="2:8" ht="45.75" customHeight="1" thickBot="1" x14ac:dyDescent="0.25">
      <c r="B62" s="129"/>
      <c r="C62" s="1234" t="s">
        <v>575</v>
      </c>
      <c r="D62" s="1235"/>
      <c r="E62" s="1236"/>
      <c r="F62" s="130">
        <v>43</v>
      </c>
      <c r="G62" s="130">
        <v>44</v>
      </c>
      <c r="H62" s="131">
        <v>44</v>
      </c>
    </row>
    <row r="63" spans="2:8" ht="52.5" customHeight="1" thickBot="1" x14ac:dyDescent="0.25">
      <c r="B63" s="132"/>
      <c r="C63" s="1237" t="s">
        <v>51</v>
      </c>
      <c r="D63" s="1237"/>
      <c r="E63" s="1238"/>
      <c r="F63" s="133">
        <v>4605</v>
      </c>
      <c r="G63" s="133">
        <v>4981</v>
      </c>
      <c r="H63" s="134">
        <v>5650</v>
      </c>
    </row>
    <row r="64" spans="2:8" ht="13.2" x14ac:dyDescent="0.2"/>
  </sheetData>
  <sheetProtection algorithmName="SHA-512" hashValue="ZMsQ9iwe6EFxrFnAzkhceIRrd/EpsV2CmSMTRZPCNAV6kABDtYDVqsPG5WCiyVe+wcJ875MmOnZyJwz5AONcCQ==" saltValue="REkGio71Ju+jJ+CavCZj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4" customWidth="1"/>
    <col min="2" max="107" width="2.44140625" style="364" customWidth="1"/>
    <col min="108" max="108" width="6.109375" style="371" customWidth="1"/>
    <col min="109" max="109" width="5.88671875" style="370" customWidth="1"/>
    <col min="110" max="16384" width="8.6640625" style="364" hidden="1"/>
  </cols>
  <sheetData>
    <row r="1" spans="1:109" ht="42.75" customHeight="1" x14ac:dyDescent="0.2">
      <c r="A1" s="362"/>
      <c r="B1" s="363"/>
      <c r="DD1" s="364"/>
      <c r="DE1" s="364"/>
    </row>
    <row r="2" spans="1:109" ht="25.5" customHeight="1" x14ac:dyDescent="0.2">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2">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ht="13.2" x14ac:dyDescent="0.2">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ht="13.2" x14ac:dyDescent="0.2">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ht="13.2" x14ac:dyDescent="0.2">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ht="13.2" x14ac:dyDescent="0.2">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ht="13.2" x14ac:dyDescent="0.2">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ht="13.2" x14ac:dyDescent="0.2">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ht="13.2" x14ac:dyDescent="0.2">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ht="13.2" x14ac:dyDescent="0.2">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ht="13.2" x14ac:dyDescent="0.2">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ht="13.2" x14ac:dyDescent="0.2">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ht="13.2" x14ac:dyDescent="0.2">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ht="13.2" x14ac:dyDescent="0.2">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ht="13.2" x14ac:dyDescent="0.2">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ht="13.2" x14ac:dyDescent="0.2">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ht="13.2" x14ac:dyDescent="0.2">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ht="13.2" x14ac:dyDescent="0.2">
      <c r="DD19" s="364"/>
      <c r="DE19" s="364"/>
    </row>
    <row r="20" spans="1:109" ht="13.2" x14ac:dyDescent="0.2">
      <c r="DD20" s="364"/>
      <c r="DE20" s="364"/>
    </row>
    <row r="21" spans="1:109" ht="17.25" customHeight="1" x14ac:dyDescent="0.2">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2">
      <c r="B22" s="370"/>
    </row>
    <row r="23" spans="1:109" ht="13.2" x14ac:dyDescent="0.2">
      <c r="B23" s="370"/>
    </row>
    <row r="24" spans="1:109" ht="13.2" x14ac:dyDescent="0.2">
      <c r="B24" s="370"/>
    </row>
    <row r="25" spans="1:109" ht="13.2" x14ac:dyDescent="0.2">
      <c r="B25" s="370"/>
    </row>
    <row r="26" spans="1:109" ht="13.2" x14ac:dyDescent="0.2">
      <c r="B26" s="370"/>
    </row>
    <row r="27" spans="1:109" ht="13.2" x14ac:dyDescent="0.2">
      <c r="B27" s="370"/>
    </row>
    <row r="28" spans="1:109" ht="13.2" x14ac:dyDescent="0.2">
      <c r="B28" s="370"/>
    </row>
    <row r="29" spans="1:109" ht="13.2" x14ac:dyDescent="0.2">
      <c r="B29" s="370"/>
    </row>
    <row r="30" spans="1:109" ht="13.2" x14ac:dyDescent="0.2">
      <c r="B30" s="370"/>
    </row>
    <row r="31" spans="1:109" ht="13.2" x14ac:dyDescent="0.2">
      <c r="B31" s="370"/>
    </row>
    <row r="32" spans="1:109" ht="13.2" x14ac:dyDescent="0.2">
      <c r="B32" s="370"/>
    </row>
    <row r="33" spans="2:109" ht="13.2" x14ac:dyDescent="0.2">
      <c r="B33" s="370"/>
    </row>
    <row r="34" spans="2:109" ht="13.2" x14ac:dyDescent="0.2">
      <c r="B34" s="370"/>
    </row>
    <row r="35" spans="2:109" ht="13.2" x14ac:dyDescent="0.2">
      <c r="B35" s="370"/>
    </row>
    <row r="36" spans="2:109" ht="13.2" x14ac:dyDescent="0.2">
      <c r="B36" s="370"/>
    </row>
    <row r="37" spans="2:109" ht="13.2" x14ac:dyDescent="0.2">
      <c r="B37" s="370"/>
    </row>
    <row r="38" spans="2:109" ht="13.2" x14ac:dyDescent="0.2">
      <c r="B38" s="370"/>
    </row>
    <row r="39" spans="2:109" ht="13.2" x14ac:dyDescent="0.2">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ht="13.2" x14ac:dyDescent="0.2">
      <c r="B40" s="375"/>
      <c r="DD40" s="375"/>
      <c r="DE40" s="364"/>
    </row>
    <row r="41" spans="2:109" ht="16.2" x14ac:dyDescent="0.2">
      <c r="B41" s="376" t="s">
        <v>592</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ht="13.2" x14ac:dyDescent="0.2">
      <c r="B42" s="370"/>
      <c r="G42" s="377"/>
      <c r="I42" s="378"/>
      <c r="J42" s="378"/>
      <c r="K42" s="378"/>
      <c r="AM42" s="377"/>
      <c r="AN42" s="377" t="s">
        <v>593</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2">
      <c r="B43" s="370"/>
      <c r="AN43" s="1245" t="s">
        <v>594</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ht="13.2" x14ac:dyDescent="0.2">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ht="13.2" x14ac:dyDescent="0.2">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ht="13.2" x14ac:dyDescent="0.2">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ht="13.2" x14ac:dyDescent="0.2">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ht="13.2" x14ac:dyDescent="0.2">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ht="13.2" x14ac:dyDescent="0.2">
      <c r="B49" s="370"/>
      <c r="AN49" s="364" t="s">
        <v>595</v>
      </c>
    </row>
    <row r="50" spans="1:109" ht="13.2" x14ac:dyDescent="0.2">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550</v>
      </c>
      <c r="BQ50" s="1258"/>
      <c r="BR50" s="1258"/>
      <c r="BS50" s="1258"/>
      <c r="BT50" s="1258"/>
      <c r="BU50" s="1258"/>
      <c r="BV50" s="1258"/>
      <c r="BW50" s="1258"/>
      <c r="BX50" s="1258" t="s">
        <v>551</v>
      </c>
      <c r="BY50" s="1258"/>
      <c r="BZ50" s="1258"/>
      <c r="CA50" s="1258"/>
      <c r="CB50" s="1258"/>
      <c r="CC50" s="1258"/>
      <c r="CD50" s="1258"/>
      <c r="CE50" s="1258"/>
      <c r="CF50" s="1258" t="s">
        <v>552</v>
      </c>
      <c r="CG50" s="1258"/>
      <c r="CH50" s="1258"/>
      <c r="CI50" s="1258"/>
      <c r="CJ50" s="1258"/>
      <c r="CK50" s="1258"/>
      <c r="CL50" s="1258"/>
      <c r="CM50" s="1258"/>
      <c r="CN50" s="1258" t="s">
        <v>553</v>
      </c>
      <c r="CO50" s="1258"/>
      <c r="CP50" s="1258"/>
      <c r="CQ50" s="1258"/>
      <c r="CR50" s="1258"/>
      <c r="CS50" s="1258"/>
      <c r="CT50" s="1258"/>
      <c r="CU50" s="1258"/>
      <c r="CV50" s="1258" t="s">
        <v>554</v>
      </c>
      <c r="CW50" s="1258"/>
      <c r="CX50" s="1258"/>
      <c r="CY50" s="1258"/>
      <c r="CZ50" s="1258"/>
      <c r="DA50" s="1258"/>
      <c r="DB50" s="1258"/>
      <c r="DC50" s="1258"/>
    </row>
    <row r="51" spans="1:109" ht="13.5" customHeight="1" x14ac:dyDescent="0.2">
      <c r="B51" s="370"/>
      <c r="G51" s="1264"/>
      <c r="H51" s="1264"/>
      <c r="I51" s="1262"/>
      <c r="J51" s="1262"/>
      <c r="K51" s="1260"/>
      <c r="L51" s="1260"/>
      <c r="M51" s="1260"/>
      <c r="N51" s="1260"/>
      <c r="AM51" s="379"/>
      <c r="AN51" s="1261" t="s">
        <v>596</v>
      </c>
      <c r="AO51" s="1261"/>
      <c r="AP51" s="1261"/>
      <c r="AQ51" s="1261"/>
      <c r="AR51" s="1261"/>
      <c r="AS51" s="1261"/>
      <c r="AT51" s="1261"/>
      <c r="AU51" s="1261"/>
      <c r="AV51" s="1261"/>
      <c r="AW51" s="1261"/>
      <c r="AX51" s="1261"/>
      <c r="AY51" s="1261"/>
      <c r="AZ51" s="1261"/>
      <c r="BA51" s="1261"/>
      <c r="BB51" s="1261" t="s">
        <v>597</v>
      </c>
      <c r="BC51" s="1261"/>
      <c r="BD51" s="1261"/>
      <c r="BE51" s="1261"/>
      <c r="BF51" s="1261"/>
      <c r="BG51" s="1261"/>
      <c r="BH51" s="1261"/>
      <c r="BI51" s="1261"/>
      <c r="BJ51" s="1261"/>
      <c r="BK51" s="1261"/>
      <c r="BL51" s="1261"/>
      <c r="BM51" s="1261"/>
      <c r="BN51" s="1261"/>
      <c r="BO51" s="1261"/>
      <c r="BP51" s="1259"/>
      <c r="BQ51" s="1259"/>
      <c r="BR51" s="1259"/>
      <c r="BS51" s="1259"/>
      <c r="BT51" s="1259"/>
      <c r="BU51" s="1259"/>
      <c r="BV51" s="1259"/>
      <c r="BW51" s="1259"/>
      <c r="BX51" s="1259"/>
      <c r="BY51" s="1259"/>
      <c r="BZ51" s="1259"/>
      <c r="CA51" s="1259"/>
      <c r="CB51" s="1259"/>
      <c r="CC51" s="1259"/>
      <c r="CD51" s="1259"/>
      <c r="CE51" s="1259"/>
      <c r="CF51" s="1259"/>
      <c r="CG51" s="1259"/>
      <c r="CH51" s="1259"/>
      <c r="CI51" s="1259"/>
      <c r="CJ51" s="1259"/>
      <c r="CK51" s="1259"/>
      <c r="CL51" s="1259"/>
      <c r="CM51" s="1259"/>
      <c r="CN51" s="1259"/>
      <c r="CO51" s="1259"/>
      <c r="CP51" s="1259"/>
      <c r="CQ51" s="1259"/>
      <c r="CR51" s="1259"/>
      <c r="CS51" s="1259"/>
      <c r="CT51" s="1259"/>
      <c r="CU51" s="1259"/>
      <c r="CV51" s="1259"/>
      <c r="CW51" s="1259"/>
      <c r="CX51" s="1259"/>
      <c r="CY51" s="1259"/>
      <c r="CZ51" s="1259"/>
      <c r="DA51" s="1259"/>
      <c r="DB51" s="1259"/>
      <c r="DC51" s="1259"/>
    </row>
    <row r="52" spans="1:109" ht="13.2" x14ac:dyDescent="0.2">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ht="13.2" x14ac:dyDescent="0.2">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598</v>
      </c>
      <c r="BC53" s="1261"/>
      <c r="BD53" s="1261"/>
      <c r="BE53" s="1261"/>
      <c r="BF53" s="1261"/>
      <c r="BG53" s="1261"/>
      <c r="BH53" s="1261"/>
      <c r="BI53" s="1261"/>
      <c r="BJ53" s="1261"/>
      <c r="BK53" s="1261"/>
      <c r="BL53" s="1261"/>
      <c r="BM53" s="1261"/>
      <c r="BN53" s="1261"/>
      <c r="BO53" s="1261"/>
      <c r="BP53" s="1259">
        <v>55</v>
      </c>
      <c r="BQ53" s="1259"/>
      <c r="BR53" s="1259"/>
      <c r="BS53" s="1259"/>
      <c r="BT53" s="1259"/>
      <c r="BU53" s="1259"/>
      <c r="BV53" s="1259"/>
      <c r="BW53" s="1259"/>
      <c r="BX53" s="1259">
        <v>56.4</v>
      </c>
      <c r="BY53" s="1259"/>
      <c r="BZ53" s="1259"/>
      <c r="CA53" s="1259"/>
      <c r="CB53" s="1259"/>
      <c r="CC53" s="1259"/>
      <c r="CD53" s="1259"/>
      <c r="CE53" s="1259"/>
      <c r="CF53" s="1259">
        <v>56.6</v>
      </c>
      <c r="CG53" s="1259"/>
      <c r="CH53" s="1259"/>
      <c r="CI53" s="1259"/>
      <c r="CJ53" s="1259"/>
      <c r="CK53" s="1259"/>
      <c r="CL53" s="1259"/>
      <c r="CM53" s="1259"/>
      <c r="CN53" s="1259">
        <v>58.3</v>
      </c>
      <c r="CO53" s="1259"/>
      <c r="CP53" s="1259"/>
      <c r="CQ53" s="1259"/>
      <c r="CR53" s="1259"/>
      <c r="CS53" s="1259"/>
      <c r="CT53" s="1259"/>
      <c r="CU53" s="1259"/>
      <c r="CV53" s="1259">
        <v>59.1</v>
      </c>
      <c r="CW53" s="1259"/>
      <c r="CX53" s="1259"/>
      <c r="CY53" s="1259"/>
      <c r="CZ53" s="1259"/>
      <c r="DA53" s="1259"/>
      <c r="DB53" s="1259"/>
      <c r="DC53" s="1259"/>
    </row>
    <row r="54" spans="1:109" ht="13.2" x14ac:dyDescent="0.2">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ht="13.2" x14ac:dyDescent="0.2">
      <c r="A55" s="378"/>
      <c r="B55" s="370"/>
      <c r="G55" s="1254"/>
      <c r="H55" s="1254"/>
      <c r="I55" s="1254"/>
      <c r="J55" s="1254"/>
      <c r="K55" s="1260"/>
      <c r="L55" s="1260"/>
      <c r="M55" s="1260"/>
      <c r="N55" s="1260"/>
      <c r="AN55" s="1258" t="s">
        <v>599</v>
      </c>
      <c r="AO55" s="1258"/>
      <c r="AP55" s="1258"/>
      <c r="AQ55" s="1258"/>
      <c r="AR55" s="1258"/>
      <c r="AS55" s="1258"/>
      <c r="AT55" s="1258"/>
      <c r="AU55" s="1258"/>
      <c r="AV55" s="1258"/>
      <c r="AW55" s="1258"/>
      <c r="AX55" s="1258"/>
      <c r="AY55" s="1258"/>
      <c r="AZ55" s="1258"/>
      <c r="BA55" s="1258"/>
      <c r="BB55" s="1261" t="s">
        <v>597</v>
      </c>
      <c r="BC55" s="1261"/>
      <c r="BD55" s="1261"/>
      <c r="BE55" s="1261"/>
      <c r="BF55" s="1261"/>
      <c r="BG55" s="1261"/>
      <c r="BH55" s="1261"/>
      <c r="BI55" s="1261"/>
      <c r="BJ55" s="1261"/>
      <c r="BK55" s="1261"/>
      <c r="BL55" s="1261"/>
      <c r="BM55" s="1261"/>
      <c r="BN55" s="1261"/>
      <c r="BO55" s="1261"/>
      <c r="BP55" s="1259">
        <v>23.4</v>
      </c>
      <c r="BQ55" s="1259"/>
      <c r="BR55" s="1259"/>
      <c r="BS55" s="1259"/>
      <c r="BT55" s="1259"/>
      <c r="BU55" s="1259"/>
      <c r="BV55" s="1259"/>
      <c r="BW55" s="1259"/>
      <c r="BX55" s="1259">
        <v>7.6</v>
      </c>
      <c r="BY55" s="1259"/>
      <c r="BZ55" s="1259"/>
      <c r="CA55" s="1259"/>
      <c r="CB55" s="1259"/>
      <c r="CC55" s="1259"/>
      <c r="CD55" s="1259"/>
      <c r="CE55" s="1259"/>
      <c r="CF55" s="1259">
        <v>3</v>
      </c>
      <c r="CG55" s="1259"/>
      <c r="CH55" s="1259"/>
      <c r="CI55" s="1259"/>
      <c r="CJ55" s="1259"/>
      <c r="CK55" s="1259"/>
      <c r="CL55" s="1259"/>
      <c r="CM55" s="1259"/>
      <c r="CN55" s="1259">
        <v>0</v>
      </c>
      <c r="CO55" s="1259"/>
      <c r="CP55" s="1259"/>
      <c r="CQ55" s="1259"/>
      <c r="CR55" s="1259"/>
      <c r="CS55" s="1259"/>
      <c r="CT55" s="1259"/>
      <c r="CU55" s="1259"/>
      <c r="CV55" s="1259">
        <v>0</v>
      </c>
      <c r="CW55" s="1259"/>
      <c r="CX55" s="1259"/>
      <c r="CY55" s="1259"/>
      <c r="CZ55" s="1259"/>
      <c r="DA55" s="1259"/>
      <c r="DB55" s="1259"/>
      <c r="DC55" s="1259"/>
    </row>
    <row r="56" spans="1:109" ht="13.2" x14ac:dyDescent="0.2">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ht="13.2" x14ac:dyDescent="0.2">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598</v>
      </c>
      <c r="BC57" s="1261"/>
      <c r="BD57" s="1261"/>
      <c r="BE57" s="1261"/>
      <c r="BF57" s="1261"/>
      <c r="BG57" s="1261"/>
      <c r="BH57" s="1261"/>
      <c r="BI57" s="1261"/>
      <c r="BJ57" s="1261"/>
      <c r="BK57" s="1261"/>
      <c r="BL57" s="1261"/>
      <c r="BM57" s="1261"/>
      <c r="BN57" s="1261"/>
      <c r="BO57" s="1261"/>
      <c r="BP57" s="1259">
        <v>59.2</v>
      </c>
      <c r="BQ57" s="1259"/>
      <c r="BR57" s="1259"/>
      <c r="BS57" s="1259"/>
      <c r="BT57" s="1259"/>
      <c r="BU57" s="1259"/>
      <c r="BV57" s="1259"/>
      <c r="BW57" s="1259"/>
      <c r="BX57" s="1259">
        <v>63.4</v>
      </c>
      <c r="BY57" s="1259"/>
      <c r="BZ57" s="1259"/>
      <c r="CA57" s="1259"/>
      <c r="CB57" s="1259"/>
      <c r="CC57" s="1259"/>
      <c r="CD57" s="1259"/>
      <c r="CE57" s="1259"/>
      <c r="CF57" s="1259">
        <v>63.3</v>
      </c>
      <c r="CG57" s="1259"/>
      <c r="CH57" s="1259"/>
      <c r="CI57" s="1259"/>
      <c r="CJ57" s="1259"/>
      <c r="CK57" s="1259"/>
      <c r="CL57" s="1259"/>
      <c r="CM57" s="1259"/>
      <c r="CN57" s="1259">
        <v>61.5</v>
      </c>
      <c r="CO57" s="1259"/>
      <c r="CP57" s="1259"/>
      <c r="CQ57" s="1259"/>
      <c r="CR57" s="1259"/>
      <c r="CS57" s="1259"/>
      <c r="CT57" s="1259"/>
      <c r="CU57" s="1259"/>
      <c r="CV57" s="1259">
        <v>61</v>
      </c>
      <c r="CW57" s="1259"/>
      <c r="CX57" s="1259"/>
      <c r="CY57" s="1259"/>
      <c r="CZ57" s="1259"/>
      <c r="DA57" s="1259"/>
      <c r="DB57" s="1259"/>
      <c r="DC57" s="1259"/>
      <c r="DD57" s="383"/>
      <c r="DE57" s="382"/>
    </row>
    <row r="58" spans="1:109" s="378" customFormat="1" ht="13.2" x14ac:dyDescent="0.2">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ht="13.2" x14ac:dyDescent="0.2">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ht="13.2" x14ac:dyDescent="0.2">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ht="13.2" x14ac:dyDescent="0.2">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ht="13.2" x14ac:dyDescent="0.2">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6.2" x14ac:dyDescent="0.2">
      <c r="B63" s="389" t="s">
        <v>600</v>
      </c>
    </row>
    <row r="64" spans="1:109" ht="13.2" x14ac:dyDescent="0.2">
      <c r="B64" s="370"/>
      <c r="G64" s="377"/>
      <c r="I64" s="390"/>
      <c r="J64" s="390"/>
      <c r="K64" s="390"/>
      <c r="L64" s="390"/>
      <c r="M64" s="390"/>
      <c r="N64" s="391"/>
      <c r="AM64" s="377"/>
      <c r="AN64" s="377" t="s">
        <v>593</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2" x14ac:dyDescent="0.2">
      <c r="B65" s="370"/>
      <c r="AN65" s="1245" t="s">
        <v>601</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ht="13.2" x14ac:dyDescent="0.2">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ht="13.2" x14ac:dyDescent="0.2">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ht="13.2" x14ac:dyDescent="0.2">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ht="13.2" x14ac:dyDescent="0.2">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ht="13.2" x14ac:dyDescent="0.2">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ht="13.2" x14ac:dyDescent="0.2">
      <c r="B71" s="370"/>
      <c r="G71" s="395"/>
      <c r="I71" s="396"/>
      <c r="J71" s="393"/>
      <c r="K71" s="393"/>
      <c r="L71" s="394"/>
      <c r="M71" s="393"/>
      <c r="N71" s="394"/>
      <c r="AM71" s="395"/>
      <c r="AN71" s="364" t="s">
        <v>595</v>
      </c>
    </row>
    <row r="72" spans="2:107" ht="13.2" x14ac:dyDescent="0.2">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550</v>
      </c>
      <c r="BQ72" s="1258"/>
      <c r="BR72" s="1258"/>
      <c r="BS72" s="1258"/>
      <c r="BT72" s="1258"/>
      <c r="BU72" s="1258"/>
      <c r="BV72" s="1258"/>
      <c r="BW72" s="1258"/>
      <c r="BX72" s="1258" t="s">
        <v>551</v>
      </c>
      <c r="BY72" s="1258"/>
      <c r="BZ72" s="1258"/>
      <c r="CA72" s="1258"/>
      <c r="CB72" s="1258"/>
      <c r="CC72" s="1258"/>
      <c r="CD72" s="1258"/>
      <c r="CE72" s="1258"/>
      <c r="CF72" s="1258" t="s">
        <v>552</v>
      </c>
      <c r="CG72" s="1258"/>
      <c r="CH72" s="1258"/>
      <c r="CI72" s="1258"/>
      <c r="CJ72" s="1258"/>
      <c r="CK72" s="1258"/>
      <c r="CL72" s="1258"/>
      <c r="CM72" s="1258"/>
      <c r="CN72" s="1258" t="s">
        <v>553</v>
      </c>
      <c r="CO72" s="1258"/>
      <c r="CP72" s="1258"/>
      <c r="CQ72" s="1258"/>
      <c r="CR72" s="1258"/>
      <c r="CS72" s="1258"/>
      <c r="CT72" s="1258"/>
      <c r="CU72" s="1258"/>
      <c r="CV72" s="1258" t="s">
        <v>554</v>
      </c>
      <c r="CW72" s="1258"/>
      <c r="CX72" s="1258"/>
      <c r="CY72" s="1258"/>
      <c r="CZ72" s="1258"/>
      <c r="DA72" s="1258"/>
      <c r="DB72" s="1258"/>
      <c r="DC72" s="1258"/>
    </row>
    <row r="73" spans="2:107" ht="13.2" x14ac:dyDescent="0.2">
      <c r="B73" s="370"/>
      <c r="G73" s="1264"/>
      <c r="H73" s="1264"/>
      <c r="I73" s="1264"/>
      <c r="J73" s="1264"/>
      <c r="K73" s="1265"/>
      <c r="L73" s="1265"/>
      <c r="M73" s="1265"/>
      <c r="N73" s="1265"/>
      <c r="AM73" s="379"/>
      <c r="AN73" s="1261" t="s">
        <v>596</v>
      </c>
      <c r="AO73" s="1261"/>
      <c r="AP73" s="1261"/>
      <c r="AQ73" s="1261"/>
      <c r="AR73" s="1261"/>
      <c r="AS73" s="1261"/>
      <c r="AT73" s="1261"/>
      <c r="AU73" s="1261"/>
      <c r="AV73" s="1261"/>
      <c r="AW73" s="1261"/>
      <c r="AX73" s="1261"/>
      <c r="AY73" s="1261"/>
      <c r="AZ73" s="1261"/>
      <c r="BA73" s="1261"/>
      <c r="BB73" s="1261" t="s">
        <v>597</v>
      </c>
      <c r="BC73" s="1261"/>
      <c r="BD73" s="1261"/>
      <c r="BE73" s="1261"/>
      <c r="BF73" s="1261"/>
      <c r="BG73" s="1261"/>
      <c r="BH73" s="1261"/>
      <c r="BI73" s="1261"/>
      <c r="BJ73" s="1261"/>
      <c r="BK73" s="1261"/>
      <c r="BL73" s="1261"/>
      <c r="BM73" s="1261"/>
      <c r="BN73" s="1261"/>
      <c r="BO73" s="1261"/>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row>
    <row r="74" spans="2:107" ht="13.2" x14ac:dyDescent="0.2">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ht="13.2" x14ac:dyDescent="0.2">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602</v>
      </c>
      <c r="BC75" s="1261"/>
      <c r="BD75" s="1261"/>
      <c r="BE75" s="1261"/>
      <c r="BF75" s="1261"/>
      <c r="BG75" s="1261"/>
      <c r="BH75" s="1261"/>
      <c r="BI75" s="1261"/>
      <c r="BJ75" s="1261"/>
      <c r="BK75" s="1261"/>
      <c r="BL75" s="1261"/>
      <c r="BM75" s="1261"/>
      <c r="BN75" s="1261"/>
      <c r="BO75" s="1261"/>
      <c r="BP75" s="1259">
        <v>5.6</v>
      </c>
      <c r="BQ75" s="1259"/>
      <c r="BR75" s="1259"/>
      <c r="BS75" s="1259"/>
      <c r="BT75" s="1259"/>
      <c r="BU75" s="1259"/>
      <c r="BV75" s="1259"/>
      <c r="BW75" s="1259"/>
      <c r="BX75" s="1259">
        <v>5.9</v>
      </c>
      <c r="BY75" s="1259"/>
      <c r="BZ75" s="1259"/>
      <c r="CA75" s="1259"/>
      <c r="CB75" s="1259"/>
      <c r="CC75" s="1259"/>
      <c r="CD75" s="1259"/>
      <c r="CE75" s="1259"/>
      <c r="CF75" s="1259">
        <v>6.8</v>
      </c>
      <c r="CG75" s="1259"/>
      <c r="CH75" s="1259"/>
      <c r="CI75" s="1259"/>
      <c r="CJ75" s="1259"/>
      <c r="CK75" s="1259"/>
      <c r="CL75" s="1259"/>
      <c r="CM75" s="1259"/>
      <c r="CN75" s="1259">
        <v>7.1</v>
      </c>
      <c r="CO75" s="1259"/>
      <c r="CP75" s="1259"/>
      <c r="CQ75" s="1259"/>
      <c r="CR75" s="1259"/>
      <c r="CS75" s="1259"/>
      <c r="CT75" s="1259"/>
      <c r="CU75" s="1259"/>
      <c r="CV75" s="1259">
        <v>7.3</v>
      </c>
      <c r="CW75" s="1259"/>
      <c r="CX75" s="1259"/>
      <c r="CY75" s="1259"/>
      <c r="CZ75" s="1259"/>
      <c r="DA75" s="1259"/>
      <c r="DB75" s="1259"/>
      <c r="DC75" s="1259"/>
    </row>
    <row r="76" spans="2:107" ht="13.2" x14ac:dyDescent="0.2">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ht="13.2" x14ac:dyDescent="0.2">
      <c r="B77" s="370"/>
      <c r="G77" s="1254"/>
      <c r="H77" s="1254"/>
      <c r="I77" s="1254"/>
      <c r="J77" s="1254"/>
      <c r="K77" s="1265"/>
      <c r="L77" s="1265"/>
      <c r="M77" s="1265"/>
      <c r="N77" s="1265"/>
      <c r="AN77" s="1258" t="s">
        <v>599</v>
      </c>
      <c r="AO77" s="1258"/>
      <c r="AP77" s="1258"/>
      <c r="AQ77" s="1258"/>
      <c r="AR77" s="1258"/>
      <c r="AS77" s="1258"/>
      <c r="AT77" s="1258"/>
      <c r="AU77" s="1258"/>
      <c r="AV77" s="1258"/>
      <c r="AW77" s="1258"/>
      <c r="AX77" s="1258"/>
      <c r="AY77" s="1258"/>
      <c r="AZ77" s="1258"/>
      <c r="BA77" s="1258"/>
      <c r="BB77" s="1261" t="s">
        <v>597</v>
      </c>
      <c r="BC77" s="1261"/>
      <c r="BD77" s="1261"/>
      <c r="BE77" s="1261"/>
      <c r="BF77" s="1261"/>
      <c r="BG77" s="1261"/>
      <c r="BH77" s="1261"/>
      <c r="BI77" s="1261"/>
      <c r="BJ77" s="1261"/>
      <c r="BK77" s="1261"/>
      <c r="BL77" s="1261"/>
      <c r="BM77" s="1261"/>
      <c r="BN77" s="1261"/>
      <c r="BO77" s="1261"/>
      <c r="BP77" s="1259">
        <v>23.4</v>
      </c>
      <c r="BQ77" s="1259"/>
      <c r="BR77" s="1259"/>
      <c r="BS77" s="1259"/>
      <c r="BT77" s="1259"/>
      <c r="BU77" s="1259"/>
      <c r="BV77" s="1259"/>
      <c r="BW77" s="1259"/>
      <c r="BX77" s="1259">
        <v>7.6</v>
      </c>
      <c r="BY77" s="1259"/>
      <c r="BZ77" s="1259"/>
      <c r="CA77" s="1259"/>
      <c r="CB77" s="1259"/>
      <c r="CC77" s="1259"/>
      <c r="CD77" s="1259"/>
      <c r="CE77" s="1259"/>
      <c r="CF77" s="1259">
        <v>3</v>
      </c>
      <c r="CG77" s="1259"/>
      <c r="CH77" s="1259"/>
      <c r="CI77" s="1259"/>
      <c r="CJ77" s="1259"/>
      <c r="CK77" s="1259"/>
      <c r="CL77" s="1259"/>
      <c r="CM77" s="1259"/>
      <c r="CN77" s="1259">
        <v>0</v>
      </c>
      <c r="CO77" s="1259"/>
      <c r="CP77" s="1259"/>
      <c r="CQ77" s="1259"/>
      <c r="CR77" s="1259"/>
      <c r="CS77" s="1259"/>
      <c r="CT77" s="1259"/>
      <c r="CU77" s="1259"/>
      <c r="CV77" s="1259">
        <v>0</v>
      </c>
      <c r="CW77" s="1259"/>
      <c r="CX77" s="1259"/>
      <c r="CY77" s="1259"/>
      <c r="CZ77" s="1259"/>
      <c r="DA77" s="1259"/>
      <c r="DB77" s="1259"/>
      <c r="DC77" s="1259"/>
    </row>
    <row r="78" spans="2:107" ht="13.2" x14ac:dyDescent="0.2">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ht="13.2" x14ac:dyDescent="0.2">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602</v>
      </c>
      <c r="BC79" s="1261"/>
      <c r="BD79" s="1261"/>
      <c r="BE79" s="1261"/>
      <c r="BF79" s="1261"/>
      <c r="BG79" s="1261"/>
      <c r="BH79" s="1261"/>
      <c r="BI79" s="1261"/>
      <c r="BJ79" s="1261"/>
      <c r="BK79" s="1261"/>
      <c r="BL79" s="1261"/>
      <c r="BM79" s="1261"/>
      <c r="BN79" s="1261"/>
      <c r="BO79" s="1261"/>
      <c r="BP79" s="1259">
        <v>8.5</v>
      </c>
      <c r="BQ79" s="1259"/>
      <c r="BR79" s="1259"/>
      <c r="BS79" s="1259"/>
      <c r="BT79" s="1259"/>
      <c r="BU79" s="1259"/>
      <c r="BV79" s="1259"/>
      <c r="BW79" s="1259"/>
      <c r="BX79" s="1259">
        <v>8.6</v>
      </c>
      <c r="BY79" s="1259"/>
      <c r="BZ79" s="1259"/>
      <c r="CA79" s="1259"/>
      <c r="CB79" s="1259"/>
      <c r="CC79" s="1259"/>
      <c r="CD79" s="1259"/>
      <c r="CE79" s="1259"/>
      <c r="CF79" s="1259">
        <v>8.8000000000000007</v>
      </c>
      <c r="CG79" s="1259"/>
      <c r="CH79" s="1259"/>
      <c r="CI79" s="1259"/>
      <c r="CJ79" s="1259"/>
      <c r="CK79" s="1259"/>
      <c r="CL79" s="1259"/>
      <c r="CM79" s="1259"/>
      <c r="CN79" s="1259">
        <v>8</v>
      </c>
      <c r="CO79" s="1259"/>
      <c r="CP79" s="1259"/>
      <c r="CQ79" s="1259"/>
      <c r="CR79" s="1259"/>
      <c r="CS79" s="1259"/>
      <c r="CT79" s="1259"/>
      <c r="CU79" s="1259"/>
      <c r="CV79" s="1259">
        <v>6.6</v>
      </c>
      <c r="CW79" s="1259"/>
      <c r="CX79" s="1259"/>
      <c r="CY79" s="1259"/>
      <c r="CZ79" s="1259"/>
      <c r="DA79" s="1259"/>
      <c r="DB79" s="1259"/>
      <c r="DC79" s="1259"/>
    </row>
    <row r="80" spans="2:107" ht="13.2" x14ac:dyDescent="0.2">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ht="13.2" x14ac:dyDescent="0.2">
      <c r="B81" s="370"/>
    </row>
    <row r="82" spans="2:109" ht="16.2" x14ac:dyDescent="0.2">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2" x14ac:dyDescent="0.2">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ht="13.2" x14ac:dyDescent="0.2">
      <c r="DD84" s="364"/>
      <c r="DE84" s="364"/>
    </row>
    <row r="85" spans="2:109" ht="13.2" x14ac:dyDescent="0.2">
      <c r="DD85" s="364"/>
      <c r="DE85" s="364"/>
    </row>
  </sheetData>
  <sheetProtection algorithmName="SHA-512" hashValue="7qPRa1J8sgb8xGFoMdt+hNOSA8JihrY3V5FDyQl4poCBnrJ8m6cb4bGPeYGH/SrbPCdYOcyjkFEIliy+C1kCrw==" saltValue="QMnouK46T626E1moBg3d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497</v>
      </c>
    </row>
  </sheetData>
  <sheetProtection algorithmName="SHA-512" hashValue="3o5AJ9lFs0pK1g/pNf90mT9Pwo3/Vdi1qMIa5Pt+0e1CwPz1e8B9Qle2PFwcp1SbGe55SQR3XSzvk6liwjQDJg==" saltValue="QDbRvOrO8TnQj/GcWO0LY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497</v>
      </c>
    </row>
  </sheetData>
  <sheetProtection algorithmName="SHA-512" hashValue="ESVDe70dkWbOsaNjOvZblq4NKnaCdMK0pu24WeN40tvABZs1s9cFJaYdoeDOEygRMDift2fTqh6WnuPzWZJVpg==" saltValue="wgRb5DniphjIYizzxsTNo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547</v>
      </c>
      <c r="G2" s="148"/>
      <c r="H2" s="149"/>
    </row>
    <row r="3" spans="1:8" x14ac:dyDescent="0.2">
      <c r="A3" s="145" t="s">
        <v>540</v>
      </c>
      <c r="B3" s="150"/>
      <c r="C3" s="151"/>
      <c r="D3" s="152">
        <v>201133</v>
      </c>
      <c r="E3" s="153"/>
      <c r="F3" s="154">
        <v>116162</v>
      </c>
      <c r="G3" s="155"/>
      <c r="H3" s="156"/>
    </row>
    <row r="4" spans="1:8" x14ac:dyDescent="0.2">
      <c r="A4" s="157"/>
      <c r="B4" s="158"/>
      <c r="C4" s="159"/>
      <c r="D4" s="160">
        <v>195136</v>
      </c>
      <c r="E4" s="161"/>
      <c r="F4" s="162">
        <v>61562</v>
      </c>
      <c r="G4" s="163"/>
      <c r="H4" s="164"/>
    </row>
    <row r="5" spans="1:8" x14ac:dyDescent="0.2">
      <c r="A5" s="145" t="s">
        <v>542</v>
      </c>
      <c r="B5" s="150"/>
      <c r="C5" s="151"/>
      <c r="D5" s="152">
        <v>247248</v>
      </c>
      <c r="E5" s="153"/>
      <c r="F5" s="154">
        <v>121449</v>
      </c>
      <c r="G5" s="155"/>
      <c r="H5" s="156"/>
    </row>
    <row r="6" spans="1:8" x14ac:dyDescent="0.2">
      <c r="A6" s="157"/>
      <c r="B6" s="158"/>
      <c r="C6" s="159"/>
      <c r="D6" s="160">
        <v>245557</v>
      </c>
      <c r="E6" s="161"/>
      <c r="F6" s="162">
        <v>62922</v>
      </c>
      <c r="G6" s="163"/>
      <c r="H6" s="164"/>
    </row>
    <row r="7" spans="1:8" x14ac:dyDescent="0.2">
      <c r="A7" s="145" t="s">
        <v>543</v>
      </c>
      <c r="B7" s="150"/>
      <c r="C7" s="151"/>
      <c r="D7" s="152">
        <v>266730</v>
      </c>
      <c r="E7" s="153"/>
      <c r="F7" s="154">
        <v>145139</v>
      </c>
      <c r="G7" s="155"/>
      <c r="H7" s="156"/>
    </row>
    <row r="8" spans="1:8" x14ac:dyDescent="0.2">
      <c r="A8" s="157"/>
      <c r="B8" s="158"/>
      <c r="C8" s="159"/>
      <c r="D8" s="160">
        <v>257762</v>
      </c>
      <c r="E8" s="161"/>
      <c r="F8" s="162">
        <v>83762</v>
      </c>
      <c r="G8" s="163"/>
      <c r="H8" s="164"/>
    </row>
    <row r="9" spans="1:8" x14ac:dyDescent="0.2">
      <c r="A9" s="145" t="s">
        <v>544</v>
      </c>
      <c r="B9" s="150"/>
      <c r="C9" s="151"/>
      <c r="D9" s="152">
        <v>149037</v>
      </c>
      <c r="E9" s="153"/>
      <c r="F9" s="154">
        <v>332350</v>
      </c>
      <c r="G9" s="155"/>
      <c r="H9" s="156"/>
    </row>
    <row r="10" spans="1:8" x14ac:dyDescent="0.2">
      <c r="A10" s="157"/>
      <c r="B10" s="158"/>
      <c r="C10" s="159"/>
      <c r="D10" s="160">
        <v>140211</v>
      </c>
      <c r="E10" s="161"/>
      <c r="F10" s="162">
        <v>200453</v>
      </c>
      <c r="G10" s="163"/>
      <c r="H10" s="164"/>
    </row>
    <row r="11" spans="1:8" x14ac:dyDescent="0.2">
      <c r="A11" s="145" t="s">
        <v>545</v>
      </c>
      <c r="B11" s="150"/>
      <c r="C11" s="151"/>
      <c r="D11" s="152">
        <v>153422</v>
      </c>
      <c r="E11" s="153"/>
      <c r="F11" s="154">
        <v>362690</v>
      </c>
      <c r="G11" s="155"/>
      <c r="H11" s="156"/>
    </row>
    <row r="12" spans="1:8" x14ac:dyDescent="0.2">
      <c r="A12" s="157"/>
      <c r="B12" s="158"/>
      <c r="C12" s="165"/>
      <c r="D12" s="160">
        <v>125520</v>
      </c>
      <c r="E12" s="161"/>
      <c r="F12" s="162">
        <v>172580</v>
      </c>
      <c r="G12" s="163"/>
      <c r="H12" s="164"/>
    </row>
    <row r="13" spans="1:8" x14ac:dyDescent="0.2">
      <c r="A13" s="145"/>
      <c r="B13" s="150"/>
      <c r="C13" s="166"/>
      <c r="D13" s="167">
        <v>203514</v>
      </c>
      <c r="E13" s="168"/>
      <c r="F13" s="169">
        <v>215558</v>
      </c>
      <c r="G13" s="170"/>
      <c r="H13" s="156"/>
    </row>
    <row r="14" spans="1:8" x14ac:dyDescent="0.2">
      <c r="A14" s="157"/>
      <c r="B14" s="158"/>
      <c r="C14" s="159"/>
      <c r="D14" s="160">
        <v>192837</v>
      </c>
      <c r="E14" s="161"/>
      <c r="F14" s="162">
        <v>116256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7.04</v>
      </c>
      <c r="C19" s="171">
        <f>ROUND(VALUE(SUBSTITUTE(実質収支比率等に係る経年分析!G$48,"▲","-")),2)</f>
        <v>6.36</v>
      </c>
      <c r="D19" s="171">
        <f>ROUND(VALUE(SUBSTITUTE(実質収支比率等に係る経年分析!H$48,"▲","-")),2)</f>
        <v>7.53</v>
      </c>
      <c r="E19" s="171">
        <f>ROUND(VALUE(SUBSTITUTE(実質収支比率等に係る経年分析!I$48,"▲","-")),2)</f>
        <v>9.3000000000000007</v>
      </c>
      <c r="F19" s="171">
        <f>ROUND(VALUE(SUBSTITUTE(実質収支比率等に係る経年分析!J$48,"▲","-")),2)</f>
        <v>13.75</v>
      </c>
    </row>
    <row r="20" spans="1:11" x14ac:dyDescent="0.2">
      <c r="A20" s="171" t="s">
        <v>55</v>
      </c>
      <c r="B20" s="171">
        <f>ROUND(VALUE(SUBSTITUTE(実質収支比率等に係る経年分析!F$47,"▲","-")),2)</f>
        <v>51.59</v>
      </c>
      <c r="C20" s="171">
        <f>ROUND(VALUE(SUBSTITUTE(実質収支比率等に係る経年分析!G$47,"▲","-")),2)</f>
        <v>55.48</v>
      </c>
      <c r="D20" s="171">
        <f>ROUND(VALUE(SUBSTITUTE(実質収支比率等に係る経年分析!H$47,"▲","-")),2)</f>
        <v>57.85</v>
      </c>
      <c r="E20" s="171">
        <f>ROUND(VALUE(SUBSTITUTE(実質収支比率等に係る経年分析!I$47,"▲","-")),2)</f>
        <v>59.74</v>
      </c>
      <c r="F20" s="171">
        <f>ROUND(VALUE(SUBSTITUTE(実質収支比率等に係る経年分析!J$47,"▲","-")),2)</f>
        <v>60.58</v>
      </c>
    </row>
    <row r="21" spans="1:11" x14ac:dyDescent="0.2">
      <c r="A21" s="171" t="s">
        <v>56</v>
      </c>
      <c r="B21" s="171">
        <f>IF(ISNUMBER(VALUE(SUBSTITUTE(実質収支比率等に係る経年分析!F$49,"▲","-"))),ROUND(VALUE(SUBSTITUTE(実質収支比率等に係る経年分析!F$49,"▲","-")),2),NA())</f>
        <v>5.68</v>
      </c>
      <c r="C21" s="171">
        <f>IF(ISNUMBER(VALUE(SUBSTITUTE(実質収支比率等に係る経年分析!G$49,"▲","-"))),ROUND(VALUE(SUBSTITUTE(実質収支比率等に係る経年分析!G$49,"▲","-")),2),NA())</f>
        <v>2.88</v>
      </c>
      <c r="D21" s="171">
        <f>IF(ISNUMBER(VALUE(SUBSTITUTE(実質収支比率等に係る経年分析!H$49,"▲","-"))),ROUND(VALUE(SUBSTITUTE(実質収支比率等に係る経年分析!H$49,"▲","-")),2),NA())</f>
        <v>4.2699999999999996</v>
      </c>
      <c r="E21" s="171">
        <f>IF(ISNUMBER(VALUE(SUBSTITUTE(実質収支比率等に係る経年分析!I$49,"▲","-"))),ROUND(VALUE(SUBSTITUTE(実質収支比率等に係る経年分析!I$49,"▲","-")),2),NA())</f>
        <v>6.87</v>
      </c>
      <c r="F21" s="171">
        <f>IF(ISNUMBER(VALUE(SUBSTITUTE(実質収支比率等に係る経年分析!J$49,"▲","-"))),ROUND(VALUE(SUBSTITUTE(実質収支比率等に係る経年分析!J$49,"▲","-")),2),NA())</f>
        <v>9.9600000000000009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山のふるさと村管理運営事業特別会計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0.14000000000000001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v>
      </c>
    </row>
    <row r="32" spans="1:11" x14ac:dyDescent="0.2">
      <c r="A32" s="172" t="str">
        <f>IF(連結実質赤字比率に係る赤字・黒字の構成分析!C$38="",NA(),連結実質赤字比率に係る赤字・黒字の構成分析!C$38)</f>
        <v>都民の森管理運営事業特別会計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1.05</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0.56999999999999995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1.41</v>
      </c>
    </row>
    <row r="35" spans="1:16" x14ac:dyDescent="0.2">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9.6199999999999992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11.79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13.42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13.45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417</v>
      </c>
      <c r="E42" s="173"/>
      <c r="F42" s="173"/>
      <c r="G42" s="173">
        <f>'実質公債費比率（分子）の構造'!L$52</f>
        <v>425</v>
      </c>
      <c r="H42" s="173"/>
      <c r="I42" s="173"/>
      <c r="J42" s="173">
        <f>'実質公債費比率（分子）の構造'!M$52</f>
        <v>429</v>
      </c>
      <c r="K42" s="173"/>
      <c r="L42" s="173"/>
      <c r="M42" s="173">
        <f>'実質公債費比率（分子）の構造'!N$52</f>
        <v>424</v>
      </c>
      <c r="N42" s="173"/>
      <c r="O42" s="173"/>
      <c r="P42" s="173">
        <f>'実質公債費比率（分子）の構造'!O$52</f>
        <v>416</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34</v>
      </c>
      <c r="C45" s="173"/>
      <c r="D45" s="173"/>
      <c r="E45" s="173">
        <f>'実質公債費比率（分子）の構造'!L$49</f>
        <v>33</v>
      </c>
      <c r="F45" s="173"/>
      <c r="G45" s="173"/>
      <c r="H45" s="173">
        <f>'実質公債費比率（分子）の構造'!M$49</f>
        <v>31</v>
      </c>
      <c r="I45" s="173"/>
      <c r="J45" s="173"/>
      <c r="K45" s="173">
        <f>'実質公債費比率（分子）の構造'!N$49</f>
        <v>31</v>
      </c>
      <c r="L45" s="173"/>
      <c r="M45" s="173"/>
      <c r="N45" s="173">
        <f>'実質公債費比率（分子）の構造'!O$49</f>
        <v>35</v>
      </c>
      <c r="O45" s="173"/>
      <c r="P45" s="173"/>
    </row>
    <row r="46" spans="1:16" x14ac:dyDescent="0.2">
      <c r="A46" s="173" t="s">
        <v>67</v>
      </c>
      <c r="B46" s="173">
        <f>'実質公債費比率（分子）の構造'!K$48</f>
        <v>298</v>
      </c>
      <c r="C46" s="173"/>
      <c r="D46" s="173"/>
      <c r="E46" s="173">
        <f>'実質公債費比率（分子）の構造'!L$48</f>
        <v>316</v>
      </c>
      <c r="F46" s="173"/>
      <c r="G46" s="173"/>
      <c r="H46" s="173">
        <f>'実質公債費比率（分子）の構造'!M$48</f>
        <v>346</v>
      </c>
      <c r="I46" s="173"/>
      <c r="J46" s="173"/>
      <c r="K46" s="173">
        <f>'実質公債費比率（分子）の構造'!N$48</f>
        <v>350</v>
      </c>
      <c r="L46" s="173"/>
      <c r="M46" s="173"/>
      <c r="N46" s="173">
        <f>'実質公債費比率（分子）の構造'!O$48</f>
        <v>352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225</v>
      </c>
      <c r="C49" s="173"/>
      <c r="D49" s="173"/>
      <c r="E49" s="173">
        <f>'実質公債費比率（分子）の構造'!L$45</f>
        <v>216</v>
      </c>
      <c r="F49" s="173"/>
      <c r="G49" s="173"/>
      <c r="H49" s="173">
        <f>'実質公債費比率（分子）の構造'!M$45</f>
        <v>215</v>
      </c>
      <c r="I49" s="173"/>
      <c r="J49" s="173"/>
      <c r="K49" s="173">
        <f>'実質公債費比率（分子）の構造'!N$45</f>
        <v>211</v>
      </c>
      <c r="L49" s="173"/>
      <c r="M49" s="173"/>
      <c r="N49" s="173">
        <f>'実質公債費比率（分子）の構造'!O$45</f>
        <v>212</v>
      </c>
      <c r="O49" s="173"/>
      <c r="P49" s="173"/>
    </row>
    <row r="50" spans="1:16" x14ac:dyDescent="0.2">
      <c r="A50" s="173" t="s">
        <v>71</v>
      </c>
      <c r="B50" s="173" t="e">
        <f>NA()</f>
        <v>#N/A</v>
      </c>
      <c r="C50" s="173">
        <f>IF(ISNUMBER('実質公債費比率（分子）の構造'!K$53),'実質公債費比率（分子）の構造'!K$53,NA())</f>
        <v>140</v>
      </c>
      <c r="D50" s="173" t="e">
        <f>NA()</f>
        <v>#N/A</v>
      </c>
      <c r="E50" s="173" t="e">
        <f>NA()</f>
        <v>#N/A</v>
      </c>
      <c r="F50" s="173">
        <f>IF(ISNUMBER('実質公債費比率（分子）の構造'!L$53),'実質公債費比率（分子）の構造'!L$53,NA())</f>
        <v>140</v>
      </c>
      <c r="G50" s="173" t="e">
        <f>NA()</f>
        <v>#N/A</v>
      </c>
      <c r="H50" s="173" t="e">
        <f>NA()</f>
        <v>#N/A</v>
      </c>
      <c r="I50" s="173">
        <f>IF(ISNUMBER('実質公債費比率（分子）の構造'!M$53),'実質公債費比率（分子）の構造'!M$53,NA())</f>
        <v>163</v>
      </c>
      <c r="J50" s="173" t="e">
        <f>NA()</f>
        <v>#N/A</v>
      </c>
      <c r="K50" s="173" t="e">
        <f>NA()</f>
        <v>#N/A</v>
      </c>
      <c r="L50" s="173">
        <f>IF(ISNUMBER('実質公債費比率（分子）の構造'!N$53),'実質公債費比率（分子）の構造'!N$53,NA())</f>
        <v>168</v>
      </c>
      <c r="M50" s="173" t="e">
        <f>NA()</f>
        <v>#N/A</v>
      </c>
      <c r="N50" s="173" t="e">
        <f>NA()</f>
        <v>#N/A</v>
      </c>
      <c r="O50" s="173">
        <f>IF(ISNUMBER('実質公債費比率（分子）の構造'!O$53),'実質公債費比率（分子）の構造'!O$53,NA())</f>
        <v>183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4541</v>
      </c>
      <c r="E56" s="172"/>
      <c r="F56" s="172"/>
      <c r="G56" s="172">
        <f>'将来負担比率（分子）の構造'!J$52</f>
        <v>4255</v>
      </c>
      <c r="H56" s="172"/>
      <c r="I56" s="172"/>
      <c r="J56" s="172">
        <f>'将来負担比率（分子）の構造'!K$52</f>
        <v>3942</v>
      </c>
      <c r="K56" s="172"/>
      <c r="L56" s="172"/>
      <c r="M56" s="172">
        <f>'将来負担比率（分子）の構造'!L$52</f>
        <v>3627</v>
      </c>
      <c r="N56" s="172"/>
      <c r="O56" s="172"/>
      <c r="P56" s="172">
        <f>'将来負担比率（分子）の構造'!M$52</f>
        <v>3318</v>
      </c>
    </row>
    <row r="57" spans="1:16" x14ac:dyDescent="0.2">
      <c r="A57" s="172" t="s">
        <v>42</v>
      </c>
      <c r="B57" s="172"/>
      <c r="C57" s="172"/>
      <c r="D57" s="172">
        <f>'将来負担比率（分子）の構造'!I$51</f>
        <v>39</v>
      </c>
      <c r="E57" s="172"/>
      <c r="F57" s="172"/>
      <c r="G57" s="172">
        <f>'将来負担比率（分子）の構造'!J$51</f>
        <v>40</v>
      </c>
      <c r="H57" s="172"/>
      <c r="I57" s="172"/>
      <c r="J57" s="172">
        <f>'将来負担比率（分子）の構造'!K$51</f>
        <v>22</v>
      </c>
      <c r="K57" s="172"/>
      <c r="L57" s="172"/>
      <c r="M57" s="172">
        <f>'将来負担比率（分子）の構造'!L$51</f>
        <v>11</v>
      </c>
      <c r="N57" s="172"/>
      <c r="O57" s="172"/>
      <c r="P57" s="172">
        <f>'将来負担比率（分子）の構造'!M$51</f>
        <v>5</v>
      </c>
    </row>
    <row r="58" spans="1:16" x14ac:dyDescent="0.2">
      <c r="A58" s="172" t="s">
        <v>41</v>
      </c>
      <c r="B58" s="172"/>
      <c r="C58" s="172"/>
      <c r="D58" s="172">
        <f>'将来負担比率（分子）の構造'!I$50</f>
        <v>4452</v>
      </c>
      <c r="E58" s="172"/>
      <c r="F58" s="172"/>
      <c r="G58" s="172">
        <f>'将来負担比率（分子）の構造'!J$50</f>
        <v>4586</v>
      </c>
      <c r="H58" s="172"/>
      <c r="I58" s="172"/>
      <c r="J58" s="172">
        <f>'将来負担比率（分子）の構造'!K$50</f>
        <v>4625</v>
      </c>
      <c r="K58" s="172"/>
      <c r="L58" s="172"/>
      <c r="M58" s="172">
        <f>'将来負担比率（分子）の構造'!L$50</f>
        <v>5111</v>
      </c>
      <c r="N58" s="172"/>
      <c r="O58" s="172"/>
      <c r="P58" s="172">
        <f>'将来負担比率（分子）の構造'!M$50</f>
        <v>5831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1381</v>
      </c>
      <c r="C62" s="172"/>
      <c r="D62" s="172"/>
      <c r="E62" s="172">
        <f>'将来負担比率（分子）の構造'!J$45</f>
        <v>1269</v>
      </c>
      <c r="F62" s="172"/>
      <c r="G62" s="172"/>
      <c r="H62" s="172">
        <f>'将来負担比率（分子）の構造'!K$45</f>
        <v>1256</v>
      </c>
      <c r="I62" s="172"/>
      <c r="J62" s="172"/>
      <c r="K62" s="172">
        <f>'将来負担比率（分子）の構造'!L$45</f>
        <v>1224</v>
      </c>
      <c r="L62" s="172"/>
      <c r="M62" s="172"/>
      <c r="N62" s="172">
        <f>'将来負担比率（分子）の構造'!M$45</f>
        <v>1234</v>
      </c>
      <c r="O62" s="172"/>
      <c r="P62" s="172"/>
    </row>
    <row r="63" spans="1:16" x14ac:dyDescent="0.2">
      <c r="A63" s="172" t="s">
        <v>34</v>
      </c>
      <c r="B63" s="172">
        <f>'将来負担比率（分子）の構造'!I$44</f>
        <v>475</v>
      </c>
      <c r="C63" s="172"/>
      <c r="D63" s="172"/>
      <c r="E63" s="172">
        <f>'将来負担比率（分子）の構造'!J$44</f>
        <v>457</v>
      </c>
      <c r="F63" s="172"/>
      <c r="G63" s="172"/>
      <c r="H63" s="172">
        <f>'将来負担比率（分子）の構造'!K$44</f>
        <v>398</v>
      </c>
      <c r="I63" s="172"/>
      <c r="J63" s="172"/>
      <c r="K63" s="172">
        <f>'将来負担比率（分子）の構造'!L$44</f>
        <v>342</v>
      </c>
      <c r="L63" s="172"/>
      <c r="M63" s="172"/>
      <c r="N63" s="172">
        <f>'将来負担比率（分子）の構造'!M$44</f>
        <v>297</v>
      </c>
      <c r="O63" s="172"/>
      <c r="P63" s="172"/>
    </row>
    <row r="64" spans="1:16" x14ac:dyDescent="0.2">
      <c r="A64" s="172" t="s">
        <v>33</v>
      </c>
      <c r="B64" s="172">
        <f>'将来負担比率（分子）の構造'!I$43</f>
        <v>3882</v>
      </c>
      <c r="C64" s="172"/>
      <c r="D64" s="172"/>
      <c r="E64" s="172">
        <f>'将来負担比率（分子）の構造'!J$43</f>
        <v>3654</v>
      </c>
      <c r="F64" s="172"/>
      <c r="G64" s="172"/>
      <c r="H64" s="172">
        <f>'将来負担比率（分子）の構造'!K$43</f>
        <v>3427</v>
      </c>
      <c r="I64" s="172"/>
      <c r="J64" s="172"/>
      <c r="K64" s="172">
        <f>'将来負担比率（分子）の構造'!L$43</f>
        <v>3130</v>
      </c>
      <c r="L64" s="172"/>
      <c r="M64" s="172"/>
      <c r="N64" s="172">
        <f>'将来負担比率（分子）の構造'!M$43</f>
        <v>2868</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2288</v>
      </c>
      <c r="C66" s="172"/>
      <c r="D66" s="172"/>
      <c r="E66" s="172">
        <f>'将来負担比率（分子）の構造'!J$41</f>
        <v>2186</v>
      </c>
      <c r="F66" s="172"/>
      <c r="G66" s="172"/>
      <c r="H66" s="172">
        <f>'将来負担比率（分子）の構造'!K$41</f>
        <v>2074</v>
      </c>
      <c r="I66" s="172"/>
      <c r="J66" s="172"/>
      <c r="K66" s="172">
        <f>'将来負担比率（分子）の構造'!L$41</f>
        <v>1965</v>
      </c>
      <c r="L66" s="172"/>
      <c r="M66" s="172"/>
      <c r="N66" s="172">
        <f>'将来負担比率（分子）の構造'!M$41</f>
        <v>1828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1493</v>
      </c>
      <c r="C72" s="176">
        <f>基金残高に係る経年分析!G55</f>
        <v>1621</v>
      </c>
      <c r="D72" s="176">
        <f>基金残高に係る経年分析!H55</f>
        <v>1764</v>
      </c>
    </row>
    <row r="73" spans="1:16" x14ac:dyDescent="0.2">
      <c r="A73" s="175" t="s">
        <v>78</v>
      </c>
      <c r="B73" s="176">
        <f>基金残高に係る経年分析!F56</f>
        <v>1009</v>
      </c>
      <c r="C73" s="176">
        <f>基金残高に係る経年分析!G56</f>
        <v>1100</v>
      </c>
      <c r="D73" s="176">
        <f>基金残高に係る経年分析!H56</f>
        <v>1212</v>
      </c>
    </row>
    <row r="74" spans="1:16" x14ac:dyDescent="0.2">
      <c r="A74" s="175" t="s">
        <v>79</v>
      </c>
      <c r="B74" s="176">
        <f>基金残高に係る経年分析!F57</f>
        <v>2104</v>
      </c>
      <c r="C74" s="176">
        <f>基金残高に係る経年分析!G57</f>
        <v>2259</v>
      </c>
      <c r="D74" s="176">
        <f>基金残高に係る経年分析!H57</f>
        <v>2674</v>
      </c>
    </row>
  </sheetData>
  <sheetProtection algorithmName="SHA-512" hashValue="WEMYgjdeqGhrNFAmSmtViQAxcru08uEe0bpSK5CM3SxzYVD8TCTy9FDLAXvcJTzPWD9K9+seC6vAdLPbLZS37Q==" saltValue="3mfsE8IUzv645fZynte8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6" t="s">
        <v>213</v>
      </c>
      <c r="DI1" s="637"/>
      <c r="DJ1" s="637"/>
      <c r="DK1" s="637"/>
      <c r="DL1" s="637"/>
      <c r="DM1" s="637"/>
      <c r="DN1" s="638"/>
      <c r="DO1" s="211"/>
      <c r="DP1" s="636" t="s">
        <v>214</v>
      </c>
      <c r="DQ1" s="637"/>
      <c r="DR1" s="637"/>
      <c r="DS1" s="637"/>
      <c r="DT1" s="637"/>
      <c r="DU1" s="637"/>
      <c r="DV1" s="637"/>
      <c r="DW1" s="637"/>
      <c r="DX1" s="637"/>
      <c r="DY1" s="637"/>
      <c r="DZ1" s="637"/>
      <c r="EA1" s="637"/>
      <c r="EB1" s="637"/>
      <c r="EC1" s="638"/>
      <c r="ED1" s="210"/>
      <c r="EE1" s="210"/>
      <c r="EF1" s="210"/>
      <c r="EG1" s="210"/>
      <c r="EH1" s="210"/>
      <c r="EI1" s="210"/>
      <c r="EJ1" s="210"/>
      <c r="EK1" s="210"/>
      <c r="EL1" s="210"/>
      <c r="EM1" s="210"/>
    </row>
    <row r="2" spans="2:143" ht="22.5" customHeight="1" x14ac:dyDescent="0.2">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9" t="s">
        <v>216</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217</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218</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2">
      <c r="B4" s="639" t="s">
        <v>1</v>
      </c>
      <c r="C4" s="640"/>
      <c r="D4" s="640"/>
      <c r="E4" s="640"/>
      <c r="F4" s="640"/>
      <c r="G4" s="640"/>
      <c r="H4" s="640"/>
      <c r="I4" s="640"/>
      <c r="J4" s="640"/>
      <c r="K4" s="640"/>
      <c r="L4" s="640"/>
      <c r="M4" s="640"/>
      <c r="N4" s="640"/>
      <c r="O4" s="640"/>
      <c r="P4" s="640"/>
      <c r="Q4" s="641"/>
      <c r="R4" s="639" t="s">
        <v>219</v>
      </c>
      <c r="S4" s="640"/>
      <c r="T4" s="640"/>
      <c r="U4" s="640"/>
      <c r="V4" s="640"/>
      <c r="W4" s="640"/>
      <c r="X4" s="640"/>
      <c r="Y4" s="641"/>
      <c r="Z4" s="639" t="s">
        <v>220</v>
      </c>
      <c r="AA4" s="640"/>
      <c r="AB4" s="640"/>
      <c r="AC4" s="641"/>
      <c r="AD4" s="639" t="s">
        <v>221</v>
      </c>
      <c r="AE4" s="640"/>
      <c r="AF4" s="640"/>
      <c r="AG4" s="640"/>
      <c r="AH4" s="640"/>
      <c r="AI4" s="640"/>
      <c r="AJ4" s="640"/>
      <c r="AK4" s="641"/>
      <c r="AL4" s="639" t="s">
        <v>220</v>
      </c>
      <c r="AM4" s="640"/>
      <c r="AN4" s="640"/>
      <c r="AO4" s="641"/>
      <c r="AP4" s="642" t="s">
        <v>222</v>
      </c>
      <c r="AQ4" s="642"/>
      <c r="AR4" s="642"/>
      <c r="AS4" s="642"/>
      <c r="AT4" s="642"/>
      <c r="AU4" s="642"/>
      <c r="AV4" s="642"/>
      <c r="AW4" s="642"/>
      <c r="AX4" s="642"/>
      <c r="AY4" s="642"/>
      <c r="AZ4" s="642"/>
      <c r="BA4" s="642"/>
      <c r="BB4" s="642"/>
      <c r="BC4" s="642"/>
      <c r="BD4" s="642"/>
      <c r="BE4" s="642"/>
      <c r="BF4" s="642"/>
      <c r="BG4" s="642" t="s">
        <v>223</v>
      </c>
      <c r="BH4" s="642"/>
      <c r="BI4" s="642"/>
      <c r="BJ4" s="642"/>
      <c r="BK4" s="642"/>
      <c r="BL4" s="642"/>
      <c r="BM4" s="642"/>
      <c r="BN4" s="642"/>
      <c r="BO4" s="642" t="s">
        <v>220</v>
      </c>
      <c r="BP4" s="642"/>
      <c r="BQ4" s="642"/>
      <c r="BR4" s="642"/>
      <c r="BS4" s="642" t="s">
        <v>224</v>
      </c>
      <c r="BT4" s="642"/>
      <c r="BU4" s="642"/>
      <c r="BV4" s="642"/>
      <c r="BW4" s="642"/>
      <c r="BX4" s="642"/>
      <c r="BY4" s="642"/>
      <c r="BZ4" s="642"/>
      <c r="CA4" s="642"/>
      <c r="CB4" s="642"/>
      <c r="CD4" s="639" t="s">
        <v>225</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2">
      <c r="B5" s="643" t="s">
        <v>226</v>
      </c>
      <c r="C5" s="644"/>
      <c r="D5" s="644"/>
      <c r="E5" s="644"/>
      <c r="F5" s="644"/>
      <c r="G5" s="644"/>
      <c r="H5" s="644"/>
      <c r="I5" s="644"/>
      <c r="J5" s="644"/>
      <c r="K5" s="644"/>
      <c r="L5" s="644"/>
      <c r="M5" s="644"/>
      <c r="N5" s="644"/>
      <c r="O5" s="644"/>
      <c r="P5" s="644"/>
      <c r="Q5" s="645"/>
      <c r="R5" s="646">
        <v>666708</v>
      </c>
      <c r="S5" s="647"/>
      <c r="T5" s="647"/>
      <c r="U5" s="647"/>
      <c r="V5" s="647"/>
      <c r="W5" s="647"/>
      <c r="X5" s="647"/>
      <c r="Y5" s="648"/>
      <c r="Z5" s="649">
        <v>8.9</v>
      </c>
      <c r="AA5" s="649"/>
      <c r="AB5" s="649"/>
      <c r="AC5" s="649"/>
      <c r="AD5" s="650">
        <v>666708</v>
      </c>
      <c r="AE5" s="650"/>
      <c r="AF5" s="650"/>
      <c r="AG5" s="650"/>
      <c r="AH5" s="650"/>
      <c r="AI5" s="650"/>
      <c r="AJ5" s="650"/>
      <c r="AK5" s="650"/>
      <c r="AL5" s="651">
        <v>23.3</v>
      </c>
      <c r="AM5" s="652"/>
      <c r="AN5" s="652"/>
      <c r="AO5" s="653"/>
      <c r="AP5" s="643" t="s">
        <v>227</v>
      </c>
      <c r="AQ5" s="644"/>
      <c r="AR5" s="644"/>
      <c r="AS5" s="644"/>
      <c r="AT5" s="644"/>
      <c r="AU5" s="644"/>
      <c r="AV5" s="644"/>
      <c r="AW5" s="644"/>
      <c r="AX5" s="644"/>
      <c r="AY5" s="644"/>
      <c r="AZ5" s="644"/>
      <c r="BA5" s="644"/>
      <c r="BB5" s="644"/>
      <c r="BC5" s="644"/>
      <c r="BD5" s="644"/>
      <c r="BE5" s="644"/>
      <c r="BF5" s="645"/>
      <c r="BG5" s="657">
        <v>661002</v>
      </c>
      <c r="BH5" s="658"/>
      <c r="BI5" s="658"/>
      <c r="BJ5" s="658"/>
      <c r="BK5" s="658"/>
      <c r="BL5" s="658"/>
      <c r="BM5" s="658"/>
      <c r="BN5" s="659"/>
      <c r="BO5" s="660">
        <v>99.1</v>
      </c>
      <c r="BP5" s="660"/>
      <c r="BQ5" s="660"/>
      <c r="BR5" s="660"/>
      <c r="BS5" s="661">
        <v>4553</v>
      </c>
      <c r="BT5" s="661"/>
      <c r="BU5" s="661"/>
      <c r="BV5" s="661"/>
      <c r="BW5" s="661"/>
      <c r="BX5" s="661"/>
      <c r="BY5" s="661"/>
      <c r="BZ5" s="661"/>
      <c r="CA5" s="661"/>
      <c r="CB5" s="665"/>
      <c r="CD5" s="639" t="s">
        <v>222</v>
      </c>
      <c r="CE5" s="640"/>
      <c r="CF5" s="640"/>
      <c r="CG5" s="640"/>
      <c r="CH5" s="640"/>
      <c r="CI5" s="640"/>
      <c r="CJ5" s="640"/>
      <c r="CK5" s="640"/>
      <c r="CL5" s="640"/>
      <c r="CM5" s="640"/>
      <c r="CN5" s="640"/>
      <c r="CO5" s="640"/>
      <c r="CP5" s="640"/>
      <c r="CQ5" s="641"/>
      <c r="CR5" s="639" t="s">
        <v>228</v>
      </c>
      <c r="CS5" s="640"/>
      <c r="CT5" s="640"/>
      <c r="CU5" s="640"/>
      <c r="CV5" s="640"/>
      <c r="CW5" s="640"/>
      <c r="CX5" s="640"/>
      <c r="CY5" s="641"/>
      <c r="CZ5" s="639" t="s">
        <v>220</v>
      </c>
      <c r="DA5" s="640"/>
      <c r="DB5" s="640"/>
      <c r="DC5" s="641"/>
      <c r="DD5" s="639" t="s">
        <v>229</v>
      </c>
      <c r="DE5" s="640"/>
      <c r="DF5" s="640"/>
      <c r="DG5" s="640"/>
      <c r="DH5" s="640"/>
      <c r="DI5" s="640"/>
      <c r="DJ5" s="640"/>
      <c r="DK5" s="640"/>
      <c r="DL5" s="640"/>
      <c r="DM5" s="640"/>
      <c r="DN5" s="640"/>
      <c r="DO5" s="640"/>
      <c r="DP5" s="641"/>
      <c r="DQ5" s="639" t="s">
        <v>230</v>
      </c>
      <c r="DR5" s="640"/>
      <c r="DS5" s="640"/>
      <c r="DT5" s="640"/>
      <c r="DU5" s="640"/>
      <c r="DV5" s="640"/>
      <c r="DW5" s="640"/>
      <c r="DX5" s="640"/>
      <c r="DY5" s="640"/>
      <c r="DZ5" s="640"/>
      <c r="EA5" s="640"/>
      <c r="EB5" s="640"/>
      <c r="EC5" s="641"/>
    </row>
    <row r="6" spans="2:143" ht="11.25" customHeight="1" x14ac:dyDescent="0.2">
      <c r="B6" s="654" t="s">
        <v>231</v>
      </c>
      <c r="C6" s="655"/>
      <c r="D6" s="655"/>
      <c r="E6" s="655"/>
      <c r="F6" s="655"/>
      <c r="G6" s="655"/>
      <c r="H6" s="655"/>
      <c r="I6" s="655"/>
      <c r="J6" s="655"/>
      <c r="K6" s="655"/>
      <c r="L6" s="655"/>
      <c r="M6" s="655"/>
      <c r="N6" s="655"/>
      <c r="O6" s="655"/>
      <c r="P6" s="655"/>
      <c r="Q6" s="656"/>
      <c r="R6" s="657">
        <v>58794</v>
      </c>
      <c r="S6" s="658"/>
      <c r="T6" s="658"/>
      <c r="U6" s="658"/>
      <c r="V6" s="658"/>
      <c r="W6" s="658"/>
      <c r="X6" s="658"/>
      <c r="Y6" s="659"/>
      <c r="Z6" s="660">
        <v>0.8</v>
      </c>
      <c r="AA6" s="660"/>
      <c r="AB6" s="660"/>
      <c r="AC6" s="660"/>
      <c r="AD6" s="661">
        <v>58794</v>
      </c>
      <c r="AE6" s="661"/>
      <c r="AF6" s="661"/>
      <c r="AG6" s="661"/>
      <c r="AH6" s="661"/>
      <c r="AI6" s="661"/>
      <c r="AJ6" s="661"/>
      <c r="AK6" s="661"/>
      <c r="AL6" s="662">
        <v>2.1</v>
      </c>
      <c r="AM6" s="663"/>
      <c r="AN6" s="663"/>
      <c r="AO6" s="664"/>
      <c r="AP6" s="654" t="s">
        <v>232</v>
      </c>
      <c r="AQ6" s="655"/>
      <c r="AR6" s="655"/>
      <c r="AS6" s="655"/>
      <c r="AT6" s="655"/>
      <c r="AU6" s="655"/>
      <c r="AV6" s="655"/>
      <c r="AW6" s="655"/>
      <c r="AX6" s="655"/>
      <c r="AY6" s="655"/>
      <c r="AZ6" s="655"/>
      <c r="BA6" s="655"/>
      <c r="BB6" s="655"/>
      <c r="BC6" s="655"/>
      <c r="BD6" s="655"/>
      <c r="BE6" s="655"/>
      <c r="BF6" s="656"/>
      <c r="BG6" s="657">
        <v>661002</v>
      </c>
      <c r="BH6" s="658"/>
      <c r="BI6" s="658"/>
      <c r="BJ6" s="658"/>
      <c r="BK6" s="658"/>
      <c r="BL6" s="658"/>
      <c r="BM6" s="658"/>
      <c r="BN6" s="659"/>
      <c r="BO6" s="660">
        <v>99.1</v>
      </c>
      <c r="BP6" s="660"/>
      <c r="BQ6" s="660"/>
      <c r="BR6" s="660"/>
      <c r="BS6" s="661">
        <v>4553</v>
      </c>
      <c r="BT6" s="661"/>
      <c r="BU6" s="661"/>
      <c r="BV6" s="661"/>
      <c r="BW6" s="661"/>
      <c r="BX6" s="661"/>
      <c r="BY6" s="661"/>
      <c r="BZ6" s="661"/>
      <c r="CA6" s="661"/>
      <c r="CB6" s="665"/>
      <c r="CD6" s="643" t="s">
        <v>233</v>
      </c>
      <c r="CE6" s="644"/>
      <c r="CF6" s="644"/>
      <c r="CG6" s="644"/>
      <c r="CH6" s="644"/>
      <c r="CI6" s="644"/>
      <c r="CJ6" s="644"/>
      <c r="CK6" s="644"/>
      <c r="CL6" s="644"/>
      <c r="CM6" s="644"/>
      <c r="CN6" s="644"/>
      <c r="CO6" s="644"/>
      <c r="CP6" s="644"/>
      <c r="CQ6" s="645"/>
      <c r="CR6" s="657">
        <v>90476</v>
      </c>
      <c r="CS6" s="658"/>
      <c r="CT6" s="658"/>
      <c r="CU6" s="658"/>
      <c r="CV6" s="658"/>
      <c r="CW6" s="658"/>
      <c r="CX6" s="658"/>
      <c r="CY6" s="659"/>
      <c r="CZ6" s="651">
        <v>1.3</v>
      </c>
      <c r="DA6" s="652"/>
      <c r="DB6" s="652"/>
      <c r="DC6" s="668"/>
      <c r="DD6" s="666" t="s">
        <v>128</v>
      </c>
      <c r="DE6" s="658"/>
      <c r="DF6" s="658"/>
      <c r="DG6" s="658"/>
      <c r="DH6" s="658"/>
      <c r="DI6" s="658"/>
      <c r="DJ6" s="658"/>
      <c r="DK6" s="658"/>
      <c r="DL6" s="658"/>
      <c r="DM6" s="658"/>
      <c r="DN6" s="658"/>
      <c r="DO6" s="658"/>
      <c r="DP6" s="659"/>
      <c r="DQ6" s="666">
        <v>90476</v>
      </c>
      <c r="DR6" s="658"/>
      <c r="DS6" s="658"/>
      <c r="DT6" s="658"/>
      <c r="DU6" s="658"/>
      <c r="DV6" s="658"/>
      <c r="DW6" s="658"/>
      <c r="DX6" s="658"/>
      <c r="DY6" s="658"/>
      <c r="DZ6" s="658"/>
      <c r="EA6" s="658"/>
      <c r="EB6" s="658"/>
      <c r="EC6" s="667"/>
    </row>
    <row r="7" spans="2:143" ht="11.25" customHeight="1" x14ac:dyDescent="0.2">
      <c r="B7" s="654" t="s">
        <v>234</v>
      </c>
      <c r="C7" s="655"/>
      <c r="D7" s="655"/>
      <c r="E7" s="655"/>
      <c r="F7" s="655"/>
      <c r="G7" s="655"/>
      <c r="H7" s="655"/>
      <c r="I7" s="655"/>
      <c r="J7" s="655"/>
      <c r="K7" s="655"/>
      <c r="L7" s="655"/>
      <c r="M7" s="655"/>
      <c r="N7" s="655"/>
      <c r="O7" s="655"/>
      <c r="P7" s="655"/>
      <c r="Q7" s="656"/>
      <c r="R7" s="657">
        <v>593</v>
      </c>
      <c r="S7" s="658"/>
      <c r="T7" s="658"/>
      <c r="U7" s="658"/>
      <c r="V7" s="658"/>
      <c r="W7" s="658"/>
      <c r="X7" s="658"/>
      <c r="Y7" s="659"/>
      <c r="Z7" s="660">
        <v>0</v>
      </c>
      <c r="AA7" s="660"/>
      <c r="AB7" s="660"/>
      <c r="AC7" s="660"/>
      <c r="AD7" s="661">
        <v>593</v>
      </c>
      <c r="AE7" s="661"/>
      <c r="AF7" s="661"/>
      <c r="AG7" s="661"/>
      <c r="AH7" s="661"/>
      <c r="AI7" s="661"/>
      <c r="AJ7" s="661"/>
      <c r="AK7" s="661"/>
      <c r="AL7" s="662">
        <v>0</v>
      </c>
      <c r="AM7" s="663"/>
      <c r="AN7" s="663"/>
      <c r="AO7" s="664"/>
      <c r="AP7" s="654" t="s">
        <v>235</v>
      </c>
      <c r="AQ7" s="655"/>
      <c r="AR7" s="655"/>
      <c r="AS7" s="655"/>
      <c r="AT7" s="655"/>
      <c r="AU7" s="655"/>
      <c r="AV7" s="655"/>
      <c r="AW7" s="655"/>
      <c r="AX7" s="655"/>
      <c r="AY7" s="655"/>
      <c r="AZ7" s="655"/>
      <c r="BA7" s="655"/>
      <c r="BB7" s="655"/>
      <c r="BC7" s="655"/>
      <c r="BD7" s="655"/>
      <c r="BE7" s="655"/>
      <c r="BF7" s="656"/>
      <c r="BG7" s="657">
        <v>231228</v>
      </c>
      <c r="BH7" s="658"/>
      <c r="BI7" s="658"/>
      <c r="BJ7" s="658"/>
      <c r="BK7" s="658"/>
      <c r="BL7" s="658"/>
      <c r="BM7" s="658"/>
      <c r="BN7" s="659"/>
      <c r="BO7" s="660">
        <v>34.700000000000003</v>
      </c>
      <c r="BP7" s="660"/>
      <c r="BQ7" s="660"/>
      <c r="BR7" s="660"/>
      <c r="BS7" s="661">
        <v>4553</v>
      </c>
      <c r="BT7" s="661"/>
      <c r="BU7" s="661"/>
      <c r="BV7" s="661"/>
      <c r="BW7" s="661"/>
      <c r="BX7" s="661"/>
      <c r="BY7" s="661"/>
      <c r="BZ7" s="661"/>
      <c r="CA7" s="661"/>
      <c r="CB7" s="665"/>
      <c r="CD7" s="654" t="s">
        <v>236</v>
      </c>
      <c r="CE7" s="655"/>
      <c r="CF7" s="655"/>
      <c r="CG7" s="655"/>
      <c r="CH7" s="655"/>
      <c r="CI7" s="655"/>
      <c r="CJ7" s="655"/>
      <c r="CK7" s="655"/>
      <c r="CL7" s="655"/>
      <c r="CM7" s="655"/>
      <c r="CN7" s="655"/>
      <c r="CO7" s="655"/>
      <c r="CP7" s="655"/>
      <c r="CQ7" s="656"/>
      <c r="CR7" s="657">
        <v>1373768</v>
      </c>
      <c r="CS7" s="658"/>
      <c r="CT7" s="658"/>
      <c r="CU7" s="658"/>
      <c r="CV7" s="658"/>
      <c r="CW7" s="658"/>
      <c r="CX7" s="658"/>
      <c r="CY7" s="659"/>
      <c r="CZ7" s="660">
        <v>19.3</v>
      </c>
      <c r="DA7" s="660"/>
      <c r="DB7" s="660"/>
      <c r="DC7" s="660"/>
      <c r="DD7" s="666">
        <v>23651</v>
      </c>
      <c r="DE7" s="658"/>
      <c r="DF7" s="658"/>
      <c r="DG7" s="658"/>
      <c r="DH7" s="658"/>
      <c r="DI7" s="658"/>
      <c r="DJ7" s="658"/>
      <c r="DK7" s="658"/>
      <c r="DL7" s="658"/>
      <c r="DM7" s="658"/>
      <c r="DN7" s="658"/>
      <c r="DO7" s="658"/>
      <c r="DP7" s="659"/>
      <c r="DQ7" s="666">
        <v>1066445</v>
      </c>
      <c r="DR7" s="658"/>
      <c r="DS7" s="658"/>
      <c r="DT7" s="658"/>
      <c r="DU7" s="658"/>
      <c r="DV7" s="658"/>
      <c r="DW7" s="658"/>
      <c r="DX7" s="658"/>
      <c r="DY7" s="658"/>
      <c r="DZ7" s="658"/>
      <c r="EA7" s="658"/>
      <c r="EB7" s="658"/>
      <c r="EC7" s="667"/>
    </row>
    <row r="8" spans="2:143" ht="11.25" customHeight="1" x14ac:dyDescent="0.2">
      <c r="B8" s="654" t="s">
        <v>237</v>
      </c>
      <c r="C8" s="655"/>
      <c r="D8" s="655"/>
      <c r="E8" s="655"/>
      <c r="F8" s="655"/>
      <c r="G8" s="655"/>
      <c r="H8" s="655"/>
      <c r="I8" s="655"/>
      <c r="J8" s="655"/>
      <c r="K8" s="655"/>
      <c r="L8" s="655"/>
      <c r="M8" s="655"/>
      <c r="N8" s="655"/>
      <c r="O8" s="655"/>
      <c r="P8" s="655"/>
      <c r="Q8" s="656"/>
      <c r="R8" s="657">
        <v>4253</v>
      </c>
      <c r="S8" s="658"/>
      <c r="T8" s="658"/>
      <c r="U8" s="658"/>
      <c r="V8" s="658"/>
      <c r="W8" s="658"/>
      <c r="X8" s="658"/>
      <c r="Y8" s="659"/>
      <c r="Z8" s="660">
        <v>0.1</v>
      </c>
      <c r="AA8" s="660"/>
      <c r="AB8" s="660"/>
      <c r="AC8" s="660"/>
      <c r="AD8" s="661">
        <v>4253</v>
      </c>
      <c r="AE8" s="661"/>
      <c r="AF8" s="661"/>
      <c r="AG8" s="661"/>
      <c r="AH8" s="661"/>
      <c r="AI8" s="661"/>
      <c r="AJ8" s="661"/>
      <c r="AK8" s="661"/>
      <c r="AL8" s="662">
        <v>0.1</v>
      </c>
      <c r="AM8" s="663"/>
      <c r="AN8" s="663"/>
      <c r="AO8" s="664"/>
      <c r="AP8" s="654" t="s">
        <v>238</v>
      </c>
      <c r="AQ8" s="655"/>
      <c r="AR8" s="655"/>
      <c r="AS8" s="655"/>
      <c r="AT8" s="655"/>
      <c r="AU8" s="655"/>
      <c r="AV8" s="655"/>
      <c r="AW8" s="655"/>
      <c r="AX8" s="655"/>
      <c r="AY8" s="655"/>
      <c r="AZ8" s="655"/>
      <c r="BA8" s="655"/>
      <c r="BB8" s="655"/>
      <c r="BC8" s="655"/>
      <c r="BD8" s="655"/>
      <c r="BE8" s="655"/>
      <c r="BF8" s="656"/>
      <c r="BG8" s="657">
        <v>8814</v>
      </c>
      <c r="BH8" s="658"/>
      <c r="BI8" s="658"/>
      <c r="BJ8" s="658"/>
      <c r="BK8" s="658"/>
      <c r="BL8" s="658"/>
      <c r="BM8" s="658"/>
      <c r="BN8" s="659"/>
      <c r="BO8" s="660">
        <v>1.3</v>
      </c>
      <c r="BP8" s="660"/>
      <c r="BQ8" s="660"/>
      <c r="BR8" s="660"/>
      <c r="BS8" s="661" t="s">
        <v>128</v>
      </c>
      <c r="BT8" s="661"/>
      <c r="BU8" s="661"/>
      <c r="BV8" s="661"/>
      <c r="BW8" s="661"/>
      <c r="BX8" s="661"/>
      <c r="BY8" s="661"/>
      <c r="BZ8" s="661"/>
      <c r="CA8" s="661"/>
      <c r="CB8" s="665"/>
      <c r="CD8" s="654" t="s">
        <v>239</v>
      </c>
      <c r="CE8" s="655"/>
      <c r="CF8" s="655"/>
      <c r="CG8" s="655"/>
      <c r="CH8" s="655"/>
      <c r="CI8" s="655"/>
      <c r="CJ8" s="655"/>
      <c r="CK8" s="655"/>
      <c r="CL8" s="655"/>
      <c r="CM8" s="655"/>
      <c r="CN8" s="655"/>
      <c r="CO8" s="655"/>
      <c r="CP8" s="655"/>
      <c r="CQ8" s="656"/>
      <c r="CR8" s="657">
        <v>1213856</v>
      </c>
      <c r="CS8" s="658"/>
      <c r="CT8" s="658"/>
      <c r="CU8" s="658"/>
      <c r="CV8" s="658"/>
      <c r="CW8" s="658"/>
      <c r="CX8" s="658"/>
      <c r="CY8" s="659"/>
      <c r="CZ8" s="660">
        <v>17</v>
      </c>
      <c r="DA8" s="660"/>
      <c r="DB8" s="660"/>
      <c r="DC8" s="660"/>
      <c r="DD8" s="666">
        <v>17515</v>
      </c>
      <c r="DE8" s="658"/>
      <c r="DF8" s="658"/>
      <c r="DG8" s="658"/>
      <c r="DH8" s="658"/>
      <c r="DI8" s="658"/>
      <c r="DJ8" s="658"/>
      <c r="DK8" s="658"/>
      <c r="DL8" s="658"/>
      <c r="DM8" s="658"/>
      <c r="DN8" s="658"/>
      <c r="DO8" s="658"/>
      <c r="DP8" s="659"/>
      <c r="DQ8" s="666">
        <v>610100</v>
      </c>
      <c r="DR8" s="658"/>
      <c r="DS8" s="658"/>
      <c r="DT8" s="658"/>
      <c r="DU8" s="658"/>
      <c r="DV8" s="658"/>
      <c r="DW8" s="658"/>
      <c r="DX8" s="658"/>
      <c r="DY8" s="658"/>
      <c r="DZ8" s="658"/>
      <c r="EA8" s="658"/>
      <c r="EB8" s="658"/>
      <c r="EC8" s="667"/>
    </row>
    <row r="9" spans="2:143" ht="11.25" customHeight="1" x14ac:dyDescent="0.2">
      <c r="B9" s="654" t="s">
        <v>240</v>
      </c>
      <c r="C9" s="655"/>
      <c r="D9" s="655"/>
      <c r="E9" s="655"/>
      <c r="F9" s="655"/>
      <c r="G9" s="655"/>
      <c r="H9" s="655"/>
      <c r="I9" s="655"/>
      <c r="J9" s="655"/>
      <c r="K9" s="655"/>
      <c r="L9" s="655"/>
      <c r="M9" s="655"/>
      <c r="N9" s="655"/>
      <c r="O9" s="655"/>
      <c r="P9" s="655"/>
      <c r="Q9" s="656"/>
      <c r="R9" s="657">
        <v>5185</v>
      </c>
      <c r="S9" s="658"/>
      <c r="T9" s="658"/>
      <c r="U9" s="658"/>
      <c r="V9" s="658"/>
      <c r="W9" s="658"/>
      <c r="X9" s="658"/>
      <c r="Y9" s="659"/>
      <c r="Z9" s="660">
        <v>0.1</v>
      </c>
      <c r="AA9" s="660"/>
      <c r="AB9" s="660"/>
      <c r="AC9" s="660"/>
      <c r="AD9" s="661">
        <v>5185</v>
      </c>
      <c r="AE9" s="661"/>
      <c r="AF9" s="661"/>
      <c r="AG9" s="661"/>
      <c r="AH9" s="661"/>
      <c r="AI9" s="661"/>
      <c r="AJ9" s="661"/>
      <c r="AK9" s="661"/>
      <c r="AL9" s="662">
        <v>0.2</v>
      </c>
      <c r="AM9" s="663"/>
      <c r="AN9" s="663"/>
      <c r="AO9" s="664"/>
      <c r="AP9" s="654" t="s">
        <v>241</v>
      </c>
      <c r="AQ9" s="655"/>
      <c r="AR9" s="655"/>
      <c r="AS9" s="655"/>
      <c r="AT9" s="655"/>
      <c r="AU9" s="655"/>
      <c r="AV9" s="655"/>
      <c r="AW9" s="655"/>
      <c r="AX9" s="655"/>
      <c r="AY9" s="655"/>
      <c r="AZ9" s="655"/>
      <c r="BA9" s="655"/>
      <c r="BB9" s="655"/>
      <c r="BC9" s="655"/>
      <c r="BD9" s="655"/>
      <c r="BE9" s="655"/>
      <c r="BF9" s="656"/>
      <c r="BG9" s="657">
        <v>192980</v>
      </c>
      <c r="BH9" s="658"/>
      <c r="BI9" s="658"/>
      <c r="BJ9" s="658"/>
      <c r="BK9" s="658"/>
      <c r="BL9" s="658"/>
      <c r="BM9" s="658"/>
      <c r="BN9" s="659"/>
      <c r="BO9" s="660">
        <v>28.9</v>
      </c>
      <c r="BP9" s="660"/>
      <c r="BQ9" s="660"/>
      <c r="BR9" s="660"/>
      <c r="BS9" s="661" t="s">
        <v>128</v>
      </c>
      <c r="BT9" s="661"/>
      <c r="BU9" s="661"/>
      <c r="BV9" s="661"/>
      <c r="BW9" s="661"/>
      <c r="BX9" s="661"/>
      <c r="BY9" s="661"/>
      <c r="BZ9" s="661"/>
      <c r="CA9" s="661"/>
      <c r="CB9" s="665"/>
      <c r="CD9" s="654" t="s">
        <v>242</v>
      </c>
      <c r="CE9" s="655"/>
      <c r="CF9" s="655"/>
      <c r="CG9" s="655"/>
      <c r="CH9" s="655"/>
      <c r="CI9" s="655"/>
      <c r="CJ9" s="655"/>
      <c r="CK9" s="655"/>
      <c r="CL9" s="655"/>
      <c r="CM9" s="655"/>
      <c r="CN9" s="655"/>
      <c r="CO9" s="655"/>
      <c r="CP9" s="655"/>
      <c r="CQ9" s="656"/>
      <c r="CR9" s="657">
        <v>586175</v>
      </c>
      <c r="CS9" s="658"/>
      <c r="CT9" s="658"/>
      <c r="CU9" s="658"/>
      <c r="CV9" s="658"/>
      <c r="CW9" s="658"/>
      <c r="CX9" s="658"/>
      <c r="CY9" s="659"/>
      <c r="CZ9" s="660">
        <v>8.1999999999999993</v>
      </c>
      <c r="DA9" s="660"/>
      <c r="DB9" s="660"/>
      <c r="DC9" s="660"/>
      <c r="DD9" s="666">
        <v>8417</v>
      </c>
      <c r="DE9" s="658"/>
      <c r="DF9" s="658"/>
      <c r="DG9" s="658"/>
      <c r="DH9" s="658"/>
      <c r="DI9" s="658"/>
      <c r="DJ9" s="658"/>
      <c r="DK9" s="658"/>
      <c r="DL9" s="658"/>
      <c r="DM9" s="658"/>
      <c r="DN9" s="658"/>
      <c r="DO9" s="658"/>
      <c r="DP9" s="659"/>
      <c r="DQ9" s="666">
        <v>135708</v>
      </c>
      <c r="DR9" s="658"/>
      <c r="DS9" s="658"/>
      <c r="DT9" s="658"/>
      <c r="DU9" s="658"/>
      <c r="DV9" s="658"/>
      <c r="DW9" s="658"/>
      <c r="DX9" s="658"/>
      <c r="DY9" s="658"/>
      <c r="DZ9" s="658"/>
      <c r="EA9" s="658"/>
      <c r="EB9" s="658"/>
      <c r="EC9" s="667"/>
    </row>
    <row r="10" spans="2:143" ht="11.25" customHeight="1" x14ac:dyDescent="0.2">
      <c r="B10" s="654" t="s">
        <v>243</v>
      </c>
      <c r="C10" s="655"/>
      <c r="D10" s="655"/>
      <c r="E10" s="655"/>
      <c r="F10" s="655"/>
      <c r="G10" s="655"/>
      <c r="H10" s="655"/>
      <c r="I10" s="655"/>
      <c r="J10" s="655"/>
      <c r="K10" s="655"/>
      <c r="L10" s="655"/>
      <c r="M10" s="655"/>
      <c r="N10" s="655"/>
      <c r="O10" s="655"/>
      <c r="P10" s="655"/>
      <c r="Q10" s="656"/>
      <c r="R10" s="657" t="s">
        <v>128</v>
      </c>
      <c r="S10" s="658"/>
      <c r="T10" s="658"/>
      <c r="U10" s="658"/>
      <c r="V10" s="658"/>
      <c r="W10" s="658"/>
      <c r="X10" s="658"/>
      <c r="Y10" s="659"/>
      <c r="Z10" s="660" t="s">
        <v>128</v>
      </c>
      <c r="AA10" s="660"/>
      <c r="AB10" s="660"/>
      <c r="AC10" s="660"/>
      <c r="AD10" s="661" t="s">
        <v>128</v>
      </c>
      <c r="AE10" s="661"/>
      <c r="AF10" s="661"/>
      <c r="AG10" s="661"/>
      <c r="AH10" s="661"/>
      <c r="AI10" s="661"/>
      <c r="AJ10" s="661"/>
      <c r="AK10" s="661"/>
      <c r="AL10" s="662" t="s">
        <v>128</v>
      </c>
      <c r="AM10" s="663"/>
      <c r="AN10" s="663"/>
      <c r="AO10" s="664"/>
      <c r="AP10" s="654" t="s">
        <v>244</v>
      </c>
      <c r="AQ10" s="655"/>
      <c r="AR10" s="655"/>
      <c r="AS10" s="655"/>
      <c r="AT10" s="655"/>
      <c r="AU10" s="655"/>
      <c r="AV10" s="655"/>
      <c r="AW10" s="655"/>
      <c r="AX10" s="655"/>
      <c r="AY10" s="655"/>
      <c r="AZ10" s="655"/>
      <c r="BA10" s="655"/>
      <c r="BB10" s="655"/>
      <c r="BC10" s="655"/>
      <c r="BD10" s="655"/>
      <c r="BE10" s="655"/>
      <c r="BF10" s="656"/>
      <c r="BG10" s="657">
        <v>13498</v>
      </c>
      <c r="BH10" s="658"/>
      <c r="BI10" s="658"/>
      <c r="BJ10" s="658"/>
      <c r="BK10" s="658"/>
      <c r="BL10" s="658"/>
      <c r="BM10" s="658"/>
      <c r="BN10" s="659"/>
      <c r="BO10" s="660">
        <v>2</v>
      </c>
      <c r="BP10" s="660"/>
      <c r="BQ10" s="660"/>
      <c r="BR10" s="660"/>
      <c r="BS10" s="661" t="s">
        <v>128</v>
      </c>
      <c r="BT10" s="661"/>
      <c r="BU10" s="661"/>
      <c r="BV10" s="661"/>
      <c r="BW10" s="661"/>
      <c r="BX10" s="661"/>
      <c r="BY10" s="661"/>
      <c r="BZ10" s="661"/>
      <c r="CA10" s="661"/>
      <c r="CB10" s="665"/>
      <c r="CD10" s="654" t="s">
        <v>245</v>
      </c>
      <c r="CE10" s="655"/>
      <c r="CF10" s="655"/>
      <c r="CG10" s="655"/>
      <c r="CH10" s="655"/>
      <c r="CI10" s="655"/>
      <c r="CJ10" s="655"/>
      <c r="CK10" s="655"/>
      <c r="CL10" s="655"/>
      <c r="CM10" s="655"/>
      <c r="CN10" s="655"/>
      <c r="CO10" s="655"/>
      <c r="CP10" s="655"/>
      <c r="CQ10" s="656"/>
      <c r="CR10" s="657">
        <v>46929</v>
      </c>
      <c r="CS10" s="658"/>
      <c r="CT10" s="658"/>
      <c r="CU10" s="658"/>
      <c r="CV10" s="658"/>
      <c r="CW10" s="658"/>
      <c r="CX10" s="658"/>
      <c r="CY10" s="659"/>
      <c r="CZ10" s="660">
        <v>0.7</v>
      </c>
      <c r="DA10" s="660"/>
      <c r="DB10" s="660"/>
      <c r="DC10" s="660"/>
      <c r="DD10" s="666" t="s">
        <v>128</v>
      </c>
      <c r="DE10" s="658"/>
      <c r="DF10" s="658"/>
      <c r="DG10" s="658"/>
      <c r="DH10" s="658"/>
      <c r="DI10" s="658"/>
      <c r="DJ10" s="658"/>
      <c r="DK10" s="658"/>
      <c r="DL10" s="658"/>
      <c r="DM10" s="658"/>
      <c r="DN10" s="658"/>
      <c r="DO10" s="658"/>
      <c r="DP10" s="659"/>
      <c r="DQ10" s="666">
        <v>20996</v>
      </c>
      <c r="DR10" s="658"/>
      <c r="DS10" s="658"/>
      <c r="DT10" s="658"/>
      <c r="DU10" s="658"/>
      <c r="DV10" s="658"/>
      <c r="DW10" s="658"/>
      <c r="DX10" s="658"/>
      <c r="DY10" s="658"/>
      <c r="DZ10" s="658"/>
      <c r="EA10" s="658"/>
      <c r="EB10" s="658"/>
      <c r="EC10" s="667"/>
    </row>
    <row r="11" spans="2:143" ht="11.25" customHeight="1" x14ac:dyDescent="0.2">
      <c r="B11" s="654" t="s">
        <v>246</v>
      </c>
      <c r="C11" s="655"/>
      <c r="D11" s="655"/>
      <c r="E11" s="655"/>
      <c r="F11" s="655"/>
      <c r="G11" s="655"/>
      <c r="H11" s="655"/>
      <c r="I11" s="655"/>
      <c r="J11" s="655"/>
      <c r="K11" s="655"/>
      <c r="L11" s="655"/>
      <c r="M11" s="655"/>
      <c r="N11" s="655"/>
      <c r="O11" s="655"/>
      <c r="P11" s="655"/>
      <c r="Q11" s="656"/>
      <c r="R11" s="657">
        <v>122182</v>
      </c>
      <c r="S11" s="658"/>
      <c r="T11" s="658"/>
      <c r="U11" s="658"/>
      <c r="V11" s="658"/>
      <c r="W11" s="658"/>
      <c r="X11" s="658"/>
      <c r="Y11" s="659"/>
      <c r="Z11" s="662">
        <v>1.6</v>
      </c>
      <c r="AA11" s="663"/>
      <c r="AB11" s="663"/>
      <c r="AC11" s="669"/>
      <c r="AD11" s="666">
        <v>122182</v>
      </c>
      <c r="AE11" s="658"/>
      <c r="AF11" s="658"/>
      <c r="AG11" s="658"/>
      <c r="AH11" s="658"/>
      <c r="AI11" s="658"/>
      <c r="AJ11" s="658"/>
      <c r="AK11" s="659"/>
      <c r="AL11" s="662">
        <v>4.3</v>
      </c>
      <c r="AM11" s="663"/>
      <c r="AN11" s="663"/>
      <c r="AO11" s="664"/>
      <c r="AP11" s="654" t="s">
        <v>247</v>
      </c>
      <c r="AQ11" s="655"/>
      <c r="AR11" s="655"/>
      <c r="AS11" s="655"/>
      <c r="AT11" s="655"/>
      <c r="AU11" s="655"/>
      <c r="AV11" s="655"/>
      <c r="AW11" s="655"/>
      <c r="AX11" s="655"/>
      <c r="AY11" s="655"/>
      <c r="AZ11" s="655"/>
      <c r="BA11" s="655"/>
      <c r="BB11" s="655"/>
      <c r="BC11" s="655"/>
      <c r="BD11" s="655"/>
      <c r="BE11" s="655"/>
      <c r="BF11" s="656"/>
      <c r="BG11" s="657">
        <v>15936</v>
      </c>
      <c r="BH11" s="658"/>
      <c r="BI11" s="658"/>
      <c r="BJ11" s="658"/>
      <c r="BK11" s="658"/>
      <c r="BL11" s="658"/>
      <c r="BM11" s="658"/>
      <c r="BN11" s="659"/>
      <c r="BO11" s="660">
        <v>2.4</v>
      </c>
      <c r="BP11" s="660"/>
      <c r="BQ11" s="660"/>
      <c r="BR11" s="660"/>
      <c r="BS11" s="661">
        <v>4553</v>
      </c>
      <c r="BT11" s="661"/>
      <c r="BU11" s="661"/>
      <c r="BV11" s="661"/>
      <c r="BW11" s="661"/>
      <c r="BX11" s="661"/>
      <c r="BY11" s="661"/>
      <c r="BZ11" s="661"/>
      <c r="CA11" s="661"/>
      <c r="CB11" s="665"/>
      <c r="CD11" s="654" t="s">
        <v>248</v>
      </c>
      <c r="CE11" s="655"/>
      <c r="CF11" s="655"/>
      <c r="CG11" s="655"/>
      <c r="CH11" s="655"/>
      <c r="CI11" s="655"/>
      <c r="CJ11" s="655"/>
      <c r="CK11" s="655"/>
      <c r="CL11" s="655"/>
      <c r="CM11" s="655"/>
      <c r="CN11" s="655"/>
      <c r="CO11" s="655"/>
      <c r="CP11" s="655"/>
      <c r="CQ11" s="656"/>
      <c r="CR11" s="657">
        <v>813514</v>
      </c>
      <c r="CS11" s="658"/>
      <c r="CT11" s="658"/>
      <c r="CU11" s="658"/>
      <c r="CV11" s="658"/>
      <c r="CW11" s="658"/>
      <c r="CX11" s="658"/>
      <c r="CY11" s="659"/>
      <c r="CZ11" s="660">
        <v>11.4</v>
      </c>
      <c r="DA11" s="660"/>
      <c r="DB11" s="660"/>
      <c r="DC11" s="660"/>
      <c r="DD11" s="666">
        <v>181315</v>
      </c>
      <c r="DE11" s="658"/>
      <c r="DF11" s="658"/>
      <c r="DG11" s="658"/>
      <c r="DH11" s="658"/>
      <c r="DI11" s="658"/>
      <c r="DJ11" s="658"/>
      <c r="DK11" s="658"/>
      <c r="DL11" s="658"/>
      <c r="DM11" s="658"/>
      <c r="DN11" s="658"/>
      <c r="DO11" s="658"/>
      <c r="DP11" s="659"/>
      <c r="DQ11" s="666">
        <v>172176</v>
      </c>
      <c r="DR11" s="658"/>
      <c r="DS11" s="658"/>
      <c r="DT11" s="658"/>
      <c r="DU11" s="658"/>
      <c r="DV11" s="658"/>
      <c r="DW11" s="658"/>
      <c r="DX11" s="658"/>
      <c r="DY11" s="658"/>
      <c r="DZ11" s="658"/>
      <c r="EA11" s="658"/>
      <c r="EB11" s="658"/>
      <c r="EC11" s="667"/>
    </row>
    <row r="12" spans="2:143" ht="11.25" customHeight="1" x14ac:dyDescent="0.2">
      <c r="B12" s="654" t="s">
        <v>249</v>
      </c>
      <c r="C12" s="655"/>
      <c r="D12" s="655"/>
      <c r="E12" s="655"/>
      <c r="F12" s="655"/>
      <c r="G12" s="655"/>
      <c r="H12" s="655"/>
      <c r="I12" s="655"/>
      <c r="J12" s="655"/>
      <c r="K12" s="655"/>
      <c r="L12" s="655"/>
      <c r="M12" s="655"/>
      <c r="N12" s="655"/>
      <c r="O12" s="655"/>
      <c r="P12" s="655"/>
      <c r="Q12" s="656"/>
      <c r="R12" s="657" t="s">
        <v>128</v>
      </c>
      <c r="S12" s="658"/>
      <c r="T12" s="658"/>
      <c r="U12" s="658"/>
      <c r="V12" s="658"/>
      <c r="W12" s="658"/>
      <c r="X12" s="658"/>
      <c r="Y12" s="659"/>
      <c r="Z12" s="660" t="s">
        <v>128</v>
      </c>
      <c r="AA12" s="660"/>
      <c r="AB12" s="660"/>
      <c r="AC12" s="660"/>
      <c r="AD12" s="661" t="s">
        <v>128</v>
      </c>
      <c r="AE12" s="661"/>
      <c r="AF12" s="661"/>
      <c r="AG12" s="661"/>
      <c r="AH12" s="661"/>
      <c r="AI12" s="661"/>
      <c r="AJ12" s="661"/>
      <c r="AK12" s="661"/>
      <c r="AL12" s="662" t="s">
        <v>128</v>
      </c>
      <c r="AM12" s="663"/>
      <c r="AN12" s="663"/>
      <c r="AO12" s="664"/>
      <c r="AP12" s="654" t="s">
        <v>250</v>
      </c>
      <c r="AQ12" s="655"/>
      <c r="AR12" s="655"/>
      <c r="AS12" s="655"/>
      <c r="AT12" s="655"/>
      <c r="AU12" s="655"/>
      <c r="AV12" s="655"/>
      <c r="AW12" s="655"/>
      <c r="AX12" s="655"/>
      <c r="AY12" s="655"/>
      <c r="AZ12" s="655"/>
      <c r="BA12" s="655"/>
      <c r="BB12" s="655"/>
      <c r="BC12" s="655"/>
      <c r="BD12" s="655"/>
      <c r="BE12" s="655"/>
      <c r="BF12" s="656"/>
      <c r="BG12" s="657">
        <v>389790</v>
      </c>
      <c r="BH12" s="658"/>
      <c r="BI12" s="658"/>
      <c r="BJ12" s="658"/>
      <c r="BK12" s="658"/>
      <c r="BL12" s="658"/>
      <c r="BM12" s="658"/>
      <c r="BN12" s="659"/>
      <c r="BO12" s="660">
        <v>58.5</v>
      </c>
      <c r="BP12" s="660"/>
      <c r="BQ12" s="660"/>
      <c r="BR12" s="660"/>
      <c r="BS12" s="661" t="s">
        <v>128</v>
      </c>
      <c r="BT12" s="661"/>
      <c r="BU12" s="661"/>
      <c r="BV12" s="661"/>
      <c r="BW12" s="661"/>
      <c r="BX12" s="661"/>
      <c r="BY12" s="661"/>
      <c r="BZ12" s="661"/>
      <c r="CA12" s="661"/>
      <c r="CB12" s="665"/>
      <c r="CD12" s="654" t="s">
        <v>251</v>
      </c>
      <c r="CE12" s="655"/>
      <c r="CF12" s="655"/>
      <c r="CG12" s="655"/>
      <c r="CH12" s="655"/>
      <c r="CI12" s="655"/>
      <c r="CJ12" s="655"/>
      <c r="CK12" s="655"/>
      <c r="CL12" s="655"/>
      <c r="CM12" s="655"/>
      <c r="CN12" s="655"/>
      <c r="CO12" s="655"/>
      <c r="CP12" s="655"/>
      <c r="CQ12" s="656"/>
      <c r="CR12" s="657">
        <v>532157</v>
      </c>
      <c r="CS12" s="658"/>
      <c r="CT12" s="658"/>
      <c r="CU12" s="658"/>
      <c r="CV12" s="658"/>
      <c r="CW12" s="658"/>
      <c r="CX12" s="658"/>
      <c r="CY12" s="659"/>
      <c r="CZ12" s="660">
        <v>7.5</v>
      </c>
      <c r="DA12" s="660"/>
      <c r="DB12" s="660"/>
      <c r="DC12" s="660"/>
      <c r="DD12" s="666">
        <v>39097</v>
      </c>
      <c r="DE12" s="658"/>
      <c r="DF12" s="658"/>
      <c r="DG12" s="658"/>
      <c r="DH12" s="658"/>
      <c r="DI12" s="658"/>
      <c r="DJ12" s="658"/>
      <c r="DK12" s="658"/>
      <c r="DL12" s="658"/>
      <c r="DM12" s="658"/>
      <c r="DN12" s="658"/>
      <c r="DO12" s="658"/>
      <c r="DP12" s="659"/>
      <c r="DQ12" s="666">
        <v>218059</v>
      </c>
      <c r="DR12" s="658"/>
      <c r="DS12" s="658"/>
      <c r="DT12" s="658"/>
      <c r="DU12" s="658"/>
      <c r="DV12" s="658"/>
      <c r="DW12" s="658"/>
      <c r="DX12" s="658"/>
      <c r="DY12" s="658"/>
      <c r="DZ12" s="658"/>
      <c r="EA12" s="658"/>
      <c r="EB12" s="658"/>
      <c r="EC12" s="667"/>
    </row>
    <row r="13" spans="2:143" ht="11.25" customHeight="1" x14ac:dyDescent="0.2">
      <c r="B13" s="654" t="s">
        <v>252</v>
      </c>
      <c r="C13" s="655"/>
      <c r="D13" s="655"/>
      <c r="E13" s="655"/>
      <c r="F13" s="655"/>
      <c r="G13" s="655"/>
      <c r="H13" s="655"/>
      <c r="I13" s="655"/>
      <c r="J13" s="655"/>
      <c r="K13" s="655"/>
      <c r="L13" s="655"/>
      <c r="M13" s="655"/>
      <c r="N13" s="655"/>
      <c r="O13" s="655"/>
      <c r="P13" s="655"/>
      <c r="Q13" s="656"/>
      <c r="R13" s="657" t="s">
        <v>128</v>
      </c>
      <c r="S13" s="658"/>
      <c r="T13" s="658"/>
      <c r="U13" s="658"/>
      <c r="V13" s="658"/>
      <c r="W13" s="658"/>
      <c r="X13" s="658"/>
      <c r="Y13" s="659"/>
      <c r="Z13" s="660" t="s">
        <v>128</v>
      </c>
      <c r="AA13" s="660"/>
      <c r="AB13" s="660"/>
      <c r="AC13" s="660"/>
      <c r="AD13" s="661" t="s">
        <v>128</v>
      </c>
      <c r="AE13" s="661"/>
      <c r="AF13" s="661"/>
      <c r="AG13" s="661"/>
      <c r="AH13" s="661"/>
      <c r="AI13" s="661"/>
      <c r="AJ13" s="661"/>
      <c r="AK13" s="661"/>
      <c r="AL13" s="662" t="s">
        <v>128</v>
      </c>
      <c r="AM13" s="663"/>
      <c r="AN13" s="663"/>
      <c r="AO13" s="664"/>
      <c r="AP13" s="654" t="s">
        <v>253</v>
      </c>
      <c r="AQ13" s="655"/>
      <c r="AR13" s="655"/>
      <c r="AS13" s="655"/>
      <c r="AT13" s="655"/>
      <c r="AU13" s="655"/>
      <c r="AV13" s="655"/>
      <c r="AW13" s="655"/>
      <c r="AX13" s="655"/>
      <c r="AY13" s="655"/>
      <c r="AZ13" s="655"/>
      <c r="BA13" s="655"/>
      <c r="BB13" s="655"/>
      <c r="BC13" s="655"/>
      <c r="BD13" s="655"/>
      <c r="BE13" s="655"/>
      <c r="BF13" s="656"/>
      <c r="BG13" s="657">
        <v>274807</v>
      </c>
      <c r="BH13" s="658"/>
      <c r="BI13" s="658"/>
      <c r="BJ13" s="658"/>
      <c r="BK13" s="658"/>
      <c r="BL13" s="658"/>
      <c r="BM13" s="658"/>
      <c r="BN13" s="659"/>
      <c r="BO13" s="660">
        <v>41.2</v>
      </c>
      <c r="BP13" s="660"/>
      <c r="BQ13" s="660"/>
      <c r="BR13" s="660"/>
      <c r="BS13" s="661" t="s">
        <v>128</v>
      </c>
      <c r="BT13" s="661"/>
      <c r="BU13" s="661"/>
      <c r="BV13" s="661"/>
      <c r="BW13" s="661"/>
      <c r="BX13" s="661"/>
      <c r="BY13" s="661"/>
      <c r="BZ13" s="661"/>
      <c r="CA13" s="661"/>
      <c r="CB13" s="665"/>
      <c r="CD13" s="654" t="s">
        <v>254</v>
      </c>
      <c r="CE13" s="655"/>
      <c r="CF13" s="655"/>
      <c r="CG13" s="655"/>
      <c r="CH13" s="655"/>
      <c r="CI13" s="655"/>
      <c r="CJ13" s="655"/>
      <c r="CK13" s="655"/>
      <c r="CL13" s="655"/>
      <c r="CM13" s="655"/>
      <c r="CN13" s="655"/>
      <c r="CO13" s="655"/>
      <c r="CP13" s="655"/>
      <c r="CQ13" s="656"/>
      <c r="CR13" s="657">
        <v>1154916</v>
      </c>
      <c r="CS13" s="658"/>
      <c r="CT13" s="658"/>
      <c r="CU13" s="658"/>
      <c r="CV13" s="658"/>
      <c r="CW13" s="658"/>
      <c r="CX13" s="658"/>
      <c r="CY13" s="659"/>
      <c r="CZ13" s="660">
        <v>16.2</v>
      </c>
      <c r="DA13" s="660"/>
      <c r="DB13" s="660"/>
      <c r="DC13" s="660"/>
      <c r="DD13" s="666">
        <v>362481</v>
      </c>
      <c r="DE13" s="658"/>
      <c r="DF13" s="658"/>
      <c r="DG13" s="658"/>
      <c r="DH13" s="658"/>
      <c r="DI13" s="658"/>
      <c r="DJ13" s="658"/>
      <c r="DK13" s="658"/>
      <c r="DL13" s="658"/>
      <c r="DM13" s="658"/>
      <c r="DN13" s="658"/>
      <c r="DO13" s="658"/>
      <c r="DP13" s="659"/>
      <c r="DQ13" s="666">
        <v>738471</v>
      </c>
      <c r="DR13" s="658"/>
      <c r="DS13" s="658"/>
      <c r="DT13" s="658"/>
      <c r="DU13" s="658"/>
      <c r="DV13" s="658"/>
      <c r="DW13" s="658"/>
      <c r="DX13" s="658"/>
      <c r="DY13" s="658"/>
      <c r="DZ13" s="658"/>
      <c r="EA13" s="658"/>
      <c r="EB13" s="658"/>
      <c r="EC13" s="667"/>
    </row>
    <row r="14" spans="2:143" ht="11.25" customHeight="1" x14ac:dyDescent="0.2">
      <c r="B14" s="654" t="s">
        <v>255</v>
      </c>
      <c r="C14" s="655"/>
      <c r="D14" s="655"/>
      <c r="E14" s="655"/>
      <c r="F14" s="655"/>
      <c r="G14" s="655"/>
      <c r="H14" s="655"/>
      <c r="I14" s="655"/>
      <c r="J14" s="655"/>
      <c r="K14" s="655"/>
      <c r="L14" s="655"/>
      <c r="M14" s="655"/>
      <c r="N14" s="655"/>
      <c r="O14" s="655"/>
      <c r="P14" s="655"/>
      <c r="Q14" s="656"/>
      <c r="R14" s="657" t="s">
        <v>128</v>
      </c>
      <c r="S14" s="658"/>
      <c r="T14" s="658"/>
      <c r="U14" s="658"/>
      <c r="V14" s="658"/>
      <c r="W14" s="658"/>
      <c r="X14" s="658"/>
      <c r="Y14" s="659"/>
      <c r="Z14" s="660" t="s">
        <v>128</v>
      </c>
      <c r="AA14" s="660"/>
      <c r="AB14" s="660"/>
      <c r="AC14" s="660"/>
      <c r="AD14" s="661" t="s">
        <v>128</v>
      </c>
      <c r="AE14" s="661"/>
      <c r="AF14" s="661"/>
      <c r="AG14" s="661"/>
      <c r="AH14" s="661"/>
      <c r="AI14" s="661"/>
      <c r="AJ14" s="661"/>
      <c r="AK14" s="661"/>
      <c r="AL14" s="662" t="s">
        <v>128</v>
      </c>
      <c r="AM14" s="663"/>
      <c r="AN14" s="663"/>
      <c r="AO14" s="664"/>
      <c r="AP14" s="654" t="s">
        <v>256</v>
      </c>
      <c r="AQ14" s="655"/>
      <c r="AR14" s="655"/>
      <c r="AS14" s="655"/>
      <c r="AT14" s="655"/>
      <c r="AU14" s="655"/>
      <c r="AV14" s="655"/>
      <c r="AW14" s="655"/>
      <c r="AX14" s="655"/>
      <c r="AY14" s="655"/>
      <c r="AZ14" s="655"/>
      <c r="BA14" s="655"/>
      <c r="BB14" s="655"/>
      <c r="BC14" s="655"/>
      <c r="BD14" s="655"/>
      <c r="BE14" s="655"/>
      <c r="BF14" s="656"/>
      <c r="BG14" s="657">
        <v>17188</v>
      </c>
      <c r="BH14" s="658"/>
      <c r="BI14" s="658"/>
      <c r="BJ14" s="658"/>
      <c r="BK14" s="658"/>
      <c r="BL14" s="658"/>
      <c r="BM14" s="658"/>
      <c r="BN14" s="659"/>
      <c r="BO14" s="660">
        <v>2.6</v>
      </c>
      <c r="BP14" s="660"/>
      <c r="BQ14" s="660"/>
      <c r="BR14" s="660"/>
      <c r="BS14" s="661" t="s">
        <v>128</v>
      </c>
      <c r="BT14" s="661"/>
      <c r="BU14" s="661"/>
      <c r="BV14" s="661"/>
      <c r="BW14" s="661"/>
      <c r="BX14" s="661"/>
      <c r="BY14" s="661"/>
      <c r="BZ14" s="661"/>
      <c r="CA14" s="661"/>
      <c r="CB14" s="665"/>
      <c r="CD14" s="654" t="s">
        <v>257</v>
      </c>
      <c r="CE14" s="655"/>
      <c r="CF14" s="655"/>
      <c r="CG14" s="655"/>
      <c r="CH14" s="655"/>
      <c r="CI14" s="655"/>
      <c r="CJ14" s="655"/>
      <c r="CK14" s="655"/>
      <c r="CL14" s="655"/>
      <c r="CM14" s="655"/>
      <c r="CN14" s="655"/>
      <c r="CO14" s="655"/>
      <c r="CP14" s="655"/>
      <c r="CQ14" s="656"/>
      <c r="CR14" s="657">
        <v>269080</v>
      </c>
      <c r="CS14" s="658"/>
      <c r="CT14" s="658"/>
      <c r="CU14" s="658"/>
      <c r="CV14" s="658"/>
      <c r="CW14" s="658"/>
      <c r="CX14" s="658"/>
      <c r="CY14" s="659"/>
      <c r="CZ14" s="660">
        <v>3.8</v>
      </c>
      <c r="DA14" s="660"/>
      <c r="DB14" s="660"/>
      <c r="DC14" s="660"/>
      <c r="DD14" s="666">
        <v>20870</v>
      </c>
      <c r="DE14" s="658"/>
      <c r="DF14" s="658"/>
      <c r="DG14" s="658"/>
      <c r="DH14" s="658"/>
      <c r="DI14" s="658"/>
      <c r="DJ14" s="658"/>
      <c r="DK14" s="658"/>
      <c r="DL14" s="658"/>
      <c r="DM14" s="658"/>
      <c r="DN14" s="658"/>
      <c r="DO14" s="658"/>
      <c r="DP14" s="659"/>
      <c r="DQ14" s="666">
        <v>66229</v>
      </c>
      <c r="DR14" s="658"/>
      <c r="DS14" s="658"/>
      <c r="DT14" s="658"/>
      <c r="DU14" s="658"/>
      <c r="DV14" s="658"/>
      <c r="DW14" s="658"/>
      <c r="DX14" s="658"/>
      <c r="DY14" s="658"/>
      <c r="DZ14" s="658"/>
      <c r="EA14" s="658"/>
      <c r="EB14" s="658"/>
      <c r="EC14" s="667"/>
    </row>
    <row r="15" spans="2:143" ht="11.25" customHeight="1" x14ac:dyDescent="0.2">
      <c r="B15" s="654" t="s">
        <v>258</v>
      </c>
      <c r="C15" s="655"/>
      <c r="D15" s="655"/>
      <c r="E15" s="655"/>
      <c r="F15" s="655"/>
      <c r="G15" s="655"/>
      <c r="H15" s="655"/>
      <c r="I15" s="655"/>
      <c r="J15" s="655"/>
      <c r="K15" s="655"/>
      <c r="L15" s="655"/>
      <c r="M15" s="655"/>
      <c r="N15" s="655"/>
      <c r="O15" s="655"/>
      <c r="P15" s="655"/>
      <c r="Q15" s="656"/>
      <c r="R15" s="657" t="s">
        <v>128</v>
      </c>
      <c r="S15" s="658"/>
      <c r="T15" s="658"/>
      <c r="U15" s="658"/>
      <c r="V15" s="658"/>
      <c r="W15" s="658"/>
      <c r="X15" s="658"/>
      <c r="Y15" s="659"/>
      <c r="Z15" s="660" t="s">
        <v>128</v>
      </c>
      <c r="AA15" s="660"/>
      <c r="AB15" s="660"/>
      <c r="AC15" s="660"/>
      <c r="AD15" s="661" t="s">
        <v>128</v>
      </c>
      <c r="AE15" s="661"/>
      <c r="AF15" s="661"/>
      <c r="AG15" s="661"/>
      <c r="AH15" s="661"/>
      <c r="AI15" s="661"/>
      <c r="AJ15" s="661"/>
      <c r="AK15" s="661"/>
      <c r="AL15" s="662" t="s">
        <v>128</v>
      </c>
      <c r="AM15" s="663"/>
      <c r="AN15" s="663"/>
      <c r="AO15" s="664"/>
      <c r="AP15" s="654" t="s">
        <v>259</v>
      </c>
      <c r="AQ15" s="655"/>
      <c r="AR15" s="655"/>
      <c r="AS15" s="655"/>
      <c r="AT15" s="655"/>
      <c r="AU15" s="655"/>
      <c r="AV15" s="655"/>
      <c r="AW15" s="655"/>
      <c r="AX15" s="655"/>
      <c r="AY15" s="655"/>
      <c r="AZ15" s="655"/>
      <c r="BA15" s="655"/>
      <c r="BB15" s="655"/>
      <c r="BC15" s="655"/>
      <c r="BD15" s="655"/>
      <c r="BE15" s="655"/>
      <c r="BF15" s="656"/>
      <c r="BG15" s="657">
        <v>19538</v>
      </c>
      <c r="BH15" s="658"/>
      <c r="BI15" s="658"/>
      <c r="BJ15" s="658"/>
      <c r="BK15" s="658"/>
      <c r="BL15" s="658"/>
      <c r="BM15" s="658"/>
      <c r="BN15" s="659"/>
      <c r="BO15" s="660">
        <v>2.9</v>
      </c>
      <c r="BP15" s="660"/>
      <c r="BQ15" s="660"/>
      <c r="BR15" s="660"/>
      <c r="BS15" s="661" t="s">
        <v>128</v>
      </c>
      <c r="BT15" s="661"/>
      <c r="BU15" s="661"/>
      <c r="BV15" s="661"/>
      <c r="BW15" s="661"/>
      <c r="BX15" s="661"/>
      <c r="BY15" s="661"/>
      <c r="BZ15" s="661"/>
      <c r="CA15" s="661"/>
      <c r="CB15" s="665"/>
      <c r="CD15" s="654" t="s">
        <v>260</v>
      </c>
      <c r="CE15" s="655"/>
      <c r="CF15" s="655"/>
      <c r="CG15" s="655"/>
      <c r="CH15" s="655"/>
      <c r="CI15" s="655"/>
      <c r="CJ15" s="655"/>
      <c r="CK15" s="655"/>
      <c r="CL15" s="655"/>
      <c r="CM15" s="655"/>
      <c r="CN15" s="655"/>
      <c r="CO15" s="655"/>
      <c r="CP15" s="655"/>
      <c r="CQ15" s="656"/>
      <c r="CR15" s="657">
        <v>534192</v>
      </c>
      <c r="CS15" s="658"/>
      <c r="CT15" s="658"/>
      <c r="CU15" s="658"/>
      <c r="CV15" s="658"/>
      <c r="CW15" s="658"/>
      <c r="CX15" s="658"/>
      <c r="CY15" s="659"/>
      <c r="CZ15" s="660">
        <v>7.5</v>
      </c>
      <c r="DA15" s="660"/>
      <c r="DB15" s="660"/>
      <c r="DC15" s="660"/>
      <c r="DD15" s="666">
        <v>97963</v>
      </c>
      <c r="DE15" s="658"/>
      <c r="DF15" s="658"/>
      <c r="DG15" s="658"/>
      <c r="DH15" s="658"/>
      <c r="DI15" s="658"/>
      <c r="DJ15" s="658"/>
      <c r="DK15" s="658"/>
      <c r="DL15" s="658"/>
      <c r="DM15" s="658"/>
      <c r="DN15" s="658"/>
      <c r="DO15" s="658"/>
      <c r="DP15" s="659"/>
      <c r="DQ15" s="666">
        <v>274836</v>
      </c>
      <c r="DR15" s="658"/>
      <c r="DS15" s="658"/>
      <c r="DT15" s="658"/>
      <c r="DU15" s="658"/>
      <c r="DV15" s="658"/>
      <c r="DW15" s="658"/>
      <c r="DX15" s="658"/>
      <c r="DY15" s="658"/>
      <c r="DZ15" s="658"/>
      <c r="EA15" s="658"/>
      <c r="EB15" s="658"/>
      <c r="EC15" s="667"/>
    </row>
    <row r="16" spans="2:143" ht="11.25" customHeight="1" x14ac:dyDescent="0.2">
      <c r="B16" s="654" t="s">
        <v>261</v>
      </c>
      <c r="C16" s="655"/>
      <c r="D16" s="655"/>
      <c r="E16" s="655"/>
      <c r="F16" s="655"/>
      <c r="G16" s="655"/>
      <c r="H16" s="655"/>
      <c r="I16" s="655"/>
      <c r="J16" s="655"/>
      <c r="K16" s="655"/>
      <c r="L16" s="655"/>
      <c r="M16" s="655"/>
      <c r="N16" s="655"/>
      <c r="O16" s="655"/>
      <c r="P16" s="655"/>
      <c r="Q16" s="656"/>
      <c r="R16" s="657">
        <v>6807</v>
      </c>
      <c r="S16" s="658"/>
      <c r="T16" s="658"/>
      <c r="U16" s="658"/>
      <c r="V16" s="658"/>
      <c r="W16" s="658"/>
      <c r="X16" s="658"/>
      <c r="Y16" s="659"/>
      <c r="Z16" s="660">
        <v>0.1</v>
      </c>
      <c r="AA16" s="660"/>
      <c r="AB16" s="660"/>
      <c r="AC16" s="660"/>
      <c r="AD16" s="661">
        <v>6807</v>
      </c>
      <c r="AE16" s="661"/>
      <c r="AF16" s="661"/>
      <c r="AG16" s="661"/>
      <c r="AH16" s="661"/>
      <c r="AI16" s="661"/>
      <c r="AJ16" s="661"/>
      <c r="AK16" s="661"/>
      <c r="AL16" s="662">
        <v>0.2</v>
      </c>
      <c r="AM16" s="663"/>
      <c r="AN16" s="663"/>
      <c r="AO16" s="664"/>
      <c r="AP16" s="654" t="s">
        <v>262</v>
      </c>
      <c r="AQ16" s="655"/>
      <c r="AR16" s="655"/>
      <c r="AS16" s="655"/>
      <c r="AT16" s="655"/>
      <c r="AU16" s="655"/>
      <c r="AV16" s="655"/>
      <c r="AW16" s="655"/>
      <c r="AX16" s="655"/>
      <c r="AY16" s="655"/>
      <c r="AZ16" s="655"/>
      <c r="BA16" s="655"/>
      <c r="BB16" s="655"/>
      <c r="BC16" s="655"/>
      <c r="BD16" s="655"/>
      <c r="BE16" s="655"/>
      <c r="BF16" s="656"/>
      <c r="BG16" s="657">
        <v>3258</v>
      </c>
      <c r="BH16" s="658"/>
      <c r="BI16" s="658"/>
      <c r="BJ16" s="658"/>
      <c r="BK16" s="658"/>
      <c r="BL16" s="658"/>
      <c r="BM16" s="658"/>
      <c r="BN16" s="659"/>
      <c r="BO16" s="660">
        <v>0.5</v>
      </c>
      <c r="BP16" s="660"/>
      <c r="BQ16" s="660"/>
      <c r="BR16" s="660"/>
      <c r="BS16" s="661" t="s">
        <v>128</v>
      </c>
      <c r="BT16" s="661"/>
      <c r="BU16" s="661"/>
      <c r="BV16" s="661"/>
      <c r="BW16" s="661"/>
      <c r="BX16" s="661"/>
      <c r="BY16" s="661"/>
      <c r="BZ16" s="661"/>
      <c r="CA16" s="661"/>
      <c r="CB16" s="665"/>
      <c r="CD16" s="654" t="s">
        <v>263</v>
      </c>
      <c r="CE16" s="655"/>
      <c r="CF16" s="655"/>
      <c r="CG16" s="655"/>
      <c r="CH16" s="655"/>
      <c r="CI16" s="655"/>
      <c r="CJ16" s="655"/>
      <c r="CK16" s="655"/>
      <c r="CL16" s="655"/>
      <c r="CM16" s="655"/>
      <c r="CN16" s="655"/>
      <c r="CO16" s="655"/>
      <c r="CP16" s="655"/>
      <c r="CQ16" s="656"/>
      <c r="CR16" s="657">
        <v>302534</v>
      </c>
      <c r="CS16" s="658"/>
      <c r="CT16" s="658"/>
      <c r="CU16" s="658"/>
      <c r="CV16" s="658"/>
      <c r="CW16" s="658"/>
      <c r="CX16" s="658"/>
      <c r="CY16" s="659"/>
      <c r="CZ16" s="660">
        <v>4.2</v>
      </c>
      <c r="DA16" s="660"/>
      <c r="DB16" s="660"/>
      <c r="DC16" s="660"/>
      <c r="DD16" s="666" t="s">
        <v>128</v>
      </c>
      <c r="DE16" s="658"/>
      <c r="DF16" s="658"/>
      <c r="DG16" s="658"/>
      <c r="DH16" s="658"/>
      <c r="DI16" s="658"/>
      <c r="DJ16" s="658"/>
      <c r="DK16" s="658"/>
      <c r="DL16" s="658"/>
      <c r="DM16" s="658"/>
      <c r="DN16" s="658"/>
      <c r="DO16" s="658"/>
      <c r="DP16" s="659"/>
      <c r="DQ16" s="666">
        <v>15989</v>
      </c>
      <c r="DR16" s="658"/>
      <c r="DS16" s="658"/>
      <c r="DT16" s="658"/>
      <c r="DU16" s="658"/>
      <c r="DV16" s="658"/>
      <c r="DW16" s="658"/>
      <c r="DX16" s="658"/>
      <c r="DY16" s="658"/>
      <c r="DZ16" s="658"/>
      <c r="EA16" s="658"/>
      <c r="EB16" s="658"/>
      <c r="EC16" s="667"/>
    </row>
    <row r="17" spans="2:133" ht="11.25" customHeight="1" x14ac:dyDescent="0.2">
      <c r="B17" s="654" t="s">
        <v>264</v>
      </c>
      <c r="C17" s="655"/>
      <c r="D17" s="655"/>
      <c r="E17" s="655"/>
      <c r="F17" s="655"/>
      <c r="G17" s="655"/>
      <c r="H17" s="655"/>
      <c r="I17" s="655"/>
      <c r="J17" s="655"/>
      <c r="K17" s="655"/>
      <c r="L17" s="655"/>
      <c r="M17" s="655"/>
      <c r="N17" s="655"/>
      <c r="O17" s="655"/>
      <c r="P17" s="655"/>
      <c r="Q17" s="656"/>
      <c r="R17" s="657">
        <v>8983</v>
      </c>
      <c r="S17" s="658"/>
      <c r="T17" s="658"/>
      <c r="U17" s="658"/>
      <c r="V17" s="658"/>
      <c r="W17" s="658"/>
      <c r="X17" s="658"/>
      <c r="Y17" s="659"/>
      <c r="Z17" s="660">
        <v>0.1</v>
      </c>
      <c r="AA17" s="660"/>
      <c r="AB17" s="660"/>
      <c r="AC17" s="660"/>
      <c r="AD17" s="661">
        <v>8983</v>
      </c>
      <c r="AE17" s="661"/>
      <c r="AF17" s="661"/>
      <c r="AG17" s="661"/>
      <c r="AH17" s="661"/>
      <c r="AI17" s="661"/>
      <c r="AJ17" s="661"/>
      <c r="AK17" s="661"/>
      <c r="AL17" s="662">
        <v>0.3</v>
      </c>
      <c r="AM17" s="663"/>
      <c r="AN17" s="663"/>
      <c r="AO17" s="664"/>
      <c r="AP17" s="654" t="s">
        <v>265</v>
      </c>
      <c r="AQ17" s="655"/>
      <c r="AR17" s="655"/>
      <c r="AS17" s="655"/>
      <c r="AT17" s="655"/>
      <c r="AU17" s="655"/>
      <c r="AV17" s="655"/>
      <c r="AW17" s="655"/>
      <c r="AX17" s="655"/>
      <c r="AY17" s="655"/>
      <c r="AZ17" s="655"/>
      <c r="BA17" s="655"/>
      <c r="BB17" s="655"/>
      <c r="BC17" s="655"/>
      <c r="BD17" s="655"/>
      <c r="BE17" s="655"/>
      <c r="BF17" s="656"/>
      <c r="BG17" s="657" t="s">
        <v>128</v>
      </c>
      <c r="BH17" s="658"/>
      <c r="BI17" s="658"/>
      <c r="BJ17" s="658"/>
      <c r="BK17" s="658"/>
      <c r="BL17" s="658"/>
      <c r="BM17" s="658"/>
      <c r="BN17" s="659"/>
      <c r="BO17" s="660" t="s">
        <v>128</v>
      </c>
      <c r="BP17" s="660"/>
      <c r="BQ17" s="660"/>
      <c r="BR17" s="660"/>
      <c r="BS17" s="661" t="s">
        <v>128</v>
      </c>
      <c r="BT17" s="661"/>
      <c r="BU17" s="661"/>
      <c r="BV17" s="661"/>
      <c r="BW17" s="661"/>
      <c r="BX17" s="661"/>
      <c r="BY17" s="661"/>
      <c r="BZ17" s="661"/>
      <c r="CA17" s="661"/>
      <c r="CB17" s="665"/>
      <c r="CD17" s="654" t="s">
        <v>266</v>
      </c>
      <c r="CE17" s="655"/>
      <c r="CF17" s="655"/>
      <c r="CG17" s="655"/>
      <c r="CH17" s="655"/>
      <c r="CI17" s="655"/>
      <c r="CJ17" s="655"/>
      <c r="CK17" s="655"/>
      <c r="CL17" s="655"/>
      <c r="CM17" s="655"/>
      <c r="CN17" s="655"/>
      <c r="CO17" s="655"/>
      <c r="CP17" s="655"/>
      <c r="CQ17" s="656"/>
      <c r="CR17" s="657">
        <v>211392</v>
      </c>
      <c r="CS17" s="658"/>
      <c r="CT17" s="658"/>
      <c r="CU17" s="658"/>
      <c r="CV17" s="658"/>
      <c r="CW17" s="658"/>
      <c r="CX17" s="658"/>
      <c r="CY17" s="659"/>
      <c r="CZ17" s="660">
        <v>3</v>
      </c>
      <c r="DA17" s="660"/>
      <c r="DB17" s="660"/>
      <c r="DC17" s="660"/>
      <c r="DD17" s="666" t="s">
        <v>128</v>
      </c>
      <c r="DE17" s="658"/>
      <c r="DF17" s="658"/>
      <c r="DG17" s="658"/>
      <c r="DH17" s="658"/>
      <c r="DI17" s="658"/>
      <c r="DJ17" s="658"/>
      <c r="DK17" s="658"/>
      <c r="DL17" s="658"/>
      <c r="DM17" s="658"/>
      <c r="DN17" s="658"/>
      <c r="DO17" s="658"/>
      <c r="DP17" s="659"/>
      <c r="DQ17" s="666">
        <v>210449</v>
      </c>
      <c r="DR17" s="658"/>
      <c r="DS17" s="658"/>
      <c r="DT17" s="658"/>
      <c r="DU17" s="658"/>
      <c r="DV17" s="658"/>
      <c r="DW17" s="658"/>
      <c r="DX17" s="658"/>
      <c r="DY17" s="658"/>
      <c r="DZ17" s="658"/>
      <c r="EA17" s="658"/>
      <c r="EB17" s="658"/>
      <c r="EC17" s="667"/>
    </row>
    <row r="18" spans="2:133" ht="11.25" customHeight="1" x14ac:dyDescent="0.2">
      <c r="B18" s="654" t="s">
        <v>267</v>
      </c>
      <c r="C18" s="655"/>
      <c r="D18" s="655"/>
      <c r="E18" s="655"/>
      <c r="F18" s="655"/>
      <c r="G18" s="655"/>
      <c r="H18" s="655"/>
      <c r="I18" s="655"/>
      <c r="J18" s="655"/>
      <c r="K18" s="655"/>
      <c r="L18" s="655"/>
      <c r="M18" s="655"/>
      <c r="N18" s="655"/>
      <c r="O18" s="655"/>
      <c r="P18" s="655"/>
      <c r="Q18" s="656"/>
      <c r="R18" s="657">
        <v>8764</v>
      </c>
      <c r="S18" s="658"/>
      <c r="T18" s="658"/>
      <c r="U18" s="658"/>
      <c r="V18" s="658"/>
      <c r="W18" s="658"/>
      <c r="X18" s="658"/>
      <c r="Y18" s="659"/>
      <c r="Z18" s="660">
        <v>0.1</v>
      </c>
      <c r="AA18" s="660"/>
      <c r="AB18" s="660"/>
      <c r="AC18" s="660"/>
      <c r="AD18" s="661">
        <v>8764</v>
      </c>
      <c r="AE18" s="661"/>
      <c r="AF18" s="661"/>
      <c r="AG18" s="661"/>
      <c r="AH18" s="661"/>
      <c r="AI18" s="661"/>
      <c r="AJ18" s="661"/>
      <c r="AK18" s="661"/>
      <c r="AL18" s="662">
        <v>0.30000001192092896</v>
      </c>
      <c r="AM18" s="663"/>
      <c r="AN18" s="663"/>
      <c r="AO18" s="664"/>
      <c r="AP18" s="654" t="s">
        <v>268</v>
      </c>
      <c r="AQ18" s="655"/>
      <c r="AR18" s="655"/>
      <c r="AS18" s="655"/>
      <c r="AT18" s="655"/>
      <c r="AU18" s="655"/>
      <c r="AV18" s="655"/>
      <c r="AW18" s="655"/>
      <c r="AX18" s="655"/>
      <c r="AY18" s="655"/>
      <c r="AZ18" s="655"/>
      <c r="BA18" s="655"/>
      <c r="BB18" s="655"/>
      <c r="BC18" s="655"/>
      <c r="BD18" s="655"/>
      <c r="BE18" s="655"/>
      <c r="BF18" s="656"/>
      <c r="BG18" s="657" t="s">
        <v>128</v>
      </c>
      <c r="BH18" s="658"/>
      <c r="BI18" s="658"/>
      <c r="BJ18" s="658"/>
      <c r="BK18" s="658"/>
      <c r="BL18" s="658"/>
      <c r="BM18" s="658"/>
      <c r="BN18" s="659"/>
      <c r="BO18" s="660" t="s">
        <v>128</v>
      </c>
      <c r="BP18" s="660"/>
      <c r="BQ18" s="660"/>
      <c r="BR18" s="660"/>
      <c r="BS18" s="661" t="s">
        <v>128</v>
      </c>
      <c r="BT18" s="661"/>
      <c r="BU18" s="661"/>
      <c r="BV18" s="661"/>
      <c r="BW18" s="661"/>
      <c r="BX18" s="661"/>
      <c r="BY18" s="661"/>
      <c r="BZ18" s="661"/>
      <c r="CA18" s="661"/>
      <c r="CB18" s="665"/>
      <c r="CD18" s="654" t="s">
        <v>269</v>
      </c>
      <c r="CE18" s="655"/>
      <c r="CF18" s="655"/>
      <c r="CG18" s="655"/>
      <c r="CH18" s="655"/>
      <c r="CI18" s="655"/>
      <c r="CJ18" s="655"/>
      <c r="CK18" s="655"/>
      <c r="CL18" s="655"/>
      <c r="CM18" s="655"/>
      <c r="CN18" s="655"/>
      <c r="CO18" s="655"/>
      <c r="CP18" s="655"/>
      <c r="CQ18" s="656"/>
      <c r="CR18" s="657" t="s">
        <v>128</v>
      </c>
      <c r="CS18" s="658"/>
      <c r="CT18" s="658"/>
      <c r="CU18" s="658"/>
      <c r="CV18" s="658"/>
      <c r="CW18" s="658"/>
      <c r="CX18" s="658"/>
      <c r="CY18" s="659"/>
      <c r="CZ18" s="660" t="s">
        <v>128</v>
      </c>
      <c r="DA18" s="660"/>
      <c r="DB18" s="660"/>
      <c r="DC18" s="660"/>
      <c r="DD18" s="666" t="s">
        <v>128</v>
      </c>
      <c r="DE18" s="658"/>
      <c r="DF18" s="658"/>
      <c r="DG18" s="658"/>
      <c r="DH18" s="658"/>
      <c r="DI18" s="658"/>
      <c r="DJ18" s="658"/>
      <c r="DK18" s="658"/>
      <c r="DL18" s="658"/>
      <c r="DM18" s="658"/>
      <c r="DN18" s="658"/>
      <c r="DO18" s="658"/>
      <c r="DP18" s="659"/>
      <c r="DQ18" s="666" t="s">
        <v>128</v>
      </c>
      <c r="DR18" s="658"/>
      <c r="DS18" s="658"/>
      <c r="DT18" s="658"/>
      <c r="DU18" s="658"/>
      <c r="DV18" s="658"/>
      <c r="DW18" s="658"/>
      <c r="DX18" s="658"/>
      <c r="DY18" s="658"/>
      <c r="DZ18" s="658"/>
      <c r="EA18" s="658"/>
      <c r="EB18" s="658"/>
      <c r="EC18" s="667"/>
    </row>
    <row r="19" spans="2:133" ht="11.25" customHeight="1" x14ac:dyDescent="0.2">
      <c r="B19" s="654" t="s">
        <v>270</v>
      </c>
      <c r="C19" s="655"/>
      <c r="D19" s="655"/>
      <c r="E19" s="655"/>
      <c r="F19" s="655"/>
      <c r="G19" s="655"/>
      <c r="H19" s="655"/>
      <c r="I19" s="655"/>
      <c r="J19" s="655"/>
      <c r="K19" s="655"/>
      <c r="L19" s="655"/>
      <c r="M19" s="655"/>
      <c r="N19" s="655"/>
      <c r="O19" s="655"/>
      <c r="P19" s="655"/>
      <c r="Q19" s="656"/>
      <c r="R19" s="657">
        <v>1154</v>
      </c>
      <c r="S19" s="658"/>
      <c r="T19" s="658"/>
      <c r="U19" s="658"/>
      <c r="V19" s="658"/>
      <c r="W19" s="658"/>
      <c r="X19" s="658"/>
      <c r="Y19" s="659"/>
      <c r="Z19" s="660">
        <v>0</v>
      </c>
      <c r="AA19" s="660"/>
      <c r="AB19" s="660"/>
      <c r="AC19" s="660"/>
      <c r="AD19" s="661">
        <v>1154</v>
      </c>
      <c r="AE19" s="661"/>
      <c r="AF19" s="661"/>
      <c r="AG19" s="661"/>
      <c r="AH19" s="661"/>
      <c r="AI19" s="661"/>
      <c r="AJ19" s="661"/>
      <c r="AK19" s="661"/>
      <c r="AL19" s="662">
        <v>0</v>
      </c>
      <c r="AM19" s="663"/>
      <c r="AN19" s="663"/>
      <c r="AO19" s="664"/>
      <c r="AP19" s="654" t="s">
        <v>271</v>
      </c>
      <c r="AQ19" s="655"/>
      <c r="AR19" s="655"/>
      <c r="AS19" s="655"/>
      <c r="AT19" s="655"/>
      <c r="AU19" s="655"/>
      <c r="AV19" s="655"/>
      <c r="AW19" s="655"/>
      <c r="AX19" s="655"/>
      <c r="AY19" s="655"/>
      <c r="AZ19" s="655"/>
      <c r="BA19" s="655"/>
      <c r="BB19" s="655"/>
      <c r="BC19" s="655"/>
      <c r="BD19" s="655"/>
      <c r="BE19" s="655"/>
      <c r="BF19" s="656"/>
      <c r="BG19" s="657">
        <v>5706</v>
      </c>
      <c r="BH19" s="658"/>
      <c r="BI19" s="658"/>
      <c r="BJ19" s="658"/>
      <c r="BK19" s="658"/>
      <c r="BL19" s="658"/>
      <c r="BM19" s="658"/>
      <c r="BN19" s="659"/>
      <c r="BO19" s="660">
        <v>0.9</v>
      </c>
      <c r="BP19" s="660"/>
      <c r="BQ19" s="660"/>
      <c r="BR19" s="660"/>
      <c r="BS19" s="661" t="s">
        <v>128</v>
      </c>
      <c r="BT19" s="661"/>
      <c r="BU19" s="661"/>
      <c r="BV19" s="661"/>
      <c r="BW19" s="661"/>
      <c r="BX19" s="661"/>
      <c r="BY19" s="661"/>
      <c r="BZ19" s="661"/>
      <c r="CA19" s="661"/>
      <c r="CB19" s="665"/>
      <c r="CD19" s="654" t="s">
        <v>272</v>
      </c>
      <c r="CE19" s="655"/>
      <c r="CF19" s="655"/>
      <c r="CG19" s="655"/>
      <c r="CH19" s="655"/>
      <c r="CI19" s="655"/>
      <c r="CJ19" s="655"/>
      <c r="CK19" s="655"/>
      <c r="CL19" s="655"/>
      <c r="CM19" s="655"/>
      <c r="CN19" s="655"/>
      <c r="CO19" s="655"/>
      <c r="CP19" s="655"/>
      <c r="CQ19" s="656"/>
      <c r="CR19" s="657" t="s">
        <v>128</v>
      </c>
      <c r="CS19" s="658"/>
      <c r="CT19" s="658"/>
      <c r="CU19" s="658"/>
      <c r="CV19" s="658"/>
      <c r="CW19" s="658"/>
      <c r="CX19" s="658"/>
      <c r="CY19" s="659"/>
      <c r="CZ19" s="660" t="s">
        <v>128</v>
      </c>
      <c r="DA19" s="660"/>
      <c r="DB19" s="660"/>
      <c r="DC19" s="660"/>
      <c r="DD19" s="666" t="s">
        <v>128</v>
      </c>
      <c r="DE19" s="658"/>
      <c r="DF19" s="658"/>
      <c r="DG19" s="658"/>
      <c r="DH19" s="658"/>
      <c r="DI19" s="658"/>
      <c r="DJ19" s="658"/>
      <c r="DK19" s="658"/>
      <c r="DL19" s="658"/>
      <c r="DM19" s="658"/>
      <c r="DN19" s="658"/>
      <c r="DO19" s="658"/>
      <c r="DP19" s="659"/>
      <c r="DQ19" s="666" t="s">
        <v>128</v>
      </c>
      <c r="DR19" s="658"/>
      <c r="DS19" s="658"/>
      <c r="DT19" s="658"/>
      <c r="DU19" s="658"/>
      <c r="DV19" s="658"/>
      <c r="DW19" s="658"/>
      <c r="DX19" s="658"/>
      <c r="DY19" s="658"/>
      <c r="DZ19" s="658"/>
      <c r="EA19" s="658"/>
      <c r="EB19" s="658"/>
      <c r="EC19" s="667"/>
    </row>
    <row r="20" spans="2:133" ht="11.25" customHeight="1" x14ac:dyDescent="0.2">
      <c r="B20" s="654" t="s">
        <v>273</v>
      </c>
      <c r="C20" s="655"/>
      <c r="D20" s="655"/>
      <c r="E20" s="655"/>
      <c r="F20" s="655"/>
      <c r="G20" s="655"/>
      <c r="H20" s="655"/>
      <c r="I20" s="655"/>
      <c r="J20" s="655"/>
      <c r="K20" s="655"/>
      <c r="L20" s="655"/>
      <c r="M20" s="655"/>
      <c r="N20" s="655"/>
      <c r="O20" s="655"/>
      <c r="P20" s="655"/>
      <c r="Q20" s="656"/>
      <c r="R20" s="657">
        <v>1922</v>
      </c>
      <c r="S20" s="658"/>
      <c r="T20" s="658"/>
      <c r="U20" s="658"/>
      <c r="V20" s="658"/>
      <c r="W20" s="658"/>
      <c r="X20" s="658"/>
      <c r="Y20" s="659"/>
      <c r="Z20" s="660">
        <v>0</v>
      </c>
      <c r="AA20" s="660"/>
      <c r="AB20" s="660"/>
      <c r="AC20" s="660"/>
      <c r="AD20" s="661">
        <v>1922</v>
      </c>
      <c r="AE20" s="661"/>
      <c r="AF20" s="661"/>
      <c r="AG20" s="661"/>
      <c r="AH20" s="661"/>
      <c r="AI20" s="661"/>
      <c r="AJ20" s="661"/>
      <c r="AK20" s="661"/>
      <c r="AL20" s="662">
        <v>0.1</v>
      </c>
      <c r="AM20" s="663"/>
      <c r="AN20" s="663"/>
      <c r="AO20" s="664"/>
      <c r="AP20" s="654" t="s">
        <v>274</v>
      </c>
      <c r="AQ20" s="655"/>
      <c r="AR20" s="655"/>
      <c r="AS20" s="655"/>
      <c r="AT20" s="655"/>
      <c r="AU20" s="655"/>
      <c r="AV20" s="655"/>
      <c r="AW20" s="655"/>
      <c r="AX20" s="655"/>
      <c r="AY20" s="655"/>
      <c r="AZ20" s="655"/>
      <c r="BA20" s="655"/>
      <c r="BB20" s="655"/>
      <c r="BC20" s="655"/>
      <c r="BD20" s="655"/>
      <c r="BE20" s="655"/>
      <c r="BF20" s="656"/>
      <c r="BG20" s="657">
        <v>5706</v>
      </c>
      <c r="BH20" s="658"/>
      <c r="BI20" s="658"/>
      <c r="BJ20" s="658"/>
      <c r="BK20" s="658"/>
      <c r="BL20" s="658"/>
      <c r="BM20" s="658"/>
      <c r="BN20" s="659"/>
      <c r="BO20" s="660">
        <v>0.9</v>
      </c>
      <c r="BP20" s="660"/>
      <c r="BQ20" s="660"/>
      <c r="BR20" s="660"/>
      <c r="BS20" s="661" t="s">
        <v>128</v>
      </c>
      <c r="BT20" s="661"/>
      <c r="BU20" s="661"/>
      <c r="BV20" s="661"/>
      <c r="BW20" s="661"/>
      <c r="BX20" s="661"/>
      <c r="BY20" s="661"/>
      <c r="BZ20" s="661"/>
      <c r="CA20" s="661"/>
      <c r="CB20" s="665"/>
      <c r="CD20" s="654" t="s">
        <v>275</v>
      </c>
      <c r="CE20" s="655"/>
      <c r="CF20" s="655"/>
      <c r="CG20" s="655"/>
      <c r="CH20" s="655"/>
      <c r="CI20" s="655"/>
      <c r="CJ20" s="655"/>
      <c r="CK20" s="655"/>
      <c r="CL20" s="655"/>
      <c r="CM20" s="655"/>
      <c r="CN20" s="655"/>
      <c r="CO20" s="655"/>
      <c r="CP20" s="655"/>
      <c r="CQ20" s="656"/>
      <c r="CR20" s="657">
        <v>7128989</v>
      </c>
      <c r="CS20" s="658"/>
      <c r="CT20" s="658"/>
      <c r="CU20" s="658"/>
      <c r="CV20" s="658"/>
      <c r="CW20" s="658"/>
      <c r="CX20" s="658"/>
      <c r="CY20" s="659"/>
      <c r="CZ20" s="660">
        <v>100</v>
      </c>
      <c r="DA20" s="660"/>
      <c r="DB20" s="660"/>
      <c r="DC20" s="660"/>
      <c r="DD20" s="666">
        <v>751309</v>
      </c>
      <c r="DE20" s="658"/>
      <c r="DF20" s="658"/>
      <c r="DG20" s="658"/>
      <c r="DH20" s="658"/>
      <c r="DI20" s="658"/>
      <c r="DJ20" s="658"/>
      <c r="DK20" s="658"/>
      <c r="DL20" s="658"/>
      <c r="DM20" s="658"/>
      <c r="DN20" s="658"/>
      <c r="DO20" s="658"/>
      <c r="DP20" s="659"/>
      <c r="DQ20" s="666">
        <v>3619934</v>
      </c>
      <c r="DR20" s="658"/>
      <c r="DS20" s="658"/>
      <c r="DT20" s="658"/>
      <c r="DU20" s="658"/>
      <c r="DV20" s="658"/>
      <c r="DW20" s="658"/>
      <c r="DX20" s="658"/>
      <c r="DY20" s="658"/>
      <c r="DZ20" s="658"/>
      <c r="EA20" s="658"/>
      <c r="EB20" s="658"/>
      <c r="EC20" s="667"/>
    </row>
    <row r="21" spans="2:133" ht="11.25" customHeight="1" x14ac:dyDescent="0.2">
      <c r="B21" s="654" t="s">
        <v>276</v>
      </c>
      <c r="C21" s="655"/>
      <c r="D21" s="655"/>
      <c r="E21" s="655"/>
      <c r="F21" s="655"/>
      <c r="G21" s="655"/>
      <c r="H21" s="655"/>
      <c r="I21" s="655"/>
      <c r="J21" s="655"/>
      <c r="K21" s="655"/>
      <c r="L21" s="655"/>
      <c r="M21" s="655"/>
      <c r="N21" s="655"/>
      <c r="O21" s="655"/>
      <c r="P21" s="655"/>
      <c r="Q21" s="656"/>
      <c r="R21" s="657">
        <v>442</v>
      </c>
      <c r="S21" s="658"/>
      <c r="T21" s="658"/>
      <c r="U21" s="658"/>
      <c r="V21" s="658"/>
      <c r="W21" s="658"/>
      <c r="X21" s="658"/>
      <c r="Y21" s="659"/>
      <c r="Z21" s="660">
        <v>0</v>
      </c>
      <c r="AA21" s="660"/>
      <c r="AB21" s="660"/>
      <c r="AC21" s="660"/>
      <c r="AD21" s="661">
        <v>442</v>
      </c>
      <c r="AE21" s="661"/>
      <c r="AF21" s="661"/>
      <c r="AG21" s="661"/>
      <c r="AH21" s="661"/>
      <c r="AI21" s="661"/>
      <c r="AJ21" s="661"/>
      <c r="AK21" s="661"/>
      <c r="AL21" s="662">
        <v>0</v>
      </c>
      <c r="AM21" s="663"/>
      <c r="AN21" s="663"/>
      <c r="AO21" s="664"/>
      <c r="AP21" s="654" t="s">
        <v>277</v>
      </c>
      <c r="AQ21" s="670"/>
      <c r="AR21" s="670"/>
      <c r="AS21" s="670"/>
      <c r="AT21" s="670"/>
      <c r="AU21" s="670"/>
      <c r="AV21" s="670"/>
      <c r="AW21" s="670"/>
      <c r="AX21" s="670"/>
      <c r="AY21" s="670"/>
      <c r="AZ21" s="670"/>
      <c r="BA21" s="670"/>
      <c r="BB21" s="670"/>
      <c r="BC21" s="670"/>
      <c r="BD21" s="670"/>
      <c r="BE21" s="670"/>
      <c r="BF21" s="671"/>
      <c r="BG21" s="657">
        <v>5706</v>
      </c>
      <c r="BH21" s="658"/>
      <c r="BI21" s="658"/>
      <c r="BJ21" s="658"/>
      <c r="BK21" s="658"/>
      <c r="BL21" s="658"/>
      <c r="BM21" s="658"/>
      <c r="BN21" s="659"/>
      <c r="BO21" s="660">
        <v>0.9</v>
      </c>
      <c r="BP21" s="660"/>
      <c r="BQ21" s="660"/>
      <c r="BR21" s="660"/>
      <c r="BS21" s="661" t="s">
        <v>128</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2">
      <c r="B22" s="688" t="s">
        <v>278</v>
      </c>
      <c r="C22" s="689"/>
      <c r="D22" s="689"/>
      <c r="E22" s="689"/>
      <c r="F22" s="689"/>
      <c r="G22" s="689"/>
      <c r="H22" s="689"/>
      <c r="I22" s="689"/>
      <c r="J22" s="689"/>
      <c r="K22" s="689"/>
      <c r="L22" s="689"/>
      <c r="M22" s="689"/>
      <c r="N22" s="689"/>
      <c r="O22" s="689"/>
      <c r="P22" s="689"/>
      <c r="Q22" s="690"/>
      <c r="R22" s="657">
        <v>5246</v>
      </c>
      <c r="S22" s="658"/>
      <c r="T22" s="658"/>
      <c r="U22" s="658"/>
      <c r="V22" s="658"/>
      <c r="W22" s="658"/>
      <c r="X22" s="658"/>
      <c r="Y22" s="659"/>
      <c r="Z22" s="660">
        <v>0.1</v>
      </c>
      <c r="AA22" s="660"/>
      <c r="AB22" s="660"/>
      <c r="AC22" s="660"/>
      <c r="AD22" s="661">
        <v>5246</v>
      </c>
      <c r="AE22" s="661"/>
      <c r="AF22" s="661"/>
      <c r="AG22" s="661"/>
      <c r="AH22" s="661"/>
      <c r="AI22" s="661"/>
      <c r="AJ22" s="661"/>
      <c r="AK22" s="661"/>
      <c r="AL22" s="662">
        <v>0.20000000298023224</v>
      </c>
      <c r="AM22" s="663"/>
      <c r="AN22" s="663"/>
      <c r="AO22" s="664"/>
      <c r="AP22" s="654" t="s">
        <v>279</v>
      </c>
      <c r="AQ22" s="670"/>
      <c r="AR22" s="670"/>
      <c r="AS22" s="670"/>
      <c r="AT22" s="670"/>
      <c r="AU22" s="670"/>
      <c r="AV22" s="670"/>
      <c r="AW22" s="670"/>
      <c r="AX22" s="670"/>
      <c r="AY22" s="670"/>
      <c r="AZ22" s="670"/>
      <c r="BA22" s="670"/>
      <c r="BB22" s="670"/>
      <c r="BC22" s="670"/>
      <c r="BD22" s="670"/>
      <c r="BE22" s="670"/>
      <c r="BF22" s="671"/>
      <c r="BG22" s="657" t="s">
        <v>128</v>
      </c>
      <c r="BH22" s="658"/>
      <c r="BI22" s="658"/>
      <c r="BJ22" s="658"/>
      <c r="BK22" s="658"/>
      <c r="BL22" s="658"/>
      <c r="BM22" s="658"/>
      <c r="BN22" s="659"/>
      <c r="BO22" s="660" t="s">
        <v>128</v>
      </c>
      <c r="BP22" s="660"/>
      <c r="BQ22" s="660"/>
      <c r="BR22" s="660"/>
      <c r="BS22" s="661" t="s">
        <v>128</v>
      </c>
      <c r="BT22" s="661"/>
      <c r="BU22" s="661"/>
      <c r="BV22" s="661"/>
      <c r="BW22" s="661"/>
      <c r="BX22" s="661"/>
      <c r="BY22" s="661"/>
      <c r="BZ22" s="661"/>
      <c r="CA22" s="661"/>
      <c r="CB22" s="665"/>
      <c r="CD22" s="639" t="s">
        <v>280</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2">
      <c r="B23" s="654" t="s">
        <v>281</v>
      </c>
      <c r="C23" s="655"/>
      <c r="D23" s="655"/>
      <c r="E23" s="655"/>
      <c r="F23" s="655"/>
      <c r="G23" s="655"/>
      <c r="H23" s="655"/>
      <c r="I23" s="655"/>
      <c r="J23" s="655"/>
      <c r="K23" s="655"/>
      <c r="L23" s="655"/>
      <c r="M23" s="655"/>
      <c r="N23" s="655"/>
      <c r="O23" s="655"/>
      <c r="P23" s="655"/>
      <c r="Q23" s="656"/>
      <c r="R23" s="657">
        <v>2181646</v>
      </c>
      <c r="S23" s="658"/>
      <c r="T23" s="658"/>
      <c r="U23" s="658"/>
      <c r="V23" s="658"/>
      <c r="W23" s="658"/>
      <c r="X23" s="658"/>
      <c r="Y23" s="659"/>
      <c r="Z23" s="660">
        <v>29</v>
      </c>
      <c r="AA23" s="660"/>
      <c r="AB23" s="660"/>
      <c r="AC23" s="660"/>
      <c r="AD23" s="661">
        <v>1957310</v>
      </c>
      <c r="AE23" s="661"/>
      <c r="AF23" s="661"/>
      <c r="AG23" s="661"/>
      <c r="AH23" s="661"/>
      <c r="AI23" s="661"/>
      <c r="AJ23" s="661"/>
      <c r="AK23" s="661"/>
      <c r="AL23" s="662">
        <v>68.5</v>
      </c>
      <c r="AM23" s="663"/>
      <c r="AN23" s="663"/>
      <c r="AO23" s="664"/>
      <c r="AP23" s="654" t="s">
        <v>282</v>
      </c>
      <c r="AQ23" s="670"/>
      <c r="AR23" s="670"/>
      <c r="AS23" s="670"/>
      <c r="AT23" s="670"/>
      <c r="AU23" s="670"/>
      <c r="AV23" s="670"/>
      <c r="AW23" s="670"/>
      <c r="AX23" s="670"/>
      <c r="AY23" s="670"/>
      <c r="AZ23" s="670"/>
      <c r="BA23" s="670"/>
      <c r="BB23" s="670"/>
      <c r="BC23" s="670"/>
      <c r="BD23" s="670"/>
      <c r="BE23" s="670"/>
      <c r="BF23" s="671"/>
      <c r="BG23" s="657" t="s">
        <v>128</v>
      </c>
      <c r="BH23" s="658"/>
      <c r="BI23" s="658"/>
      <c r="BJ23" s="658"/>
      <c r="BK23" s="658"/>
      <c r="BL23" s="658"/>
      <c r="BM23" s="658"/>
      <c r="BN23" s="659"/>
      <c r="BO23" s="660" t="s">
        <v>128</v>
      </c>
      <c r="BP23" s="660"/>
      <c r="BQ23" s="660"/>
      <c r="BR23" s="660"/>
      <c r="BS23" s="661" t="s">
        <v>128</v>
      </c>
      <c r="BT23" s="661"/>
      <c r="BU23" s="661"/>
      <c r="BV23" s="661"/>
      <c r="BW23" s="661"/>
      <c r="BX23" s="661"/>
      <c r="BY23" s="661"/>
      <c r="BZ23" s="661"/>
      <c r="CA23" s="661"/>
      <c r="CB23" s="665"/>
      <c r="CD23" s="639" t="s">
        <v>222</v>
      </c>
      <c r="CE23" s="640"/>
      <c r="CF23" s="640"/>
      <c r="CG23" s="640"/>
      <c r="CH23" s="640"/>
      <c r="CI23" s="640"/>
      <c r="CJ23" s="640"/>
      <c r="CK23" s="640"/>
      <c r="CL23" s="640"/>
      <c r="CM23" s="640"/>
      <c r="CN23" s="640"/>
      <c r="CO23" s="640"/>
      <c r="CP23" s="640"/>
      <c r="CQ23" s="641"/>
      <c r="CR23" s="639" t="s">
        <v>283</v>
      </c>
      <c r="CS23" s="640"/>
      <c r="CT23" s="640"/>
      <c r="CU23" s="640"/>
      <c r="CV23" s="640"/>
      <c r="CW23" s="640"/>
      <c r="CX23" s="640"/>
      <c r="CY23" s="641"/>
      <c r="CZ23" s="639" t="s">
        <v>284</v>
      </c>
      <c r="DA23" s="640"/>
      <c r="DB23" s="640"/>
      <c r="DC23" s="641"/>
      <c r="DD23" s="639" t="s">
        <v>285</v>
      </c>
      <c r="DE23" s="640"/>
      <c r="DF23" s="640"/>
      <c r="DG23" s="640"/>
      <c r="DH23" s="640"/>
      <c r="DI23" s="640"/>
      <c r="DJ23" s="640"/>
      <c r="DK23" s="641"/>
      <c r="DL23" s="681" t="s">
        <v>286</v>
      </c>
      <c r="DM23" s="682"/>
      <c r="DN23" s="682"/>
      <c r="DO23" s="682"/>
      <c r="DP23" s="682"/>
      <c r="DQ23" s="682"/>
      <c r="DR23" s="682"/>
      <c r="DS23" s="682"/>
      <c r="DT23" s="682"/>
      <c r="DU23" s="682"/>
      <c r="DV23" s="683"/>
      <c r="DW23" s="639" t="s">
        <v>287</v>
      </c>
      <c r="DX23" s="640"/>
      <c r="DY23" s="640"/>
      <c r="DZ23" s="640"/>
      <c r="EA23" s="640"/>
      <c r="EB23" s="640"/>
      <c r="EC23" s="641"/>
    </row>
    <row r="24" spans="2:133" ht="11.25" customHeight="1" x14ac:dyDescent="0.2">
      <c r="B24" s="654" t="s">
        <v>288</v>
      </c>
      <c r="C24" s="655"/>
      <c r="D24" s="655"/>
      <c r="E24" s="655"/>
      <c r="F24" s="655"/>
      <c r="G24" s="655"/>
      <c r="H24" s="655"/>
      <c r="I24" s="655"/>
      <c r="J24" s="655"/>
      <c r="K24" s="655"/>
      <c r="L24" s="655"/>
      <c r="M24" s="655"/>
      <c r="N24" s="655"/>
      <c r="O24" s="655"/>
      <c r="P24" s="655"/>
      <c r="Q24" s="656"/>
      <c r="R24" s="657">
        <v>1957310</v>
      </c>
      <c r="S24" s="658"/>
      <c r="T24" s="658"/>
      <c r="U24" s="658"/>
      <c r="V24" s="658"/>
      <c r="W24" s="658"/>
      <c r="X24" s="658"/>
      <c r="Y24" s="659"/>
      <c r="Z24" s="660">
        <v>26</v>
      </c>
      <c r="AA24" s="660"/>
      <c r="AB24" s="660"/>
      <c r="AC24" s="660"/>
      <c r="AD24" s="661">
        <v>1957310</v>
      </c>
      <c r="AE24" s="661"/>
      <c r="AF24" s="661"/>
      <c r="AG24" s="661"/>
      <c r="AH24" s="661"/>
      <c r="AI24" s="661"/>
      <c r="AJ24" s="661"/>
      <c r="AK24" s="661"/>
      <c r="AL24" s="662">
        <v>68.5</v>
      </c>
      <c r="AM24" s="663"/>
      <c r="AN24" s="663"/>
      <c r="AO24" s="664"/>
      <c r="AP24" s="654" t="s">
        <v>289</v>
      </c>
      <c r="AQ24" s="670"/>
      <c r="AR24" s="670"/>
      <c r="AS24" s="670"/>
      <c r="AT24" s="670"/>
      <c r="AU24" s="670"/>
      <c r="AV24" s="670"/>
      <c r="AW24" s="670"/>
      <c r="AX24" s="670"/>
      <c r="AY24" s="670"/>
      <c r="AZ24" s="670"/>
      <c r="BA24" s="670"/>
      <c r="BB24" s="670"/>
      <c r="BC24" s="670"/>
      <c r="BD24" s="670"/>
      <c r="BE24" s="670"/>
      <c r="BF24" s="671"/>
      <c r="BG24" s="657" t="s">
        <v>128</v>
      </c>
      <c r="BH24" s="658"/>
      <c r="BI24" s="658"/>
      <c r="BJ24" s="658"/>
      <c r="BK24" s="658"/>
      <c r="BL24" s="658"/>
      <c r="BM24" s="658"/>
      <c r="BN24" s="659"/>
      <c r="BO24" s="660" t="s">
        <v>128</v>
      </c>
      <c r="BP24" s="660"/>
      <c r="BQ24" s="660"/>
      <c r="BR24" s="660"/>
      <c r="BS24" s="661" t="s">
        <v>128</v>
      </c>
      <c r="BT24" s="661"/>
      <c r="BU24" s="661"/>
      <c r="BV24" s="661"/>
      <c r="BW24" s="661"/>
      <c r="BX24" s="661"/>
      <c r="BY24" s="661"/>
      <c r="BZ24" s="661"/>
      <c r="CA24" s="661"/>
      <c r="CB24" s="665"/>
      <c r="CD24" s="643" t="s">
        <v>290</v>
      </c>
      <c r="CE24" s="644"/>
      <c r="CF24" s="644"/>
      <c r="CG24" s="644"/>
      <c r="CH24" s="644"/>
      <c r="CI24" s="644"/>
      <c r="CJ24" s="644"/>
      <c r="CK24" s="644"/>
      <c r="CL24" s="644"/>
      <c r="CM24" s="644"/>
      <c r="CN24" s="644"/>
      <c r="CO24" s="644"/>
      <c r="CP24" s="644"/>
      <c r="CQ24" s="645"/>
      <c r="CR24" s="646">
        <v>1806915</v>
      </c>
      <c r="CS24" s="647"/>
      <c r="CT24" s="647"/>
      <c r="CU24" s="647"/>
      <c r="CV24" s="647"/>
      <c r="CW24" s="647"/>
      <c r="CX24" s="647"/>
      <c r="CY24" s="648"/>
      <c r="CZ24" s="651">
        <v>25.3</v>
      </c>
      <c r="DA24" s="652"/>
      <c r="DB24" s="652"/>
      <c r="DC24" s="668"/>
      <c r="DD24" s="691">
        <v>1159929</v>
      </c>
      <c r="DE24" s="647"/>
      <c r="DF24" s="647"/>
      <c r="DG24" s="647"/>
      <c r="DH24" s="647"/>
      <c r="DI24" s="647"/>
      <c r="DJ24" s="647"/>
      <c r="DK24" s="648"/>
      <c r="DL24" s="691">
        <v>1159870</v>
      </c>
      <c r="DM24" s="647"/>
      <c r="DN24" s="647"/>
      <c r="DO24" s="647"/>
      <c r="DP24" s="647"/>
      <c r="DQ24" s="647"/>
      <c r="DR24" s="647"/>
      <c r="DS24" s="647"/>
      <c r="DT24" s="647"/>
      <c r="DU24" s="647"/>
      <c r="DV24" s="648"/>
      <c r="DW24" s="651">
        <v>39.700000000000003</v>
      </c>
      <c r="DX24" s="652"/>
      <c r="DY24" s="652"/>
      <c r="DZ24" s="652"/>
      <c r="EA24" s="652"/>
      <c r="EB24" s="652"/>
      <c r="EC24" s="653"/>
    </row>
    <row r="25" spans="2:133" ht="11.25" customHeight="1" x14ac:dyDescent="0.2">
      <c r="B25" s="654" t="s">
        <v>291</v>
      </c>
      <c r="C25" s="655"/>
      <c r="D25" s="655"/>
      <c r="E25" s="655"/>
      <c r="F25" s="655"/>
      <c r="G25" s="655"/>
      <c r="H25" s="655"/>
      <c r="I25" s="655"/>
      <c r="J25" s="655"/>
      <c r="K25" s="655"/>
      <c r="L25" s="655"/>
      <c r="M25" s="655"/>
      <c r="N25" s="655"/>
      <c r="O25" s="655"/>
      <c r="P25" s="655"/>
      <c r="Q25" s="656"/>
      <c r="R25" s="657">
        <v>224336</v>
      </c>
      <c r="S25" s="658"/>
      <c r="T25" s="658"/>
      <c r="U25" s="658"/>
      <c r="V25" s="658"/>
      <c r="W25" s="658"/>
      <c r="X25" s="658"/>
      <c r="Y25" s="659"/>
      <c r="Z25" s="660">
        <v>3</v>
      </c>
      <c r="AA25" s="660"/>
      <c r="AB25" s="660"/>
      <c r="AC25" s="660"/>
      <c r="AD25" s="661" t="s">
        <v>128</v>
      </c>
      <c r="AE25" s="661"/>
      <c r="AF25" s="661"/>
      <c r="AG25" s="661"/>
      <c r="AH25" s="661"/>
      <c r="AI25" s="661"/>
      <c r="AJ25" s="661"/>
      <c r="AK25" s="661"/>
      <c r="AL25" s="662" t="s">
        <v>128</v>
      </c>
      <c r="AM25" s="663"/>
      <c r="AN25" s="663"/>
      <c r="AO25" s="664"/>
      <c r="AP25" s="654" t="s">
        <v>292</v>
      </c>
      <c r="AQ25" s="670"/>
      <c r="AR25" s="670"/>
      <c r="AS25" s="670"/>
      <c r="AT25" s="670"/>
      <c r="AU25" s="670"/>
      <c r="AV25" s="670"/>
      <c r="AW25" s="670"/>
      <c r="AX25" s="670"/>
      <c r="AY25" s="670"/>
      <c r="AZ25" s="670"/>
      <c r="BA25" s="670"/>
      <c r="BB25" s="670"/>
      <c r="BC25" s="670"/>
      <c r="BD25" s="670"/>
      <c r="BE25" s="670"/>
      <c r="BF25" s="671"/>
      <c r="BG25" s="657" t="s">
        <v>128</v>
      </c>
      <c r="BH25" s="658"/>
      <c r="BI25" s="658"/>
      <c r="BJ25" s="658"/>
      <c r="BK25" s="658"/>
      <c r="BL25" s="658"/>
      <c r="BM25" s="658"/>
      <c r="BN25" s="659"/>
      <c r="BO25" s="660" t="s">
        <v>128</v>
      </c>
      <c r="BP25" s="660"/>
      <c r="BQ25" s="660"/>
      <c r="BR25" s="660"/>
      <c r="BS25" s="661" t="s">
        <v>128</v>
      </c>
      <c r="BT25" s="661"/>
      <c r="BU25" s="661"/>
      <c r="BV25" s="661"/>
      <c r="BW25" s="661"/>
      <c r="BX25" s="661"/>
      <c r="BY25" s="661"/>
      <c r="BZ25" s="661"/>
      <c r="CA25" s="661"/>
      <c r="CB25" s="665"/>
      <c r="CD25" s="654" t="s">
        <v>293</v>
      </c>
      <c r="CE25" s="655"/>
      <c r="CF25" s="655"/>
      <c r="CG25" s="655"/>
      <c r="CH25" s="655"/>
      <c r="CI25" s="655"/>
      <c r="CJ25" s="655"/>
      <c r="CK25" s="655"/>
      <c r="CL25" s="655"/>
      <c r="CM25" s="655"/>
      <c r="CN25" s="655"/>
      <c r="CO25" s="655"/>
      <c r="CP25" s="655"/>
      <c r="CQ25" s="656"/>
      <c r="CR25" s="657">
        <v>1021628</v>
      </c>
      <c r="CS25" s="684"/>
      <c r="CT25" s="684"/>
      <c r="CU25" s="684"/>
      <c r="CV25" s="684"/>
      <c r="CW25" s="684"/>
      <c r="CX25" s="684"/>
      <c r="CY25" s="685"/>
      <c r="CZ25" s="662">
        <v>14.3</v>
      </c>
      <c r="DA25" s="686"/>
      <c r="DB25" s="686"/>
      <c r="DC25" s="692"/>
      <c r="DD25" s="666">
        <v>829082</v>
      </c>
      <c r="DE25" s="684"/>
      <c r="DF25" s="684"/>
      <c r="DG25" s="684"/>
      <c r="DH25" s="684"/>
      <c r="DI25" s="684"/>
      <c r="DJ25" s="684"/>
      <c r="DK25" s="685"/>
      <c r="DL25" s="666">
        <v>829023</v>
      </c>
      <c r="DM25" s="684"/>
      <c r="DN25" s="684"/>
      <c r="DO25" s="684"/>
      <c r="DP25" s="684"/>
      <c r="DQ25" s="684"/>
      <c r="DR25" s="684"/>
      <c r="DS25" s="684"/>
      <c r="DT25" s="684"/>
      <c r="DU25" s="684"/>
      <c r="DV25" s="685"/>
      <c r="DW25" s="662">
        <v>28.3</v>
      </c>
      <c r="DX25" s="686"/>
      <c r="DY25" s="686"/>
      <c r="DZ25" s="686"/>
      <c r="EA25" s="686"/>
      <c r="EB25" s="686"/>
      <c r="EC25" s="687"/>
    </row>
    <row r="26" spans="2:133" ht="11.25" customHeight="1" x14ac:dyDescent="0.2">
      <c r="B26" s="654" t="s">
        <v>294</v>
      </c>
      <c r="C26" s="655"/>
      <c r="D26" s="655"/>
      <c r="E26" s="655"/>
      <c r="F26" s="655"/>
      <c r="G26" s="655"/>
      <c r="H26" s="655"/>
      <c r="I26" s="655"/>
      <c r="J26" s="655"/>
      <c r="K26" s="655"/>
      <c r="L26" s="655"/>
      <c r="M26" s="655"/>
      <c r="N26" s="655"/>
      <c r="O26" s="655"/>
      <c r="P26" s="655"/>
      <c r="Q26" s="656"/>
      <c r="R26" s="657" t="s">
        <v>128</v>
      </c>
      <c r="S26" s="658"/>
      <c r="T26" s="658"/>
      <c r="U26" s="658"/>
      <c r="V26" s="658"/>
      <c r="W26" s="658"/>
      <c r="X26" s="658"/>
      <c r="Y26" s="659"/>
      <c r="Z26" s="660" t="s">
        <v>128</v>
      </c>
      <c r="AA26" s="660"/>
      <c r="AB26" s="660"/>
      <c r="AC26" s="660"/>
      <c r="AD26" s="661" t="s">
        <v>128</v>
      </c>
      <c r="AE26" s="661"/>
      <c r="AF26" s="661"/>
      <c r="AG26" s="661"/>
      <c r="AH26" s="661"/>
      <c r="AI26" s="661"/>
      <c r="AJ26" s="661"/>
      <c r="AK26" s="661"/>
      <c r="AL26" s="662" t="s">
        <v>128</v>
      </c>
      <c r="AM26" s="663"/>
      <c r="AN26" s="663"/>
      <c r="AO26" s="664"/>
      <c r="AP26" s="654" t="s">
        <v>295</v>
      </c>
      <c r="AQ26" s="670"/>
      <c r="AR26" s="670"/>
      <c r="AS26" s="670"/>
      <c r="AT26" s="670"/>
      <c r="AU26" s="670"/>
      <c r="AV26" s="670"/>
      <c r="AW26" s="670"/>
      <c r="AX26" s="670"/>
      <c r="AY26" s="670"/>
      <c r="AZ26" s="670"/>
      <c r="BA26" s="670"/>
      <c r="BB26" s="670"/>
      <c r="BC26" s="670"/>
      <c r="BD26" s="670"/>
      <c r="BE26" s="670"/>
      <c r="BF26" s="671"/>
      <c r="BG26" s="657" t="s">
        <v>128</v>
      </c>
      <c r="BH26" s="658"/>
      <c r="BI26" s="658"/>
      <c r="BJ26" s="658"/>
      <c r="BK26" s="658"/>
      <c r="BL26" s="658"/>
      <c r="BM26" s="658"/>
      <c r="BN26" s="659"/>
      <c r="BO26" s="660" t="s">
        <v>128</v>
      </c>
      <c r="BP26" s="660"/>
      <c r="BQ26" s="660"/>
      <c r="BR26" s="660"/>
      <c r="BS26" s="661" t="s">
        <v>128</v>
      </c>
      <c r="BT26" s="661"/>
      <c r="BU26" s="661"/>
      <c r="BV26" s="661"/>
      <c r="BW26" s="661"/>
      <c r="BX26" s="661"/>
      <c r="BY26" s="661"/>
      <c r="BZ26" s="661"/>
      <c r="CA26" s="661"/>
      <c r="CB26" s="665"/>
      <c r="CD26" s="654" t="s">
        <v>296</v>
      </c>
      <c r="CE26" s="655"/>
      <c r="CF26" s="655"/>
      <c r="CG26" s="655"/>
      <c r="CH26" s="655"/>
      <c r="CI26" s="655"/>
      <c r="CJ26" s="655"/>
      <c r="CK26" s="655"/>
      <c r="CL26" s="655"/>
      <c r="CM26" s="655"/>
      <c r="CN26" s="655"/>
      <c r="CO26" s="655"/>
      <c r="CP26" s="655"/>
      <c r="CQ26" s="656"/>
      <c r="CR26" s="657">
        <v>559302</v>
      </c>
      <c r="CS26" s="658"/>
      <c r="CT26" s="658"/>
      <c r="CU26" s="658"/>
      <c r="CV26" s="658"/>
      <c r="CW26" s="658"/>
      <c r="CX26" s="658"/>
      <c r="CY26" s="659"/>
      <c r="CZ26" s="662">
        <v>7.8</v>
      </c>
      <c r="DA26" s="686"/>
      <c r="DB26" s="686"/>
      <c r="DC26" s="692"/>
      <c r="DD26" s="666">
        <v>439166</v>
      </c>
      <c r="DE26" s="658"/>
      <c r="DF26" s="658"/>
      <c r="DG26" s="658"/>
      <c r="DH26" s="658"/>
      <c r="DI26" s="658"/>
      <c r="DJ26" s="658"/>
      <c r="DK26" s="659"/>
      <c r="DL26" s="666" t="s">
        <v>128</v>
      </c>
      <c r="DM26" s="658"/>
      <c r="DN26" s="658"/>
      <c r="DO26" s="658"/>
      <c r="DP26" s="658"/>
      <c r="DQ26" s="658"/>
      <c r="DR26" s="658"/>
      <c r="DS26" s="658"/>
      <c r="DT26" s="658"/>
      <c r="DU26" s="658"/>
      <c r="DV26" s="659"/>
      <c r="DW26" s="662" t="s">
        <v>128</v>
      </c>
      <c r="DX26" s="686"/>
      <c r="DY26" s="686"/>
      <c r="DZ26" s="686"/>
      <c r="EA26" s="686"/>
      <c r="EB26" s="686"/>
      <c r="EC26" s="687"/>
    </row>
    <row r="27" spans="2:133" ht="11.25" customHeight="1" x14ac:dyDescent="0.2">
      <c r="B27" s="654" t="s">
        <v>297</v>
      </c>
      <c r="C27" s="655"/>
      <c r="D27" s="655"/>
      <c r="E27" s="655"/>
      <c r="F27" s="655"/>
      <c r="G27" s="655"/>
      <c r="H27" s="655"/>
      <c r="I27" s="655"/>
      <c r="J27" s="655"/>
      <c r="K27" s="655"/>
      <c r="L27" s="655"/>
      <c r="M27" s="655"/>
      <c r="N27" s="655"/>
      <c r="O27" s="655"/>
      <c r="P27" s="655"/>
      <c r="Q27" s="656"/>
      <c r="R27" s="657">
        <v>3063915</v>
      </c>
      <c r="S27" s="658"/>
      <c r="T27" s="658"/>
      <c r="U27" s="658"/>
      <c r="V27" s="658"/>
      <c r="W27" s="658"/>
      <c r="X27" s="658"/>
      <c r="Y27" s="659"/>
      <c r="Z27" s="660">
        <v>40.700000000000003</v>
      </c>
      <c r="AA27" s="660"/>
      <c r="AB27" s="660"/>
      <c r="AC27" s="660"/>
      <c r="AD27" s="661">
        <v>2839579</v>
      </c>
      <c r="AE27" s="661"/>
      <c r="AF27" s="661"/>
      <c r="AG27" s="661"/>
      <c r="AH27" s="661"/>
      <c r="AI27" s="661"/>
      <c r="AJ27" s="661"/>
      <c r="AK27" s="661"/>
      <c r="AL27" s="662">
        <v>99.400001525878906</v>
      </c>
      <c r="AM27" s="663"/>
      <c r="AN27" s="663"/>
      <c r="AO27" s="664"/>
      <c r="AP27" s="654" t="s">
        <v>298</v>
      </c>
      <c r="AQ27" s="655"/>
      <c r="AR27" s="655"/>
      <c r="AS27" s="655"/>
      <c r="AT27" s="655"/>
      <c r="AU27" s="655"/>
      <c r="AV27" s="655"/>
      <c r="AW27" s="655"/>
      <c r="AX27" s="655"/>
      <c r="AY27" s="655"/>
      <c r="AZ27" s="655"/>
      <c r="BA27" s="655"/>
      <c r="BB27" s="655"/>
      <c r="BC27" s="655"/>
      <c r="BD27" s="655"/>
      <c r="BE27" s="655"/>
      <c r="BF27" s="656"/>
      <c r="BG27" s="657">
        <v>666708</v>
      </c>
      <c r="BH27" s="658"/>
      <c r="BI27" s="658"/>
      <c r="BJ27" s="658"/>
      <c r="BK27" s="658"/>
      <c r="BL27" s="658"/>
      <c r="BM27" s="658"/>
      <c r="BN27" s="659"/>
      <c r="BO27" s="660">
        <v>100</v>
      </c>
      <c r="BP27" s="660"/>
      <c r="BQ27" s="660"/>
      <c r="BR27" s="660"/>
      <c r="BS27" s="661">
        <v>4553</v>
      </c>
      <c r="BT27" s="661"/>
      <c r="BU27" s="661"/>
      <c r="BV27" s="661"/>
      <c r="BW27" s="661"/>
      <c r="BX27" s="661"/>
      <c r="BY27" s="661"/>
      <c r="BZ27" s="661"/>
      <c r="CA27" s="661"/>
      <c r="CB27" s="665"/>
      <c r="CD27" s="654" t="s">
        <v>299</v>
      </c>
      <c r="CE27" s="655"/>
      <c r="CF27" s="655"/>
      <c r="CG27" s="655"/>
      <c r="CH27" s="655"/>
      <c r="CI27" s="655"/>
      <c r="CJ27" s="655"/>
      <c r="CK27" s="655"/>
      <c r="CL27" s="655"/>
      <c r="CM27" s="655"/>
      <c r="CN27" s="655"/>
      <c r="CO27" s="655"/>
      <c r="CP27" s="655"/>
      <c r="CQ27" s="656"/>
      <c r="CR27" s="657">
        <v>573895</v>
      </c>
      <c r="CS27" s="684"/>
      <c r="CT27" s="684"/>
      <c r="CU27" s="684"/>
      <c r="CV27" s="684"/>
      <c r="CW27" s="684"/>
      <c r="CX27" s="684"/>
      <c r="CY27" s="685"/>
      <c r="CZ27" s="662">
        <v>8.1</v>
      </c>
      <c r="DA27" s="686"/>
      <c r="DB27" s="686"/>
      <c r="DC27" s="692"/>
      <c r="DD27" s="666">
        <v>120398</v>
      </c>
      <c r="DE27" s="684"/>
      <c r="DF27" s="684"/>
      <c r="DG27" s="684"/>
      <c r="DH27" s="684"/>
      <c r="DI27" s="684"/>
      <c r="DJ27" s="684"/>
      <c r="DK27" s="685"/>
      <c r="DL27" s="666">
        <v>120398</v>
      </c>
      <c r="DM27" s="684"/>
      <c r="DN27" s="684"/>
      <c r="DO27" s="684"/>
      <c r="DP27" s="684"/>
      <c r="DQ27" s="684"/>
      <c r="DR27" s="684"/>
      <c r="DS27" s="684"/>
      <c r="DT27" s="684"/>
      <c r="DU27" s="684"/>
      <c r="DV27" s="685"/>
      <c r="DW27" s="662">
        <v>4.0999999999999996</v>
      </c>
      <c r="DX27" s="686"/>
      <c r="DY27" s="686"/>
      <c r="DZ27" s="686"/>
      <c r="EA27" s="686"/>
      <c r="EB27" s="686"/>
      <c r="EC27" s="687"/>
    </row>
    <row r="28" spans="2:133" ht="11.25" customHeight="1" x14ac:dyDescent="0.2">
      <c r="B28" s="654" t="s">
        <v>300</v>
      </c>
      <c r="C28" s="655"/>
      <c r="D28" s="655"/>
      <c r="E28" s="655"/>
      <c r="F28" s="655"/>
      <c r="G28" s="655"/>
      <c r="H28" s="655"/>
      <c r="I28" s="655"/>
      <c r="J28" s="655"/>
      <c r="K28" s="655"/>
      <c r="L28" s="655"/>
      <c r="M28" s="655"/>
      <c r="N28" s="655"/>
      <c r="O28" s="655"/>
      <c r="P28" s="655"/>
      <c r="Q28" s="656"/>
      <c r="R28" s="657">
        <v>1917</v>
      </c>
      <c r="S28" s="658"/>
      <c r="T28" s="658"/>
      <c r="U28" s="658"/>
      <c r="V28" s="658"/>
      <c r="W28" s="658"/>
      <c r="X28" s="658"/>
      <c r="Y28" s="659"/>
      <c r="Z28" s="660">
        <v>0</v>
      </c>
      <c r="AA28" s="660"/>
      <c r="AB28" s="660"/>
      <c r="AC28" s="660"/>
      <c r="AD28" s="661">
        <v>1917</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301</v>
      </c>
      <c r="CE28" s="655"/>
      <c r="CF28" s="655"/>
      <c r="CG28" s="655"/>
      <c r="CH28" s="655"/>
      <c r="CI28" s="655"/>
      <c r="CJ28" s="655"/>
      <c r="CK28" s="655"/>
      <c r="CL28" s="655"/>
      <c r="CM28" s="655"/>
      <c r="CN28" s="655"/>
      <c r="CO28" s="655"/>
      <c r="CP28" s="655"/>
      <c r="CQ28" s="656"/>
      <c r="CR28" s="657">
        <v>211392</v>
      </c>
      <c r="CS28" s="658"/>
      <c r="CT28" s="658"/>
      <c r="CU28" s="658"/>
      <c r="CV28" s="658"/>
      <c r="CW28" s="658"/>
      <c r="CX28" s="658"/>
      <c r="CY28" s="659"/>
      <c r="CZ28" s="662">
        <v>3</v>
      </c>
      <c r="DA28" s="686"/>
      <c r="DB28" s="686"/>
      <c r="DC28" s="692"/>
      <c r="DD28" s="666">
        <v>210449</v>
      </c>
      <c r="DE28" s="658"/>
      <c r="DF28" s="658"/>
      <c r="DG28" s="658"/>
      <c r="DH28" s="658"/>
      <c r="DI28" s="658"/>
      <c r="DJ28" s="658"/>
      <c r="DK28" s="659"/>
      <c r="DL28" s="666">
        <v>210449</v>
      </c>
      <c r="DM28" s="658"/>
      <c r="DN28" s="658"/>
      <c r="DO28" s="658"/>
      <c r="DP28" s="658"/>
      <c r="DQ28" s="658"/>
      <c r="DR28" s="658"/>
      <c r="DS28" s="658"/>
      <c r="DT28" s="658"/>
      <c r="DU28" s="658"/>
      <c r="DV28" s="659"/>
      <c r="DW28" s="662">
        <v>7.2</v>
      </c>
      <c r="DX28" s="686"/>
      <c r="DY28" s="686"/>
      <c r="DZ28" s="686"/>
      <c r="EA28" s="686"/>
      <c r="EB28" s="686"/>
      <c r="EC28" s="687"/>
    </row>
    <row r="29" spans="2:133" ht="11.25" customHeight="1" x14ac:dyDescent="0.2">
      <c r="B29" s="654" t="s">
        <v>302</v>
      </c>
      <c r="C29" s="655"/>
      <c r="D29" s="655"/>
      <c r="E29" s="655"/>
      <c r="F29" s="655"/>
      <c r="G29" s="655"/>
      <c r="H29" s="655"/>
      <c r="I29" s="655"/>
      <c r="J29" s="655"/>
      <c r="K29" s="655"/>
      <c r="L29" s="655"/>
      <c r="M29" s="655"/>
      <c r="N29" s="655"/>
      <c r="O29" s="655"/>
      <c r="P29" s="655"/>
      <c r="Q29" s="656"/>
      <c r="R29" s="657">
        <v>9670</v>
      </c>
      <c r="S29" s="658"/>
      <c r="T29" s="658"/>
      <c r="U29" s="658"/>
      <c r="V29" s="658"/>
      <c r="W29" s="658"/>
      <c r="X29" s="658"/>
      <c r="Y29" s="659"/>
      <c r="Z29" s="660">
        <v>0.1</v>
      </c>
      <c r="AA29" s="660"/>
      <c r="AB29" s="660"/>
      <c r="AC29" s="660"/>
      <c r="AD29" s="661" t="s">
        <v>128</v>
      </c>
      <c r="AE29" s="661"/>
      <c r="AF29" s="661"/>
      <c r="AG29" s="661"/>
      <c r="AH29" s="661"/>
      <c r="AI29" s="661"/>
      <c r="AJ29" s="661"/>
      <c r="AK29" s="661"/>
      <c r="AL29" s="662" t="s">
        <v>128</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303</v>
      </c>
      <c r="CE29" s="696"/>
      <c r="CF29" s="654" t="s">
        <v>70</v>
      </c>
      <c r="CG29" s="655"/>
      <c r="CH29" s="655"/>
      <c r="CI29" s="655"/>
      <c r="CJ29" s="655"/>
      <c r="CK29" s="655"/>
      <c r="CL29" s="655"/>
      <c r="CM29" s="655"/>
      <c r="CN29" s="655"/>
      <c r="CO29" s="655"/>
      <c r="CP29" s="655"/>
      <c r="CQ29" s="656"/>
      <c r="CR29" s="657">
        <v>211392</v>
      </c>
      <c r="CS29" s="684"/>
      <c r="CT29" s="684"/>
      <c r="CU29" s="684"/>
      <c r="CV29" s="684"/>
      <c r="CW29" s="684"/>
      <c r="CX29" s="684"/>
      <c r="CY29" s="685"/>
      <c r="CZ29" s="662">
        <v>3</v>
      </c>
      <c r="DA29" s="686"/>
      <c r="DB29" s="686"/>
      <c r="DC29" s="692"/>
      <c r="DD29" s="666">
        <v>210449</v>
      </c>
      <c r="DE29" s="684"/>
      <c r="DF29" s="684"/>
      <c r="DG29" s="684"/>
      <c r="DH29" s="684"/>
      <c r="DI29" s="684"/>
      <c r="DJ29" s="684"/>
      <c r="DK29" s="685"/>
      <c r="DL29" s="666">
        <v>210449</v>
      </c>
      <c r="DM29" s="684"/>
      <c r="DN29" s="684"/>
      <c r="DO29" s="684"/>
      <c r="DP29" s="684"/>
      <c r="DQ29" s="684"/>
      <c r="DR29" s="684"/>
      <c r="DS29" s="684"/>
      <c r="DT29" s="684"/>
      <c r="DU29" s="684"/>
      <c r="DV29" s="685"/>
      <c r="DW29" s="662">
        <v>7.2</v>
      </c>
      <c r="DX29" s="686"/>
      <c r="DY29" s="686"/>
      <c r="DZ29" s="686"/>
      <c r="EA29" s="686"/>
      <c r="EB29" s="686"/>
      <c r="EC29" s="687"/>
    </row>
    <row r="30" spans="2:133" ht="11.25" customHeight="1" x14ac:dyDescent="0.2">
      <c r="B30" s="654" t="s">
        <v>304</v>
      </c>
      <c r="C30" s="655"/>
      <c r="D30" s="655"/>
      <c r="E30" s="655"/>
      <c r="F30" s="655"/>
      <c r="G30" s="655"/>
      <c r="H30" s="655"/>
      <c r="I30" s="655"/>
      <c r="J30" s="655"/>
      <c r="K30" s="655"/>
      <c r="L30" s="655"/>
      <c r="M30" s="655"/>
      <c r="N30" s="655"/>
      <c r="O30" s="655"/>
      <c r="P30" s="655"/>
      <c r="Q30" s="656"/>
      <c r="R30" s="657">
        <v>129338</v>
      </c>
      <c r="S30" s="658"/>
      <c r="T30" s="658"/>
      <c r="U30" s="658"/>
      <c r="V30" s="658"/>
      <c r="W30" s="658"/>
      <c r="X30" s="658"/>
      <c r="Y30" s="659"/>
      <c r="Z30" s="660">
        <v>1.7</v>
      </c>
      <c r="AA30" s="660"/>
      <c r="AB30" s="660"/>
      <c r="AC30" s="660"/>
      <c r="AD30" s="661">
        <v>3281</v>
      </c>
      <c r="AE30" s="661"/>
      <c r="AF30" s="661"/>
      <c r="AG30" s="661"/>
      <c r="AH30" s="661"/>
      <c r="AI30" s="661"/>
      <c r="AJ30" s="661"/>
      <c r="AK30" s="661"/>
      <c r="AL30" s="662">
        <v>0.1</v>
      </c>
      <c r="AM30" s="663"/>
      <c r="AN30" s="663"/>
      <c r="AO30" s="664"/>
      <c r="AP30" s="639" t="s">
        <v>222</v>
      </c>
      <c r="AQ30" s="640"/>
      <c r="AR30" s="640"/>
      <c r="AS30" s="640"/>
      <c r="AT30" s="640"/>
      <c r="AU30" s="640"/>
      <c r="AV30" s="640"/>
      <c r="AW30" s="640"/>
      <c r="AX30" s="640"/>
      <c r="AY30" s="640"/>
      <c r="AZ30" s="640"/>
      <c r="BA30" s="640"/>
      <c r="BB30" s="640"/>
      <c r="BC30" s="640"/>
      <c r="BD30" s="640"/>
      <c r="BE30" s="640"/>
      <c r="BF30" s="641"/>
      <c r="BG30" s="639" t="s">
        <v>305</v>
      </c>
      <c r="BH30" s="693"/>
      <c r="BI30" s="693"/>
      <c r="BJ30" s="693"/>
      <c r="BK30" s="693"/>
      <c r="BL30" s="693"/>
      <c r="BM30" s="693"/>
      <c r="BN30" s="693"/>
      <c r="BO30" s="693"/>
      <c r="BP30" s="693"/>
      <c r="BQ30" s="694"/>
      <c r="BR30" s="639" t="s">
        <v>306</v>
      </c>
      <c r="BS30" s="693"/>
      <c r="BT30" s="693"/>
      <c r="BU30" s="693"/>
      <c r="BV30" s="693"/>
      <c r="BW30" s="693"/>
      <c r="BX30" s="693"/>
      <c r="BY30" s="693"/>
      <c r="BZ30" s="693"/>
      <c r="CA30" s="693"/>
      <c r="CB30" s="694"/>
      <c r="CD30" s="697"/>
      <c r="CE30" s="698"/>
      <c r="CF30" s="654" t="s">
        <v>307</v>
      </c>
      <c r="CG30" s="655"/>
      <c r="CH30" s="655"/>
      <c r="CI30" s="655"/>
      <c r="CJ30" s="655"/>
      <c r="CK30" s="655"/>
      <c r="CL30" s="655"/>
      <c r="CM30" s="655"/>
      <c r="CN30" s="655"/>
      <c r="CO30" s="655"/>
      <c r="CP30" s="655"/>
      <c r="CQ30" s="656"/>
      <c r="CR30" s="657">
        <v>205459</v>
      </c>
      <c r="CS30" s="658"/>
      <c r="CT30" s="658"/>
      <c r="CU30" s="658"/>
      <c r="CV30" s="658"/>
      <c r="CW30" s="658"/>
      <c r="CX30" s="658"/>
      <c r="CY30" s="659"/>
      <c r="CZ30" s="662">
        <v>2.9</v>
      </c>
      <c r="DA30" s="686"/>
      <c r="DB30" s="686"/>
      <c r="DC30" s="692"/>
      <c r="DD30" s="666">
        <v>204516</v>
      </c>
      <c r="DE30" s="658"/>
      <c r="DF30" s="658"/>
      <c r="DG30" s="658"/>
      <c r="DH30" s="658"/>
      <c r="DI30" s="658"/>
      <c r="DJ30" s="658"/>
      <c r="DK30" s="659"/>
      <c r="DL30" s="666">
        <v>204516</v>
      </c>
      <c r="DM30" s="658"/>
      <c r="DN30" s="658"/>
      <c r="DO30" s="658"/>
      <c r="DP30" s="658"/>
      <c r="DQ30" s="658"/>
      <c r="DR30" s="658"/>
      <c r="DS30" s="658"/>
      <c r="DT30" s="658"/>
      <c r="DU30" s="658"/>
      <c r="DV30" s="659"/>
      <c r="DW30" s="662">
        <v>7</v>
      </c>
      <c r="DX30" s="686"/>
      <c r="DY30" s="686"/>
      <c r="DZ30" s="686"/>
      <c r="EA30" s="686"/>
      <c r="EB30" s="686"/>
      <c r="EC30" s="687"/>
    </row>
    <row r="31" spans="2:133" ht="11.25" customHeight="1" x14ac:dyDescent="0.2">
      <c r="B31" s="654" t="s">
        <v>308</v>
      </c>
      <c r="C31" s="655"/>
      <c r="D31" s="655"/>
      <c r="E31" s="655"/>
      <c r="F31" s="655"/>
      <c r="G31" s="655"/>
      <c r="H31" s="655"/>
      <c r="I31" s="655"/>
      <c r="J31" s="655"/>
      <c r="K31" s="655"/>
      <c r="L31" s="655"/>
      <c r="M31" s="655"/>
      <c r="N31" s="655"/>
      <c r="O31" s="655"/>
      <c r="P31" s="655"/>
      <c r="Q31" s="656"/>
      <c r="R31" s="657">
        <v>24870</v>
      </c>
      <c r="S31" s="658"/>
      <c r="T31" s="658"/>
      <c r="U31" s="658"/>
      <c r="V31" s="658"/>
      <c r="W31" s="658"/>
      <c r="X31" s="658"/>
      <c r="Y31" s="659"/>
      <c r="Z31" s="660">
        <v>0.3</v>
      </c>
      <c r="AA31" s="660"/>
      <c r="AB31" s="660"/>
      <c r="AC31" s="660"/>
      <c r="AD31" s="661" t="s">
        <v>128</v>
      </c>
      <c r="AE31" s="661"/>
      <c r="AF31" s="661"/>
      <c r="AG31" s="661"/>
      <c r="AH31" s="661"/>
      <c r="AI31" s="661"/>
      <c r="AJ31" s="661"/>
      <c r="AK31" s="661"/>
      <c r="AL31" s="662" t="s">
        <v>128</v>
      </c>
      <c r="AM31" s="663"/>
      <c r="AN31" s="663"/>
      <c r="AO31" s="664"/>
      <c r="AP31" s="705" t="s">
        <v>309</v>
      </c>
      <c r="AQ31" s="706"/>
      <c r="AR31" s="706"/>
      <c r="AS31" s="706"/>
      <c r="AT31" s="711" t="s">
        <v>310</v>
      </c>
      <c r="AU31" s="355"/>
      <c r="AV31" s="355"/>
      <c r="AW31" s="355"/>
      <c r="AX31" s="643" t="s">
        <v>187</v>
      </c>
      <c r="AY31" s="644"/>
      <c r="AZ31" s="644"/>
      <c r="BA31" s="644"/>
      <c r="BB31" s="644"/>
      <c r="BC31" s="644"/>
      <c r="BD31" s="644"/>
      <c r="BE31" s="644"/>
      <c r="BF31" s="645"/>
      <c r="BG31" s="704">
        <v>99.8</v>
      </c>
      <c r="BH31" s="701"/>
      <c r="BI31" s="701"/>
      <c r="BJ31" s="701"/>
      <c r="BK31" s="701"/>
      <c r="BL31" s="701"/>
      <c r="BM31" s="652">
        <v>99.7</v>
      </c>
      <c r="BN31" s="701"/>
      <c r="BO31" s="701"/>
      <c r="BP31" s="701"/>
      <c r="BQ31" s="702"/>
      <c r="BR31" s="704">
        <v>99.8</v>
      </c>
      <c r="BS31" s="701"/>
      <c r="BT31" s="701"/>
      <c r="BU31" s="701"/>
      <c r="BV31" s="701"/>
      <c r="BW31" s="701"/>
      <c r="BX31" s="652">
        <v>99.6</v>
      </c>
      <c r="BY31" s="701"/>
      <c r="BZ31" s="701"/>
      <c r="CA31" s="701"/>
      <c r="CB31" s="702"/>
      <c r="CD31" s="697"/>
      <c r="CE31" s="698"/>
      <c r="CF31" s="654" t="s">
        <v>311</v>
      </c>
      <c r="CG31" s="655"/>
      <c r="CH31" s="655"/>
      <c r="CI31" s="655"/>
      <c r="CJ31" s="655"/>
      <c r="CK31" s="655"/>
      <c r="CL31" s="655"/>
      <c r="CM31" s="655"/>
      <c r="CN31" s="655"/>
      <c r="CO31" s="655"/>
      <c r="CP31" s="655"/>
      <c r="CQ31" s="656"/>
      <c r="CR31" s="657">
        <v>5933</v>
      </c>
      <c r="CS31" s="684"/>
      <c r="CT31" s="684"/>
      <c r="CU31" s="684"/>
      <c r="CV31" s="684"/>
      <c r="CW31" s="684"/>
      <c r="CX31" s="684"/>
      <c r="CY31" s="685"/>
      <c r="CZ31" s="662">
        <v>0.1</v>
      </c>
      <c r="DA31" s="686"/>
      <c r="DB31" s="686"/>
      <c r="DC31" s="692"/>
      <c r="DD31" s="666">
        <v>5933</v>
      </c>
      <c r="DE31" s="684"/>
      <c r="DF31" s="684"/>
      <c r="DG31" s="684"/>
      <c r="DH31" s="684"/>
      <c r="DI31" s="684"/>
      <c r="DJ31" s="684"/>
      <c r="DK31" s="685"/>
      <c r="DL31" s="666">
        <v>5933</v>
      </c>
      <c r="DM31" s="684"/>
      <c r="DN31" s="684"/>
      <c r="DO31" s="684"/>
      <c r="DP31" s="684"/>
      <c r="DQ31" s="684"/>
      <c r="DR31" s="684"/>
      <c r="DS31" s="684"/>
      <c r="DT31" s="684"/>
      <c r="DU31" s="684"/>
      <c r="DV31" s="685"/>
      <c r="DW31" s="662">
        <v>0.2</v>
      </c>
      <c r="DX31" s="686"/>
      <c r="DY31" s="686"/>
      <c r="DZ31" s="686"/>
      <c r="EA31" s="686"/>
      <c r="EB31" s="686"/>
      <c r="EC31" s="687"/>
    </row>
    <row r="32" spans="2:133" ht="11.25" customHeight="1" x14ac:dyDescent="0.2">
      <c r="B32" s="654" t="s">
        <v>312</v>
      </c>
      <c r="C32" s="655"/>
      <c r="D32" s="655"/>
      <c r="E32" s="655"/>
      <c r="F32" s="655"/>
      <c r="G32" s="655"/>
      <c r="H32" s="655"/>
      <c r="I32" s="655"/>
      <c r="J32" s="655"/>
      <c r="K32" s="655"/>
      <c r="L32" s="655"/>
      <c r="M32" s="655"/>
      <c r="N32" s="655"/>
      <c r="O32" s="655"/>
      <c r="P32" s="655"/>
      <c r="Q32" s="656"/>
      <c r="R32" s="657">
        <v>687766</v>
      </c>
      <c r="S32" s="658"/>
      <c r="T32" s="658"/>
      <c r="U32" s="658"/>
      <c r="V32" s="658"/>
      <c r="W32" s="658"/>
      <c r="X32" s="658"/>
      <c r="Y32" s="659"/>
      <c r="Z32" s="660">
        <v>9.1</v>
      </c>
      <c r="AA32" s="660"/>
      <c r="AB32" s="660"/>
      <c r="AC32" s="660"/>
      <c r="AD32" s="661" t="s">
        <v>128</v>
      </c>
      <c r="AE32" s="661"/>
      <c r="AF32" s="661"/>
      <c r="AG32" s="661"/>
      <c r="AH32" s="661"/>
      <c r="AI32" s="661"/>
      <c r="AJ32" s="661"/>
      <c r="AK32" s="661"/>
      <c r="AL32" s="662" t="s">
        <v>128</v>
      </c>
      <c r="AM32" s="663"/>
      <c r="AN32" s="663"/>
      <c r="AO32" s="664"/>
      <c r="AP32" s="707"/>
      <c r="AQ32" s="708"/>
      <c r="AR32" s="708"/>
      <c r="AS32" s="708"/>
      <c r="AT32" s="712"/>
      <c r="AU32" s="211" t="s">
        <v>313</v>
      </c>
      <c r="AX32" s="654" t="s">
        <v>314</v>
      </c>
      <c r="AY32" s="655"/>
      <c r="AZ32" s="655"/>
      <c r="BA32" s="655"/>
      <c r="BB32" s="655"/>
      <c r="BC32" s="655"/>
      <c r="BD32" s="655"/>
      <c r="BE32" s="655"/>
      <c r="BF32" s="656"/>
      <c r="BG32" s="714">
        <v>99.7</v>
      </c>
      <c r="BH32" s="684"/>
      <c r="BI32" s="684"/>
      <c r="BJ32" s="684"/>
      <c r="BK32" s="684"/>
      <c r="BL32" s="684"/>
      <c r="BM32" s="663">
        <v>99.5</v>
      </c>
      <c r="BN32" s="684"/>
      <c r="BO32" s="684"/>
      <c r="BP32" s="684"/>
      <c r="BQ32" s="703"/>
      <c r="BR32" s="714">
        <v>99.8</v>
      </c>
      <c r="BS32" s="684"/>
      <c r="BT32" s="684"/>
      <c r="BU32" s="684"/>
      <c r="BV32" s="684"/>
      <c r="BW32" s="684"/>
      <c r="BX32" s="663">
        <v>99.7</v>
      </c>
      <c r="BY32" s="684"/>
      <c r="BZ32" s="684"/>
      <c r="CA32" s="684"/>
      <c r="CB32" s="703"/>
      <c r="CD32" s="699"/>
      <c r="CE32" s="700"/>
      <c r="CF32" s="654" t="s">
        <v>315</v>
      </c>
      <c r="CG32" s="655"/>
      <c r="CH32" s="655"/>
      <c r="CI32" s="655"/>
      <c r="CJ32" s="655"/>
      <c r="CK32" s="655"/>
      <c r="CL32" s="655"/>
      <c r="CM32" s="655"/>
      <c r="CN32" s="655"/>
      <c r="CO32" s="655"/>
      <c r="CP32" s="655"/>
      <c r="CQ32" s="656"/>
      <c r="CR32" s="657" t="s">
        <v>128</v>
      </c>
      <c r="CS32" s="658"/>
      <c r="CT32" s="658"/>
      <c r="CU32" s="658"/>
      <c r="CV32" s="658"/>
      <c r="CW32" s="658"/>
      <c r="CX32" s="658"/>
      <c r="CY32" s="659"/>
      <c r="CZ32" s="662" t="s">
        <v>128</v>
      </c>
      <c r="DA32" s="686"/>
      <c r="DB32" s="686"/>
      <c r="DC32" s="692"/>
      <c r="DD32" s="666" t="s">
        <v>128</v>
      </c>
      <c r="DE32" s="658"/>
      <c r="DF32" s="658"/>
      <c r="DG32" s="658"/>
      <c r="DH32" s="658"/>
      <c r="DI32" s="658"/>
      <c r="DJ32" s="658"/>
      <c r="DK32" s="659"/>
      <c r="DL32" s="666" t="s">
        <v>128</v>
      </c>
      <c r="DM32" s="658"/>
      <c r="DN32" s="658"/>
      <c r="DO32" s="658"/>
      <c r="DP32" s="658"/>
      <c r="DQ32" s="658"/>
      <c r="DR32" s="658"/>
      <c r="DS32" s="658"/>
      <c r="DT32" s="658"/>
      <c r="DU32" s="658"/>
      <c r="DV32" s="659"/>
      <c r="DW32" s="662" t="s">
        <v>128</v>
      </c>
      <c r="DX32" s="686"/>
      <c r="DY32" s="686"/>
      <c r="DZ32" s="686"/>
      <c r="EA32" s="686"/>
      <c r="EB32" s="686"/>
      <c r="EC32" s="687"/>
    </row>
    <row r="33" spans="2:133" ht="11.25" customHeight="1" x14ac:dyDescent="0.2">
      <c r="B33" s="688" t="s">
        <v>316</v>
      </c>
      <c r="C33" s="689"/>
      <c r="D33" s="689"/>
      <c r="E33" s="689"/>
      <c r="F33" s="689"/>
      <c r="G33" s="689"/>
      <c r="H33" s="689"/>
      <c r="I33" s="689"/>
      <c r="J33" s="689"/>
      <c r="K33" s="689"/>
      <c r="L33" s="689"/>
      <c r="M33" s="689"/>
      <c r="N33" s="689"/>
      <c r="O33" s="689"/>
      <c r="P33" s="689"/>
      <c r="Q33" s="690"/>
      <c r="R33" s="657" t="s">
        <v>128</v>
      </c>
      <c r="S33" s="658"/>
      <c r="T33" s="658"/>
      <c r="U33" s="658"/>
      <c r="V33" s="658"/>
      <c r="W33" s="658"/>
      <c r="X33" s="658"/>
      <c r="Y33" s="659"/>
      <c r="Z33" s="660" t="s">
        <v>128</v>
      </c>
      <c r="AA33" s="660"/>
      <c r="AB33" s="660"/>
      <c r="AC33" s="660"/>
      <c r="AD33" s="661" t="s">
        <v>128</v>
      </c>
      <c r="AE33" s="661"/>
      <c r="AF33" s="661"/>
      <c r="AG33" s="661"/>
      <c r="AH33" s="661"/>
      <c r="AI33" s="661"/>
      <c r="AJ33" s="661"/>
      <c r="AK33" s="661"/>
      <c r="AL33" s="662" t="s">
        <v>128</v>
      </c>
      <c r="AM33" s="663"/>
      <c r="AN33" s="663"/>
      <c r="AO33" s="664"/>
      <c r="AP33" s="709"/>
      <c r="AQ33" s="710"/>
      <c r="AR33" s="710"/>
      <c r="AS33" s="710"/>
      <c r="AT33" s="713"/>
      <c r="AU33" s="356"/>
      <c r="AV33" s="356"/>
      <c r="AW33" s="356"/>
      <c r="AX33" s="675" t="s">
        <v>317</v>
      </c>
      <c r="AY33" s="676"/>
      <c r="AZ33" s="676"/>
      <c r="BA33" s="676"/>
      <c r="BB33" s="676"/>
      <c r="BC33" s="676"/>
      <c r="BD33" s="676"/>
      <c r="BE33" s="676"/>
      <c r="BF33" s="677"/>
      <c r="BG33" s="715">
        <v>99.9</v>
      </c>
      <c r="BH33" s="716"/>
      <c r="BI33" s="716"/>
      <c r="BJ33" s="716"/>
      <c r="BK33" s="716"/>
      <c r="BL33" s="716"/>
      <c r="BM33" s="717">
        <v>99.7</v>
      </c>
      <c r="BN33" s="716"/>
      <c r="BO33" s="716"/>
      <c r="BP33" s="716"/>
      <c r="BQ33" s="718"/>
      <c r="BR33" s="715">
        <v>99.6</v>
      </c>
      <c r="BS33" s="716"/>
      <c r="BT33" s="716"/>
      <c r="BU33" s="716"/>
      <c r="BV33" s="716"/>
      <c r="BW33" s="716"/>
      <c r="BX33" s="717">
        <v>99.4</v>
      </c>
      <c r="BY33" s="716"/>
      <c r="BZ33" s="716"/>
      <c r="CA33" s="716"/>
      <c r="CB33" s="718"/>
      <c r="CD33" s="654" t="s">
        <v>318</v>
      </c>
      <c r="CE33" s="655"/>
      <c r="CF33" s="655"/>
      <c r="CG33" s="655"/>
      <c r="CH33" s="655"/>
      <c r="CI33" s="655"/>
      <c r="CJ33" s="655"/>
      <c r="CK33" s="655"/>
      <c r="CL33" s="655"/>
      <c r="CM33" s="655"/>
      <c r="CN33" s="655"/>
      <c r="CO33" s="655"/>
      <c r="CP33" s="655"/>
      <c r="CQ33" s="656"/>
      <c r="CR33" s="657">
        <v>4268231</v>
      </c>
      <c r="CS33" s="684"/>
      <c r="CT33" s="684"/>
      <c r="CU33" s="684"/>
      <c r="CV33" s="684"/>
      <c r="CW33" s="684"/>
      <c r="CX33" s="684"/>
      <c r="CY33" s="685"/>
      <c r="CZ33" s="662">
        <v>59.9</v>
      </c>
      <c r="DA33" s="686"/>
      <c r="DB33" s="686"/>
      <c r="DC33" s="692"/>
      <c r="DD33" s="666">
        <v>2178094</v>
      </c>
      <c r="DE33" s="684"/>
      <c r="DF33" s="684"/>
      <c r="DG33" s="684"/>
      <c r="DH33" s="684"/>
      <c r="DI33" s="684"/>
      <c r="DJ33" s="684"/>
      <c r="DK33" s="685"/>
      <c r="DL33" s="666">
        <v>956419</v>
      </c>
      <c r="DM33" s="684"/>
      <c r="DN33" s="684"/>
      <c r="DO33" s="684"/>
      <c r="DP33" s="684"/>
      <c r="DQ33" s="684"/>
      <c r="DR33" s="684"/>
      <c r="DS33" s="684"/>
      <c r="DT33" s="684"/>
      <c r="DU33" s="684"/>
      <c r="DV33" s="685"/>
      <c r="DW33" s="662">
        <v>32.700000000000003</v>
      </c>
      <c r="DX33" s="686"/>
      <c r="DY33" s="686"/>
      <c r="DZ33" s="686"/>
      <c r="EA33" s="686"/>
      <c r="EB33" s="686"/>
      <c r="EC33" s="687"/>
    </row>
    <row r="34" spans="2:133" ht="11.25" customHeight="1" x14ac:dyDescent="0.2">
      <c r="B34" s="654" t="s">
        <v>319</v>
      </c>
      <c r="C34" s="655"/>
      <c r="D34" s="655"/>
      <c r="E34" s="655"/>
      <c r="F34" s="655"/>
      <c r="G34" s="655"/>
      <c r="H34" s="655"/>
      <c r="I34" s="655"/>
      <c r="J34" s="655"/>
      <c r="K34" s="655"/>
      <c r="L34" s="655"/>
      <c r="M34" s="655"/>
      <c r="N34" s="655"/>
      <c r="O34" s="655"/>
      <c r="P34" s="655"/>
      <c r="Q34" s="656"/>
      <c r="R34" s="657">
        <v>3018988</v>
      </c>
      <c r="S34" s="658"/>
      <c r="T34" s="658"/>
      <c r="U34" s="658"/>
      <c r="V34" s="658"/>
      <c r="W34" s="658"/>
      <c r="X34" s="658"/>
      <c r="Y34" s="659"/>
      <c r="Z34" s="660">
        <v>40.1</v>
      </c>
      <c r="AA34" s="660"/>
      <c r="AB34" s="660"/>
      <c r="AC34" s="660"/>
      <c r="AD34" s="661" t="s">
        <v>128</v>
      </c>
      <c r="AE34" s="661"/>
      <c r="AF34" s="661"/>
      <c r="AG34" s="661"/>
      <c r="AH34" s="661"/>
      <c r="AI34" s="661"/>
      <c r="AJ34" s="661"/>
      <c r="AK34" s="661"/>
      <c r="AL34" s="662" t="s">
        <v>128</v>
      </c>
      <c r="AM34" s="663"/>
      <c r="AN34" s="663"/>
      <c r="AO34" s="664"/>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4" t="s">
        <v>320</v>
      </c>
      <c r="CE34" s="655"/>
      <c r="CF34" s="655"/>
      <c r="CG34" s="655"/>
      <c r="CH34" s="655"/>
      <c r="CI34" s="655"/>
      <c r="CJ34" s="655"/>
      <c r="CK34" s="655"/>
      <c r="CL34" s="655"/>
      <c r="CM34" s="655"/>
      <c r="CN34" s="655"/>
      <c r="CO34" s="655"/>
      <c r="CP34" s="655"/>
      <c r="CQ34" s="656"/>
      <c r="CR34" s="657">
        <v>1653237</v>
      </c>
      <c r="CS34" s="658"/>
      <c r="CT34" s="658"/>
      <c r="CU34" s="658"/>
      <c r="CV34" s="658"/>
      <c r="CW34" s="658"/>
      <c r="CX34" s="658"/>
      <c r="CY34" s="659"/>
      <c r="CZ34" s="662">
        <v>23.2</v>
      </c>
      <c r="DA34" s="686"/>
      <c r="DB34" s="686"/>
      <c r="DC34" s="692"/>
      <c r="DD34" s="666">
        <v>398097</v>
      </c>
      <c r="DE34" s="658"/>
      <c r="DF34" s="658"/>
      <c r="DG34" s="658"/>
      <c r="DH34" s="658"/>
      <c r="DI34" s="658"/>
      <c r="DJ34" s="658"/>
      <c r="DK34" s="659"/>
      <c r="DL34" s="666">
        <v>292774</v>
      </c>
      <c r="DM34" s="658"/>
      <c r="DN34" s="658"/>
      <c r="DO34" s="658"/>
      <c r="DP34" s="658"/>
      <c r="DQ34" s="658"/>
      <c r="DR34" s="658"/>
      <c r="DS34" s="658"/>
      <c r="DT34" s="658"/>
      <c r="DU34" s="658"/>
      <c r="DV34" s="659"/>
      <c r="DW34" s="662">
        <v>10</v>
      </c>
      <c r="DX34" s="686"/>
      <c r="DY34" s="686"/>
      <c r="DZ34" s="686"/>
      <c r="EA34" s="686"/>
      <c r="EB34" s="686"/>
      <c r="EC34" s="687"/>
    </row>
    <row r="35" spans="2:133" ht="11.25" customHeight="1" x14ac:dyDescent="0.2">
      <c r="B35" s="654" t="s">
        <v>321</v>
      </c>
      <c r="C35" s="655"/>
      <c r="D35" s="655"/>
      <c r="E35" s="655"/>
      <c r="F35" s="655"/>
      <c r="G35" s="655"/>
      <c r="H35" s="655"/>
      <c r="I35" s="655"/>
      <c r="J35" s="655"/>
      <c r="K35" s="655"/>
      <c r="L35" s="655"/>
      <c r="M35" s="655"/>
      <c r="N35" s="655"/>
      <c r="O35" s="655"/>
      <c r="P35" s="655"/>
      <c r="Q35" s="656"/>
      <c r="R35" s="657">
        <v>42353</v>
      </c>
      <c r="S35" s="658"/>
      <c r="T35" s="658"/>
      <c r="U35" s="658"/>
      <c r="V35" s="658"/>
      <c r="W35" s="658"/>
      <c r="X35" s="658"/>
      <c r="Y35" s="659"/>
      <c r="Z35" s="660">
        <v>0.6</v>
      </c>
      <c r="AA35" s="660"/>
      <c r="AB35" s="660"/>
      <c r="AC35" s="660"/>
      <c r="AD35" s="661">
        <v>11237</v>
      </c>
      <c r="AE35" s="661"/>
      <c r="AF35" s="661"/>
      <c r="AG35" s="661"/>
      <c r="AH35" s="661"/>
      <c r="AI35" s="661"/>
      <c r="AJ35" s="661"/>
      <c r="AK35" s="661"/>
      <c r="AL35" s="662">
        <v>0.4</v>
      </c>
      <c r="AM35" s="663"/>
      <c r="AN35" s="663"/>
      <c r="AO35" s="664"/>
      <c r="AP35" s="216"/>
      <c r="AQ35" s="639" t="s">
        <v>322</v>
      </c>
      <c r="AR35" s="640"/>
      <c r="AS35" s="640"/>
      <c r="AT35" s="640"/>
      <c r="AU35" s="640"/>
      <c r="AV35" s="640"/>
      <c r="AW35" s="640"/>
      <c r="AX35" s="640"/>
      <c r="AY35" s="640"/>
      <c r="AZ35" s="640"/>
      <c r="BA35" s="640"/>
      <c r="BB35" s="640"/>
      <c r="BC35" s="640"/>
      <c r="BD35" s="640"/>
      <c r="BE35" s="640"/>
      <c r="BF35" s="641"/>
      <c r="BG35" s="639" t="s">
        <v>323</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324</v>
      </c>
      <c r="CE35" s="655"/>
      <c r="CF35" s="655"/>
      <c r="CG35" s="655"/>
      <c r="CH35" s="655"/>
      <c r="CI35" s="655"/>
      <c r="CJ35" s="655"/>
      <c r="CK35" s="655"/>
      <c r="CL35" s="655"/>
      <c r="CM35" s="655"/>
      <c r="CN35" s="655"/>
      <c r="CO35" s="655"/>
      <c r="CP35" s="655"/>
      <c r="CQ35" s="656"/>
      <c r="CR35" s="657">
        <v>92463</v>
      </c>
      <c r="CS35" s="684"/>
      <c r="CT35" s="684"/>
      <c r="CU35" s="684"/>
      <c r="CV35" s="684"/>
      <c r="CW35" s="684"/>
      <c r="CX35" s="684"/>
      <c r="CY35" s="685"/>
      <c r="CZ35" s="662">
        <v>1.3</v>
      </c>
      <c r="DA35" s="686"/>
      <c r="DB35" s="686"/>
      <c r="DC35" s="692"/>
      <c r="DD35" s="666">
        <v>42588</v>
      </c>
      <c r="DE35" s="684"/>
      <c r="DF35" s="684"/>
      <c r="DG35" s="684"/>
      <c r="DH35" s="684"/>
      <c r="DI35" s="684"/>
      <c r="DJ35" s="684"/>
      <c r="DK35" s="685"/>
      <c r="DL35" s="666">
        <v>42588</v>
      </c>
      <c r="DM35" s="684"/>
      <c r="DN35" s="684"/>
      <c r="DO35" s="684"/>
      <c r="DP35" s="684"/>
      <c r="DQ35" s="684"/>
      <c r="DR35" s="684"/>
      <c r="DS35" s="684"/>
      <c r="DT35" s="684"/>
      <c r="DU35" s="684"/>
      <c r="DV35" s="685"/>
      <c r="DW35" s="662">
        <v>1.5</v>
      </c>
      <c r="DX35" s="686"/>
      <c r="DY35" s="686"/>
      <c r="DZ35" s="686"/>
      <c r="EA35" s="686"/>
      <c r="EB35" s="686"/>
      <c r="EC35" s="687"/>
    </row>
    <row r="36" spans="2:133" ht="11.25" customHeight="1" x14ac:dyDescent="0.2">
      <c r="B36" s="654" t="s">
        <v>325</v>
      </c>
      <c r="C36" s="655"/>
      <c r="D36" s="655"/>
      <c r="E36" s="655"/>
      <c r="F36" s="655"/>
      <c r="G36" s="655"/>
      <c r="H36" s="655"/>
      <c r="I36" s="655"/>
      <c r="J36" s="655"/>
      <c r="K36" s="655"/>
      <c r="L36" s="655"/>
      <c r="M36" s="655"/>
      <c r="N36" s="655"/>
      <c r="O36" s="655"/>
      <c r="P36" s="655"/>
      <c r="Q36" s="656"/>
      <c r="R36" s="657">
        <v>15254</v>
      </c>
      <c r="S36" s="658"/>
      <c r="T36" s="658"/>
      <c r="U36" s="658"/>
      <c r="V36" s="658"/>
      <c r="W36" s="658"/>
      <c r="X36" s="658"/>
      <c r="Y36" s="659"/>
      <c r="Z36" s="660">
        <v>0.2</v>
      </c>
      <c r="AA36" s="660"/>
      <c r="AB36" s="660"/>
      <c r="AC36" s="660"/>
      <c r="AD36" s="661" t="s">
        <v>128</v>
      </c>
      <c r="AE36" s="661"/>
      <c r="AF36" s="661"/>
      <c r="AG36" s="661"/>
      <c r="AH36" s="661"/>
      <c r="AI36" s="661"/>
      <c r="AJ36" s="661"/>
      <c r="AK36" s="661"/>
      <c r="AL36" s="662" t="s">
        <v>128</v>
      </c>
      <c r="AM36" s="663"/>
      <c r="AN36" s="663"/>
      <c r="AO36" s="664"/>
      <c r="AP36" s="216"/>
      <c r="AQ36" s="719" t="s">
        <v>326</v>
      </c>
      <c r="AR36" s="720"/>
      <c r="AS36" s="720"/>
      <c r="AT36" s="720"/>
      <c r="AU36" s="720"/>
      <c r="AV36" s="720"/>
      <c r="AW36" s="720"/>
      <c r="AX36" s="720"/>
      <c r="AY36" s="721"/>
      <c r="AZ36" s="646">
        <v>1010294</v>
      </c>
      <c r="BA36" s="647"/>
      <c r="BB36" s="647"/>
      <c r="BC36" s="647"/>
      <c r="BD36" s="647"/>
      <c r="BE36" s="647"/>
      <c r="BF36" s="722"/>
      <c r="BG36" s="643" t="s">
        <v>327</v>
      </c>
      <c r="BH36" s="644"/>
      <c r="BI36" s="644"/>
      <c r="BJ36" s="644"/>
      <c r="BK36" s="644"/>
      <c r="BL36" s="644"/>
      <c r="BM36" s="644"/>
      <c r="BN36" s="644"/>
      <c r="BO36" s="644"/>
      <c r="BP36" s="644"/>
      <c r="BQ36" s="644"/>
      <c r="BR36" s="644"/>
      <c r="BS36" s="644"/>
      <c r="BT36" s="644"/>
      <c r="BU36" s="645"/>
      <c r="BV36" s="646">
        <v>30740</v>
      </c>
      <c r="BW36" s="647"/>
      <c r="BX36" s="647"/>
      <c r="BY36" s="647"/>
      <c r="BZ36" s="647"/>
      <c r="CA36" s="647"/>
      <c r="CB36" s="722"/>
      <c r="CD36" s="654" t="s">
        <v>328</v>
      </c>
      <c r="CE36" s="655"/>
      <c r="CF36" s="655"/>
      <c r="CG36" s="655"/>
      <c r="CH36" s="655"/>
      <c r="CI36" s="655"/>
      <c r="CJ36" s="655"/>
      <c r="CK36" s="655"/>
      <c r="CL36" s="655"/>
      <c r="CM36" s="655"/>
      <c r="CN36" s="655"/>
      <c r="CO36" s="655"/>
      <c r="CP36" s="655"/>
      <c r="CQ36" s="656"/>
      <c r="CR36" s="657">
        <v>881483</v>
      </c>
      <c r="CS36" s="658"/>
      <c r="CT36" s="658"/>
      <c r="CU36" s="658"/>
      <c r="CV36" s="658"/>
      <c r="CW36" s="658"/>
      <c r="CX36" s="658"/>
      <c r="CY36" s="659"/>
      <c r="CZ36" s="662">
        <v>12.4</v>
      </c>
      <c r="DA36" s="686"/>
      <c r="DB36" s="686"/>
      <c r="DC36" s="692"/>
      <c r="DD36" s="666">
        <v>221075</v>
      </c>
      <c r="DE36" s="658"/>
      <c r="DF36" s="658"/>
      <c r="DG36" s="658"/>
      <c r="DH36" s="658"/>
      <c r="DI36" s="658"/>
      <c r="DJ36" s="658"/>
      <c r="DK36" s="659"/>
      <c r="DL36" s="666">
        <v>146031</v>
      </c>
      <c r="DM36" s="658"/>
      <c r="DN36" s="658"/>
      <c r="DO36" s="658"/>
      <c r="DP36" s="658"/>
      <c r="DQ36" s="658"/>
      <c r="DR36" s="658"/>
      <c r="DS36" s="658"/>
      <c r="DT36" s="658"/>
      <c r="DU36" s="658"/>
      <c r="DV36" s="659"/>
      <c r="DW36" s="662">
        <v>5</v>
      </c>
      <c r="DX36" s="686"/>
      <c r="DY36" s="686"/>
      <c r="DZ36" s="686"/>
      <c r="EA36" s="686"/>
      <c r="EB36" s="686"/>
      <c r="EC36" s="687"/>
    </row>
    <row r="37" spans="2:133" ht="11.25" customHeight="1" x14ac:dyDescent="0.2">
      <c r="B37" s="654" t="s">
        <v>329</v>
      </c>
      <c r="C37" s="655"/>
      <c r="D37" s="655"/>
      <c r="E37" s="655"/>
      <c r="F37" s="655"/>
      <c r="G37" s="655"/>
      <c r="H37" s="655"/>
      <c r="I37" s="655"/>
      <c r="J37" s="655"/>
      <c r="K37" s="655"/>
      <c r="L37" s="655"/>
      <c r="M37" s="655"/>
      <c r="N37" s="655"/>
      <c r="O37" s="655"/>
      <c r="P37" s="655"/>
      <c r="Q37" s="656"/>
      <c r="R37" s="657">
        <v>54491</v>
      </c>
      <c r="S37" s="658"/>
      <c r="T37" s="658"/>
      <c r="U37" s="658"/>
      <c r="V37" s="658"/>
      <c r="W37" s="658"/>
      <c r="X37" s="658"/>
      <c r="Y37" s="659"/>
      <c r="Z37" s="660">
        <v>0.7</v>
      </c>
      <c r="AA37" s="660"/>
      <c r="AB37" s="660"/>
      <c r="AC37" s="660"/>
      <c r="AD37" s="661" t="s">
        <v>128</v>
      </c>
      <c r="AE37" s="661"/>
      <c r="AF37" s="661"/>
      <c r="AG37" s="661"/>
      <c r="AH37" s="661"/>
      <c r="AI37" s="661"/>
      <c r="AJ37" s="661"/>
      <c r="AK37" s="661"/>
      <c r="AL37" s="662" t="s">
        <v>128</v>
      </c>
      <c r="AM37" s="663"/>
      <c r="AN37" s="663"/>
      <c r="AO37" s="664"/>
      <c r="AQ37" s="723" t="s">
        <v>330</v>
      </c>
      <c r="AR37" s="724"/>
      <c r="AS37" s="724"/>
      <c r="AT37" s="724"/>
      <c r="AU37" s="724"/>
      <c r="AV37" s="724"/>
      <c r="AW37" s="724"/>
      <c r="AX37" s="724"/>
      <c r="AY37" s="725"/>
      <c r="AZ37" s="657">
        <v>571360</v>
      </c>
      <c r="BA37" s="658"/>
      <c r="BB37" s="658"/>
      <c r="BC37" s="658"/>
      <c r="BD37" s="684"/>
      <c r="BE37" s="684"/>
      <c r="BF37" s="703"/>
      <c r="BG37" s="654" t="s">
        <v>331</v>
      </c>
      <c r="BH37" s="655"/>
      <c r="BI37" s="655"/>
      <c r="BJ37" s="655"/>
      <c r="BK37" s="655"/>
      <c r="BL37" s="655"/>
      <c r="BM37" s="655"/>
      <c r="BN37" s="655"/>
      <c r="BO37" s="655"/>
      <c r="BP37" s="655"/>
      <c r="BQ37" s="655"/>
      <c r="BR37" s="655"/>
      <c r="BS37" s="655"/>
      <c r="BT37" s="655"/>
      <c r="BU37" s="656"/>
      <c r="BV37" s="657">
        <v>-4423</v>
      </c>
      <c r="BW37" s="658"/>
      <c r="BX37" s="658"/>
      <c r="BY37" s="658"/>
      <c r="BZ37" s="658"/>
      <c r="CA37" s="658"/>
      <c r="CB37" s="667"/>
      <c r="CD37" s="654" t="s">
        <v>332</v>
      </c>
      <c r="CE37" s="655"/>
      <c r="CF37" s="655"/>
      <c r="CG37" s="655"/>
      <c r="CH37" s="655"/>
      <c r="CI37" s="655"/>
      <c r="CJ37" s="655"/>
      <c r="CK37" s="655"/>
      <c r="CL37" s="655"/>
      <c r="CM37" s="655"/>
      <c r="CN37" s="655"/>
      <c r="CO37" s="655"/>
      <c r="CP37" s="655"/>
      <c r="CQ37" s="656"/>
      <c r="CR37" s="657">
        <v>129772</v>
      </c>
      <c r="CS37" s="684"/>
      <c r="CT37" s="684"/>
      <c r="CU37" s="684"/>
      <c r="CV37" s="684"/>
      <c r="CW37" s="684"/>
      <c r="CX37" s="684"/>
      <c r="CY37" s="685"/>
      <c r="CZ37" s="662">
        <v>1.8</v>
      </c>
      <c r="DA37" s="686"/>
      <c r="DB37" s="686"/>
      <c r="DC37" s="692"/>
      <c r="DD37" s="666">
        <v>2589</v>
      </c>
      <c r="DE37" s="684"/>
      <c r="DF37" s="684"/>
      <c r="DG37" s="684"/>
      <c r="DH37" s="684"/>
      <c r="DI37" s="684"/>
      <c r="DJ37" s="684"/>
      <c r="DK37" s="685"/>
      <c r="DL37" s="666">
        <v>2328</v>
      </c>
      <c r="DM37" s="684"/>
      <c r="DN37" s="684"/>
      <c r="DO37" s="684"/>
      <c r="DP37" s="684"/>
      <c r="DQ37" s="684"/>
      <c r="DR37" s="684"/>
      <c r="DS37" s="684"/>
      <c r="DT37" s="684"/>
      <c r="DU37" s="684"/>
      <c r="DV37" s="685"/>
      <c r="DW37" s="662">
        <v>0.1</v>
      </c>
      <c r="DX37" s="686"/>
      <c r="DY37" s="686"/>
      <c r="DZ37" s="686"/>
      <c r="EA37" s="686"/>
      <c r="EB37" s="686"/>
      <c r="EC37" s="687"/>
    </row>
    <row r="38" spans="2:133" ht="11.25" customHeight="1" x14ac:dyDescent="0.2">
      <c r="B38" s="654" t="s">
        <v>333</v>
      </c>
      <c r="C38" s="655"/>
      <c r="D38" s="655"/>
      <c r="E38" s="655"/>
      <c r="F38" s="655"/>
      <c r="G38" s="655"/>
      <c r="H38" s="655"/>
      <c r="I38" s="655"/>
      <c r="J38" s="655"/>
      <c r="K38" s="655"/>
      <c r="L38" s="655"/>
      <c r="M38" s="655"/>
      <c r="N38" s="655"/>
      <c r="O38" s="655"/>
      <c r="P38" s="655"/>
      <c r="Q38" s="656"/>
      <c r="R38" s="657">
        <v>366172</v>
      </c>
      <c r="S38" s="658"/>
      <c r="T38" s="658"/>
      <c r="U38" s="658"/>
      <c r="V38" s="658"/>
      <c r="W38" s="658"/>
      <c r="X38" s="658"/>
      <c r="Y38" s="659"/>
      <c r="Z38" s="660">
        <v>4.9000000000000004</v>
      </c>
      <c r="AA38" s="660"/>
      <c r="AB38" s="660"/>
      <c r="AC38" s="660"/>
      <c r="AD38" s="661" t="s">
        <v>128</v>
      </c>
      <c r="AE38" s="661"/>
      <c r="AF38" s="661"/>
      <c r="AG38" s="661"/>
      <c r="AH38" s="661"/>
      <c r="AI38" s="661"/>
      <c r="AJ38" s="661"/>
      <c r="AK38" s="661"/>
      <c r="AL38" s="662" t="s">
        <v>128</v>
      </c>
      <c r="AM38" s="663"/>
      <c r="AN38" s="663"/>
      <c r="AO38" s="664"/>
      <c r="AQ38" s="723" t="s">
        <v>334</v>
      </c>
      <c r="AR38" s="724"/>
      <c r="AS38" s="724"/>
      <c r="AT38" s="724"/>
      <c r="AU38" s="724"/>
      <c r="AV38" s="724"/>
      <c r="AW38" s="724"/>
      <c r="AX38" s="724"/>
      <c r="AY38" s="725"/>
      <c r="AZ38" s="657">
        <v>97000</v>
      </c>
      <c r="BA38" s="658"/>
      <c r="BB38" s="658"/>
      <c r="BC38" s="658"/>
      <c r="BD38" s="684"/>
      <c r="BE38" s="684"/>
      <c r="BF38" s="703"/>
      <c r="BG38" s="654" t="s">
        <v>335</v>
      </c>
      <c r="BH38" s="655"/>
      <c r="BI38" s="655"/>
      <c r="BJ38" s="655"/>
      <c r="BK38" s="655"/>
      <c r="BL38" s="655"/>
      <c r="BM38" s="655"/>
      <c r="BN38" s="655"/>
      <c r="BO38" s="655"/>
      <c r="BP38" s="655"/>
      <c r="BQ38" s="655"/>
      <c r="BR38" s="655"/>
      <c r="BS38" s="655"/>
      <c r="BT38" s="655"/>
      <c r="BU38" s="656"/>
      <c r="BV38" s="657">
        <v>863</v>
      </c>
      <c r="BW38" s="658"/>
      <c r="BX38" s="658"/>
      <c r="BY38" s="658"/>
      <c r="BZ38" s="658"/>
      <c r="CA38" s="658"/>
      <c r="CB38" s="667"/>
      <c r="CD38" s="654" t="s">
        <v>336</v>
      </c>
      <c r="CE38" s="655"/>
      <c r="CF38" s="655"/>
      <c r="CG38" s="655"/>
      <c r="CH38" s="655"/>
      <c r="CI38" s="655"/>
      <c r="CJ38" s="655"/>
      <c r="CK38" s="655"/>
      <c r="CL38" s="655"/>
      <c r="CM38" s="655"/>
      <c r="CN38" s="655"/>
      <c r="CO38" s="655"/>
      <c r="CP38" s="655"/>
      <c r="CQ38" s="656"/>
      <c r="CR38" s="657">
        <v>913294</v>
      </c>
      <c r="CS38" s="658"/>
      <c r="CT38" s="658"/>
      <c r="CU38" s="658"/>
      <c r="CV38" s="658"/>
      <c r="CW38" s="658"/>
      <c r="CX38" s="658"/>
      <c r="CY38" s="659"/>
      <c r="CZ38" s="662">
        <v>12.8</v>
      </c>
      <c r="DA38" s="686"/>
      <c r="DB38" s="686"/>
      <c r="DC38" s="692"/>
      <c r="DD38" s="666">
        <v>867661</v>
      </c>
      <c r="DE38" s="658"/>
      <c r="DF38" s="658"/>
      <c r="DG38" s="658"/>
      <c r="DH38" s="658"/>
      <c r="DI38" s="658"/>
      <c r="DJ38" s="658"/>
      <c r="DK38" s="659"/>
      <c r="DL38" s="666">
        <v>475026</v>
      </c>
      <c r="DM38" s="658"/>
      <c r="DN38" s="658"/>
      <c r="DO38" s="658"/>
      <c r="DP38" s="658"/>
      <c r="DQ38" s="658"/>
      <c r="DR38" s="658"/>
      <c r="DS38" s="658"/>
      <c r="DT38" s="658"/>
      <c r="DU38" s="658"/>
      <c r="DV38" s="659"/>
      <c r="DW38" s="662">
        <v>16.2</v>
      </c>
      <c r="DX38" s="686"/>
      <c r="DY38" s="686"/>
      <c r="DZ38" s="686"/>
      <c r="EA38" s="686"/>
      <c r="EB38" s="686"/>
      <c r="EC38" s="687"/>
    </row>
    <row r="39" spans="2:133" ht="11.25" customHeight="1" x14ac:dyDescent="0.2">
      <c r="B39" s="654" t="s">
        <v>337</v>
      </c>
      <c r="C39" s="655"/>
      <c r="D39" s="655"/>
      <c r="E39" s="655"/>
      <c r="F39" s="655"/>
      <c r="G39" s="655"/>
      <c r="H39" s="655"/>
      <c r="I39" s="655"/>
      <c r="J39" s="655"/>
      <c r="K39" s="655"/>
      <c r="L39" s="655"/>
      <c r="M39" s="655"/>
      <c r="N39" s="655"/>
      <c r="O39" s="655"/>
      <c r="P39" s="655"/>
      <c r="Q39" s="656"/>
      <c r="R39" s="657">
        <v>45545</v>
      </c>
      <c r="S39" s="658"/>
      <c r="T39" s="658"/>
      <c r="U39" s="658"/>
      <c r="V39" s="658"/>
      <c r="W39" s="658"/>
      <c r="X39" s="658"/>
      <c r="Y39" s="659"/>
      <c r="Z39" s="660">
        <v>0.6</v>
      </c>
      <c r="AA39" s="660"/>
      <c r="AB39" s="660"/>
      <c r="AC39" s="660"/>
      <c r="AD39" s="661">
        <v>10</v>
      </c>
      <c r="AE39" s="661"/>
      <c r="AF39" s="661"/>
      <c r="AG39" s="661"/>
      <c r="AH39" s="661"/>
      <c r="AI39" s="661"/>
      <c r="AJ39" s="661"/>
      <c r="AK39" s="661"/>
      <c r="AL39" s="662">
        <v>0</v>
      </c>
      <c r="AM39" s="663"/>
      <c r="AN39" s="663"/>
      <c r="AO39" s="664"/>
      <c r="AQ39" s="723" t="s">
        <v>338</v>
      </c>
      <c r="AR39" s="724"/>
      <c r="AS39" s="724"/>
      <c r="AT39" s="724"/>
      <c r="AU39" s="724"/>
      <c r="AV39" s="724"/>
      <c r="AW39" s="724"/>
      <c r="AX39" s="724"/>
      <c r="AY39" s="725"/>
      <c r="AZ39" s="657">
        <v>3382</v>
      </c>
      <c r="BA39" s="658"/>
      <c r="BB39" s="658"/>
      <c r="BC39" s="658"/>
      <c r="BD39" s="684"/>
      <c r="BE39" s="684"/>
      <c r="BF39" s="703"/>
      <c r="BG39" s="654" t="s">
        <v>339</v>
      </c>
      <c r="BH39" s="655"/>
      <c r="BI39" s="655"/>
      <c r="BJ39" s="655"/>
      <c r="BK39" s="655"/>
      <c r="BL39" s="655"/>
      <c r="BM39" s="655"/>
      <c r="BN39" s="655"/>
      <c r="BO39" s="655"/>
      <c r="BP39" s="655"/>
      <c r="BQ39" s="655"/>
      <c r="BR39" s="655"/>
      <c r="BS39" s="655"/>
      <c r="BT39" s="655"/>
      <c r="BU39" s="656"/>
      <c r="BV39" s="657">
        <v>1275</v>
      </c>
      <c r="BW39" s="658"/>
      <c r="BX39" s="658"/>
      <c r="BY39" s="658"/>
      <c r="BZ39" s="658"/>
      <c r="CA39" s="658"/>
      <c r="CB39" s="667"/>
      <c r="CD39" s="654" t="s">
        <v>340</v>
      </c>
      <c r="CE39" s="655"/>
      <c r="CF39" s="655"/>
      <c r="CG39" s="655"/>
      <c r="CH39" s="655"/>
      <c r="CI39" s="655"/>
      <c r="CJ39" s="655"/>
      <c r="CK39" s="655"/>
      <c r="CL39" s="655"/>
      <c r="CM39" s="655"/>
      <c r="CN39" s="655"/>
      <c r="CO39" s="655"/>
      <c r="CP39" s="655"/>
      <c r="CQ39" s="656"/>
      <c r="CR39" s="657">
        <v>720754</v>
      </c>
      <c r="CS39" s="684"/>
      <c r="CT39" s="684"/>
      <c r="CU39" s="684"/>
      <c r="CV39" s="684"/>
      <c r="CW39" s="684"/>
      <c r="CX39" s="684"/>
      <c r="CY39" s="685"/>
      <c r="CZ39" s="662">
        <v>10.1</v>
      </c>
      <c r="DA39" s="686"/>
      <c r="DB39" s="686"/>
      <c r="DC39" s="692"/>
      <c r="DD39" s="666">
        <v>641673</v>
      </c>
      <c r="DE39" s="684"/>
      <c r="DF39" s="684"/>
      <c r="DG39" s="684"/>
      <c r="DH39" s="684"/>
      <c r="DI39" s="684"/>
      <c r="DJ39" s="684"/>
      <c r="DK39" s="685"/>
      <c r="DL39" s="666" t="s">
        <v>128</v>
      </c>
      <c r="DM39" s="684"/>
      <c r="DN39" s="684"/>
      <c r="DO39" s="684"/>
      <c r="DP39" s="684"/>
      <c r="DQ39" s="684"/>
      <c r="DR39" s="684"/>
      <c r="DS39" s="684"/>
      <c r="DT39" s="684"/>
      <c r="DU39" s="684"/>
      <c r="DV39" s="685"/>
      <c r="DW39" s="662" t="s">
        <v>128</v>
      </c>
      <c r="DX39" s="686"/>
      <c r="DY39" s="686"/>
      <c r="DZ39" s="686"/>
      <c r="EA39" s="686"/>
      <c r="EB39" s="686"/>
      <c r="EC39" s="687"/>
    </row>
    <row r="40" spans="2:133" ht="11.25" customHeight="1" x14ac:dyDescent="0.2">
      <c r="B40" s="654" t="s">
        <v>341</v>
      </c>
      <c r="C40" s="655"/>
      <c r="D40" s="655"/>
      <c r="E40" s="655"/>
      <c r="F40" s="655"/>
      <c r="G40" s="655"/>
      <c r="H40" s="655"/>
      <c r="I40" s="655"/>
      <c r="J40" s="655"/>
      <c r="K40" s="655"/>
      <c r="L40" s="655"/>
      <c r="M40" s="655"/>
      <c r="N40" s="655"/>
      <c r="O40" s="655"/>
      <c r="P40" s="655"/>
      <c r="Q40" s="656"/>
      <c r="R40" s="657">
        <v>69000</v>
      </c>
      <c r="S40" s="658"/>
      <c r="T40" s="658"/>
      <c r="U40" s="658"/>
      <c r="V40" s="658"/>
      <c r="W40" s="658"/>
      <c r="X40" s="658"/>
      <c r="Y40" s="659"/>
      <c r="Z40" s="660">
        <v>0.9</v>
      </c>
      <c r="AA40" s="660"/>
      <c r="AB40" s="660"/>
      <c r="AC40" s="660"/>
      <c r="AD40" s="661" t="s">
        <v>128</v>
      </c>
      <c r="AE40" s="661"/>
      <c r="AF40" s="661"/>
      <c r="AG40" s="661"/>
      <c r="AH40" s="661"/>
      <c r="AI40" s="661"/>
      <c r="AJ40" s="661"/>
      <c r="AK40" s="661"/>
      <c r="AL40" s="662" t="s">
        <v>128</v>
      </c>
      <c r="AM40" s="663"/>
      <c r="AN40" s="663"/>
      <c r="AO40" s="664"/>
      <c r="AQ40" s="723" t="s">
        <v>342</v>
      </c>
      <c r="AR40" s="724"/>
      <c r="AS40" s="724"/>
      <c r="AT40" s="724"/>
      <c r="AU40" s="724"/>
      <c r="AV40" s="724"/>
      <c r="AW40" s="724"/>
      <c r="AX40" s="724"/>
      <c r="AY40" s="725"/>
      <c r="AZ40" s="657" t="s">
        <v>128</v>
      </c>
      <c r="BA40" s="658"/>
      <c r="BB40" s="658"/>
      <c r="BC40" s="658"/>
      <c r="BD40" s="684"/>
      <c r="BE40" s="684"/>
      <c r="BF40" s="703"/>
      <c r="BG40" s="707" t="s">
        <v>343</v>
      </c>
      <c r="BH40" s="708"/>
      <c r="BI40" s="708"/>
      <c r="BJ40" s="708"/>
      <c r="BK40" s="708"/>
      <c r="BL40" s="359"/>
      <c r="BM40" s="655" t="s">
        <v>344</v>
      </c>
      <c r="BN40" s="655"/>
      <c r="BO40" s="655"/>
      <c r="BP40" s="655"/>
      <c r="BQ40" s="655"/>
      <c r="BR40" s="655"/>
      <c r="BS40" s="655"/>
      <c r="BT40" s="655"/>
      <c r="BU40" s="656"/>
      <c r="BV40" s="657">
        <v>74</v>
      </c>
      <c r="BW40" s="658"/>
      <c r="BX40" s="658"/>
      <c r="BY40" s="658"/>
      <c r="BZ40" s="658"/>
      <c r="CA40" s="658"/>
      <c r="CB40" s="667"/>
      <c r="CD40" s="654" t="s">
        <v>345</v>
      </c>
      <c r="CE40" s="655"/>
      <c r="CF40" s="655"/>
      <c r="CG40" s="655"/>
      <c r="CH40" s="655"/>
      <c r="CI40" s="655"/>
      <c r="CJ40" s="655"/>
      <c r="CK40" s="655"/>
      <c r="CL40" s="655"/>
      <c r="CM40" s="655"/>
      <c r="CN40" s="655"/>
      <c r="CO40" s="655"/>
      <c r="CP40" s="655"/>
      <c r="CQ40" s="656"/>
      <c r="CR40" s="657">
        <v>7000</v>
      </c>
      <c r="CS40" s="658"/>
      <c r="CT40" s="658"/>
      <c r="CU40" s="658"/>
      <c r="CV40" s="658"/>
      <c r="CW40" s="658"/>
      <c r="CX40" s="658"/>
      <c r="CY40" s="659"/>
      <c r="CZ40" s="662">
        <v>0.1</v>
      </c>
      <c r="DA40" s="686"/>
      <c r="DB40" s="686"/>
      <c r="DC40" s="692"/>
      <c r="DD40" s="666">
        <v>7000</v>
      </c>
      <c r="DE40" s="658"/>
      <c r="DF40" s="658"/>
      <c r="DG40" s="658"/>
      <c r="DH40" s="658"/>
      <c r="DI40" s="658"/>
      <c r="DJ40" s="658"/>
      <c r="DK40" s="659"/>
      <c r="DL40" s="666" t="s">
        <v>128</v>
      </c>
      <c r="DM40" s="658"/>
      <c r="DN40" s="658"/>
      <c r="DO40" s="658"/>
      <c r="DP40" s="658"/>
      <c r="DQ40" s="658"/>
      <c r="DR40" s="658"/>
      <c r="DS40" s="658"/>
      <c r="DT40" s="658"/>
      <c r="DU40" s="658"/>
      <c r="DV40" s="659"/>
      <c r="DW40" s="662" t="s">
        <v>128</v>
      </c>
      <c r="DX40" s="686"/>
      <c r="DY40" s="686"/>
      <c r="DZ40" s="686"/>
      <c r="EA40" s="686"/>
      <c r="EB40" s="686"/>
      <c r="EC40" s="687"/>
    </row>
    <row r="41" spans="2:133" ht="11.25" customHeight="1" x14ac:dyDescent="0.2">
      <c r="B41" s="654" t="s">
        <v>346</v>
      </c>
      <c r="C41" s="655"/>
      <c r="D41" s="655"/>
      <c r="E41" s="655"/>
      <c r="F41" s="655"/>
      <c r="G41" s="655"/>
      <c r="H41" s="655"/>
      <c r="I41" s="655"/>
      <c r="J41" s="655"/>
      <c r="K41" s="655"/>
      <c r="L41" s="655"/>
      <c r="M41" s="655"/>
      <c r="N41" s="655"/>
      <c r="O41" s="655"/>
      <c r="P41" s="655"/>
      <c r="Q41" s="656"/>
      <c r="R41" s="657" t="s">
        <v>128</v>
      </c>
      <c r="S41" s="658"/>
      <c r="T41" s="658"/>
      <c r="U41" s="658"/>
      <c r="V41" s="658"/>
      <c r="W41" s="658"/>
      <c r="X41" s="658"/>
      <c r="Y41" s="659"/>
      <c r="Z41" s="660" t="s">
        <v>128</v>
      </c>
      <c r="AA41" s="660"/>
      <c r="AB41" s="660"/>
      <c r="AC41" s="660"/>
      <c r="AD41" s="661" t="s">
        <v>128</v>
      </c>
      <c r="AE41" s="661"/>
      <c r="AF41" s="661"/>
      <c r="AG41" s="661"/>
      <c r="AH41" s="661"/>
      <c r="AI41" s="661"/>
      <c r="AJ41" s="661"/>
      <c r="AK41" s="661"/>
      <c r="AL41" s="662" t="s">
        <v>128</v>
      </c>
      <c r="AM41" s="663"/>
      <c r="AN41" s="663"/>
      <c r="AO41" s="664"/>
      <c r="AQ41" s="723" t="s">
        <v>347</v>
      </c>
      <c r="AR41" s="724"/>
      <c r="AS41" s="724"/>
      <c r="AT41" s="724"/>
      <c r="AU41" s="724"/>
      <c r="AV41" s="724"/>
      <c r="AW41" s="724"/>
      <c r="AX41" s="724"/>
      <c r="AY41" s="725"/>
      <c r="AZ41" s="657">
        <v>81752</v>
      </c>
      <c r="BA41" s="658"/>
      <c r="BB41" s="658"/>
      <c r="BC41" s="658"/>
      <c r="BD41" s="684"/>
      <c r="BE41" s="684"/>
      <c r="BF41" s="703"/>
      <c r="BG41" s="707"/>
      <c r="BH41" s="708"/>
      <c r="BI41" s="708"/>
      <c r="BJ41" s="708"/>
      <c r="BK41" s="708"/>
      <c r="BL41" s="359"/>
      <c r="BM41" s="655" t="s">
        <v>348</v>
      </c>
      <c r="BN41" s="655"/>
      <c r="BO41" s="655"/>
      <c r="BP41" s="655"/>
      <c r="BQ41" s="655"/>
      <c r="BR41" s="655"/>
      <c r="BS41" s="655"/>
      <c r="BT41" s="655"/>
      <c r="BU41" s="656"/>
      <c r="BV41" s="657" t="s">
        <v>128</v>
      </c>
      <c r="BW41" s="658"/>
      <c r="BX41" s="658"/>
      <c r="BY41" s="658"/>
      <c r="BZ41" s="658"/>
      <c r="CA41" s="658"/>
      <c r="CB41" s="667"/>
      <c r="CD41" s="654" t="s">
        <v>349</v>
      </c>
      <c r="CE41" s="655"/>
      <c r="CF41" s="655"/>
      <c r="CG41" s="655"/>
      <c r="CH41" s="655"/>
      <c r="CI41" s="655"/>
      <c r="CJ41" s="655"/>
      <c r="CK41" s="655"/>
      <c r="CL41" s="655"/>
      <c r="CM41" s="655"/>
      <c r="CN41" s="655"/>
      <c r="CO41" s="655"/>
      <c r="CP41" s="655"/>
      <c r="CQ41" s="656"/>
      <c r="CR41" s="657" t="s">
        <v>128</v>
      </c>
      <c r="CS41" s="684"/>
      <c r="CT41" s="684"/>
      <c r="CU41" s="684"/>
      <c r="CV41" s="684"/>
      <c r="CW41" s="684"/>
      <c r="CX41" s="684"/>
      <c r="CY41" s="685"/>
      <c r="CZ41" s="662" t="s">
        <v>128</v>
      </c>
      <c r="DA41" s="686"/>
      <c r="DB41" s="686"/>
      <c r="DC41" s="692"/>
      <c r="DD41" s="666" t="s">
        <v>128</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2">
      <c r="B42" s="654" t="s">
        <v>350</v>
      </c>
      <c r="C42" s="655"/>
      <c r="D42" s="655"/>
      <c r="E42" s="655"/>
      <c r="F42" s="655"/>
      <c r="G42" s="655"/>
      <c r="H42" s="655"/>
      <c r="I42" s="655"/>
      <c r="J42" s="655"/>
      <c r="K42" s="655"/>
      <c r="L42" s="655"/>
      <c r="M42" s="655"/>
      <c r="N42" s="655"/>
      <c r="O42" s="655"/>
      <c r="P42" s="655"/>
      <c r="Q42" s="656"/>
      <c r="R42" s="657" t="s">
        <v>128</v>
      </c>
      <c r="S42" s="658"/>
      <c r="T42" s="658"/>
      <c r="U42" s="658"/>
      <c r="V42" s="658"/>
      <c r="W42" s="658"/>
      <c r="X42" s="658"/>
      <c r="Y42" s="659"/>
      <c r="Z42" s="660" t="s">
        <v>128</v>
      </c>
      <c r="AA42" s="660"/>
      <c r="AB42" s="660"/>
      <c r="AC42" s="660"/>
      <c r="AD42" s="661" t="s">
        <v>128</v>
      </c>
      <c r="AE42" s="661"/>
      <c r="AF42" s="661"/>
      <c r="AG42" s="661"/>
      <c r="AH42" s="661"/>
      <c r="AI42" s="661"/>
      <c r="AJ42" s="661"/>
      <c r="AK42" s="661"/>
      <c r="AL42" s="662" t="s">
        <v>128</v>
      </c>
      <c r="AM42" s="663"/>
      <c r="AN42" s="663"/>
      <c r="AO42" s="664"/>
      <c r="AQ42" s="729" t="s">
        <v>351</v>
      </c>
      <c r="AR42" s="730"/>
      <c r="AS42" s="730"/>
      <c r="AT42" s="730"/>
      <c r="AU42" s="730"/>
      <c r="AV42" s="730"/>
      <c r="AW42" s="730"/>
      <c r="AX42" s="730"/>
      <c r="AY42" s="731"/>
      <c r="AZ42" s="735">
        <v>256800</v>
      </c>
      <c r="BA42" s="736"/>
      <c r="BB42" s="736"/>
      <c r="BC42" s="736"/>
      <c r="BD42" s="716"/>
      <c r="BE42" s="716"/>
      <c r="BF42" s="718"/>
      <c r="BG42" s="709"/>
      <c r="BH42" s="710"/>
      <c r="BI42" s="710"/>
      <c r="BJ42" s="710"/>
      <c r="BK42" s="710"/>
      <c r="BL42" s="357"/>
      <c r="BM42" s="676" t="s">
        <v>352</v>
      </c>
      <c r="BN42" s="676"/>
      <c r="BO42" s="676"/>
      <c r="BP42" s="676"/>
      <c r="BQ42" s="676"/>
      <c r="BR42" s="676"/>
      <c r="BS42" s="676"/>
      <c r="BT42" s="676"/>
      <c r="BU42" s="677"/>
      <c r="BV42" s="735">
        <v>439</v>
      </c>
      <c r="BW42" s="736"/>
      <c r="BX42" s="736"/>
      <c r="BY42" s="736"/>
      <c r="BZ42" s="736"/>
      <c r="CA42" s="736"/>
      <c r="CB42" s="742"/>
      <c r="CD42" s="654" t="s">
        <v>353</v>
      </c>
      <c r="CE42" s="655"/>
      <c r="CF42" s="655"/>
      <c r="CG42" s="655"/>
      <c r="CH42" s="655"/>
      <c r="CI42" s="655"/>
      <c r="CJ42" s="655"/>
      <c r="CK42" s="655"/>
      <c r="CL42" s="655"/>
      <c r="CM42" s="655"/>
      <c r="CN42" s="655"/>
      <c r="CO42" s="655"/>
      <c r="CP42" s="655"/>
      <c r="CQ42" s="656"/>
      <c r="CR42" s="657">
        <v>1053843</v>
      </c>
      <c r="CS42" s="684"/>
      <c r="CT42" s="684"/>
      <c r="CU42" s="684"/>
      <c r="CV42" s="684"/>
      <c r="CW42" s="684"/>
      <c r="CX42" s="684"/>
      <c r="CY42" s="685"/>
      <c r="CZ42" s="662">
        <v>14.8</v>
      </c>
      <c r="DA42" s="686"/>
      <c r="DB42" s="686"/>
      <c r="DC42" s="692"/>
      <c r="DD42" s="666">
        <v>281911</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2">
      <c r="B43" s="654" t="s">
        <v>354</v>
      </c>
      <c r="C43" s="655"/>
      <c r="D43" s="655"/>
      <c r="E43" s="655"/>
      <c r="F43" s="655"/>
      <c r="G43" s="655"/>
      <c r="H43" s="655"/>
      <c r="I43" s="655"/>
      <c r="J43" s="655"/>
      <c r="K43" s="655"/>
      <c r="L43" s="655"/>
      <c r="M43" s="655"/>
      <c r="N43" s="655"/>
      <c r="O43" s="655"/>
      <c r="P43" s="655"/>
      <c r="Q43" s="656"/>
      <c r="R43" s="657">
        <v>69000</v>
      </c>
      <c r="S43" s="658"/>
      <c r="T43" s="658"/>
      <c r="U43" s="658"/>
      <c r="V43" s="658"/>
      <c r="W43" s="658"/>
      <c r="X43" s="658"/>
      <c r="Y43" s="659"/>
      <c r="Z43" s="660">
        <v>0.9</v>
      </c>
      <c r="AA43" s="660"/>
      <c r="AB43" s="660"/>
      <c r="AC43" s="660"/>
      <c r="AD43" s="661" t="s">
        <v>128</v>
      </c>
      <c r="AE43" s="661"/>
      <c r="AF43" s="661"/>
      <c r="AG43" s="661"/>
      <c r="AH43" s="661"/>
      <c r="AI43" s="661"/>
      <c r="AJ43" s="661"/>
      <c r="AK43" s="661"/>
      <c r="AL43" s="662" t="s">
        <v>128</v>
      </c>
      <c r="AM43" s="663"/>
      <c r="AN43" s="663"/>
      <c r="AO43" s="664"/>
      <c r="CD43" s="654" t="s">
        <v>355</v>
      </c>
      <c r="CE43" s="655"/>
      <c r="CF43" s="655"/>
      <c r="CG43" s="655"/>
      <c r="CH43" s="655"/>
      <c r="CI43" s="655"/>
      <c r="CJ43" s="655"/>
      <c r="CK43" s="655"/>
      <c r="CL43" s="655"/>
      <c r="CM43" s="655"/>
      <c r="CN43" s="655"/>
      <c r="CO43" s="655"/>
      <c r="CP43" s="655"/>
      <c r="CQ43" s="656"/>
      <c r="CR43" s="657">
        <v>40529</v>
      </c>
      <c r="CS43" s="684"/>
      <c r="CT43" s="684"/>
      <c r="CU43" s="684"/>
      <c r="CV43" s="684"/>
      <c r="CW43" s="684"/>
      <c r="CX43" s="684"/>
      <c r="CY43" s="685"/>
      <c r="CZ43" s="662">
        <v>0.6</v>
      </c>
      <c r="DA43" s="686"/>
      <c r="DB43" s="686"/>
      <c r="DC43" s="692"/>
      <c r="DD43" s="666">
        <v>40529</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2">
      <c r="B44" s="675" t="s">
        <v>356</v>
      </c>
      <c r="C44" s="676"/>
      <c r="D44" s="676"/>
      <c r="E44" s="676"/>
      <c r="F44" s="676"/>
      <c r="G44" s="676"/>
      <c r="H44" s="676"/>
      <c r="I44" s="676"/>
      <c r="J44" s="676"/>
      <c r="K44" s="676"/>
      <c r="L44" s="676"/>
      <c r="M44" s="676"/>
      <c r="N44" s="676"/>
      <c r="O44" s="676"/>
      <c r="P44" s="676"/>
      <c r="Q44" s="677"/>
      <c r="R44" s="735">
        <v>7529279</v>
      </c>
      <c r="S44" s="736"/>
      <c r="T44" s="736"/>
      <c r="U44" s="736"/>
      <c r="V44" s="736"/>
      <c r="W44" s="736"/>
      <c r="X44" s="736"/>
      <c r="Y44" s="737"/>
      <c r="Z44" s="738">
        <v>100</v>
      </c>
      <c r="AA44" s="738"/>
      <c r="AB44" s="738"/>
      <c r="AC44" s="738"/>
      <c r="AD44" s="739">
        <v>2856024</v>
      </c>
      <c r="AE44" s="739"/>
      <c r="AF44" s="739"/>
      <c r="AG44" s="739"/>
      <c r="AH44" s="739"/>
      <c r="AI44" s="739"/>
      <c r="AJ44" s="739"/>
      <c r="AK44" s="739"/>
      <c r="AL44" s="740">
        <v>100</v>
      </c>
      <c r="AM44" s="717"/>
      <c r="AN44" s="717"/>
      <c r="AO44" s="741"/>
      <c r="CD44" s="695" t="s">
        <v>303</v>
      </c>
      <c r="CE44" s="696"/>
      <c r="CF44" s="654" t="s">
        <v>357</v>
      </c>
      <c r="CG44" s="655"/>
      <c r="CH44" s="655"/>
      <c r="CI44" s="655"/>
      <c r="CJ44" s="655"/>
      <c r="CK44" s="655"/>
      <c r="CL44" s="655"/>
      <c r="CM44" s="655"/>
      <c r="CN44" s="655"/>
      <c r="CO44" s="655"/>
      <c r="CP44" s="655"/>
      <c r="CQ44" s="656"/>
      <c r="CR44" s="657">
        <v>751309</v>
      </c>
      <c r="CS44" s="658"/>
      <c r="CT44" s="658"/>
      <c r="CU44" s="658"/>
      <c r="CV44" s="658"/>
      <c r="CW44" s="658"/>
      <c r="CX44" s="658"/>
      <c r="CY44" s="659"/>
      <c r="CZ44" s="662">
        <v>10.5</v>
      </c>
      <c r="DA44" s="663"/>
      <c r="DB44" s="663"/>
      <c r="DC44" s="669"/>
      <c r="DD44" s="666">
        <v>265922</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2">
      <c r="CD45" s="697"/>
      <c r="CE45" s="698"/>
      <c r="CF45" s="654" t="s">
        <v>358</v>
      </c>
      <c r="CG45" s="655"/>
      <c r="CH45" s="655"/>
      <c r="CI45" s="655"/>
      <c r="CJ45" s="655"/>
      <c r="CK45" s="655"/>
      <c r="CL45" s="655"/>
      <c r="CM45" s="655"/>
      <c r="CN45" s="655"/>
      <c r="CO45" s="655"/>
      <c r="CP45" s="655"/>
      <c r="CQ45" s="656"/>
      <c r="CR45" s="657">
        <v>136639</v>
      </c>
      <c r="CS45" s="684"/>
      <c r="CT45" s="684"/>
      <c r="CU45" s="684"/>
      <c r="CV45" s="684"/>
      <c r="CW45" s="684"/>
      <c r="CX45" s="684"/>
      <c r="CY45" s="685"/>
      <c r="CZ45" s="662">
        <v>1.9</v>
      </c>
      <c r="DA45" s="686"/>
      <c r="DB45" s="686"/>
      <c r="DC45" s="692"/>
      <c r="DD45" s="666">
        <v>14436</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2">
      <c r="B46" s="211" t="s">
        <v>359</v>
      </c>
      <c r="CD46" s="697"/>
      <c r="CE46" s="698"/>
      <c r="CF46" s="654" t="s">
        <v>360</v>
      </c>
      <c r="CG46" s="655"/>
      <c r="CH46" s="655"/>
      <c r="CI46" s="655"/>
      <c r="CJ46" s="655"/>
      <c r="CK46" s="655"/>
      <c r="CL46" s="655"/>
      <c r="CM46" s="655"/>
      <c r="CN46" s="655"/>
      <c r="CO46" s="655"/>
      <c r="CP46" s="655"/>
      <c r="CQ46" s="656"/>
      <c r="CR46" s="657">
        <v>614670</v>
      </c>
      <c r="CS46" s="658"/>
      <c r="CT46" s="658"/>
      <c r="CU46" s="658"/>
      <c r="CV46" s="658"/>
      <c r="CW46" s="658"/>
      <c r="CX46" s="658"/>
      <c r="CY46" s="659"/>
      <c r="CZ46" s="662">
        <v>8.6</v>
      </c>
      <c r="DA46" s="663"/>
      <c r="DB46" s="663"/>
      <c r="DC46" s="669"/>
      <c r="DD46" s="666">
        <v>251486</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2">
      <c r="B47" s="753" t="s">
        <v>361</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362</v>
      </c>
      <c r="CG47" s="655"/>
      <c r="CH47" s="655"/>
      <c r="CI47" s="655"/>
      <c r="CJ47" s="655"/>
      <c r="CK47" s="655"/>
      <c r="CL47" s="655"/>
      <c r="CM47" s="655"/>
      <c r="CN47" s="655"/>
      <c r="CO47" s="655"/>
      <c r="CP47" s="655"/>
      <c r="CQ47" s="656"/>
      <c r="CR47" s="657">
        <v>302534</v>
      </c>
      <c r="CS47" s="684"/>
      <c r="CT47" s="684"/>
      <c r="CU47" s="684"/>
      <c r="CV47" s="684"/>
      <c r="CW47" s="684"/>
      <c r="CX47" s="684"/>
      <c r="CY47" s="685"/>
      <c r="CZ47" s="662">
        <v>4.2</v>
      </c>
      <c r="DA47" s="686"/>
      <c r="DB47" s="686"/>
      <c r="DC47" s="692"/>
      <c r="DD47" s="666">
        <v>15989</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ht="10.8" x14ac:dyDescent="0.2">
      <c r="B48" s="753" t="s">
        <v>363</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364</v>
      </c>
      <c r="CG48" s="655"/>
      <c r="CH48" s="655"/>
      <c r="CI48" s="655"/>
      <c r="CJ48" s="655"/>
      <c r="CK48" s="655"/>
      <c r="CL48" s="655"/>
      <c r="CM48" s="655"/>
      <c r="CN48" s="655"/>
      <c r="CO48" s="655"/>
      <c r="CP48" s="655"/>
      <c r="CQ48" s="656"/>
      <c r="CR48" s="657" t="s">
        <v>128</v>
      </c>
      <c r="CS48" s="658"/>
      <c r="CT48" s="658"/>
      <c r="CU48" s="658"/>
      <c r="CV48" s="658"/>
      <c r="CW48" s="658"/>
      <c r="CX48" s="658"/>
      <c r="CY48" s="659"/>
      <c r="CZ48" s="662" t="s">
        <v>128</v>
      </c>
      <c r="DA48" s="663"/>
      <c r="DB48" s="663"/>
      <c r="DC48" s="669"/>
      <c r="DD48" s="666" t="s">
        <v>128</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2">
      <c r="B49" s="360"/>
      <c r="CD49" s="675" t="s">
        <v>365</v>
      </c>
      <c r="CE49" s="676"/>
      <c r="CF49" s="676"/>
      <c r="CG49" s="676"/>
      <c r="CH49" s="676"/>
      <c r="CI49" s="676"/>
      <c r="CJ49" s="676"/>
      <c r="CK49" s="676"/>
      <c r="CL49" s="676"/>
      <c r="CM49" s="676"/>
      <c r="CN49" s="676"/>
      <c r="CO49" s="676"/>
      <c r="CP49" s="676"/>
      <c r="CQ49" s="677"/>
      <c r="CR49" s="735">
        <v>7128989</v>
      </c>
      <c r="CS49" s="716"/>
      <c r="CT49" s="716"/>
      <c r="CU49" s="716"/>
      <c r="CV49" s="716"/>
      <c r="CW49" s="716"/>
      <c r="CX49" s="716"/>
      <c r="CY49" s="743"/>
      <c r="CZ49" s="740">
        <v>100</v>
      </c>
      <c r="DA49" s="744"/>
      <c r="DB49" s="744"/>
      <c r="DC49" s="745"/>
      <c r="DD49" s="746">
        <v>3619934</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t="10.8" hidden="1" x14ac:dyDescent="0.2">
      <c r="B50" s="36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3" t="s">
        <v>366</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367</v>
      </c>
      <c r="DK2" s="1125"/>
      <c r="DL2" s="1125"/>
      <c r="DM2" s="1125"/>
      <c r="DN2" s="1125"/>
      <c r="DO2" s="1126"/>
      <c r="DP2" s="219"/>
      <c r="DQ2" s="1124" t="s">
        <v>368</v>
      </c>
      <c r="DR2" s="1125"/>
      <c r="DS2" s="1125"/>
      <c r="DT2" s="1125"/>
      <c r="DU2" s="1125"/>
      <c r="DV2" s="1125"/>
      <c r="DW2" s="1125"/>
      <c r="DX2" s="1125"/>
      <c r="DY2" s="1125"/>
      <c r="DZ2" s="112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2" t="s">
        <v>369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370</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2">
      <c r="A5" s="1028" t="s">
        <v>371</v>
      </c>
      <c r="B5" s="1029"/>
      <c r="C5" s="1029"/>
      <c r="D5" s="1029"/>
      <c r="E5" s="1029"/>
      <c r="F5" s="1029"/>
      <c r="G5" s="1029"/>
      <c r="H5" s="1029"/>
      <c r="I5" s="1029"/>
      <c r="J5" s="1029"/>
      <c r="K5" s="1029"/>
      <c r="L5" s="1029"/>
      <c r="M5" s="1029"/>
      <c r="N5" s="1029"/>
      <c r="O5" s="1029"/>
      <c r="P5" s="1030"/>
      <c r="Q5" s="1034" t="s">
        <v>372</v>
      </c>
      <c r="R5" s="1035"/>
      <c r="S5" s="1035"/>
      <c r="T5" s="1035"/>
      <c r="U5" s="1036"/>
      <c r="V5" s="1034" t="s">
        <v>373</v>
      </c>
      <c r="W5" s="1035"/>
      <c r="X5" s="1035"/>
      <c r="Y5" s="1035"/>
      <c r="Z5" s="1036"/>
      <c r="AA5" s="1034" t="s">
        <v>374</v>
      </c>
      <c r="AB5" s="1035"/>
      <c r="AC5" s="1035"/>
      <c r="AD5" s="1035"/>
      <c r="AE5" s="1035"/>
      <c r="AF5" s="1127" t="s">
        <v>375</v>
      </c>
      <c r="AG5" s="1035"/>
      <c r="AH5" s="1035"/>
      <c r="AI5" s="1035"/>
      <c r="AJ5" s="1048"/>
      <c r="AK5" s="1035" t="s">
        <v>376</v>
      </c>
      <c r="AL5" s="1035"/>
      <c r="AM5" s="1035"/>
      <c r="AN5" s="1035"/>
      <c r="AO5" s="1036"/>
      <c r="AP5" s="1034" t="s">
        <v>377</v>
      </c>
      <c r="AQ5" s="1035"/>
      <c r="AR5" s="1035"/>
      <c r="AS5" s="1035"/>
      <c r="AT5" s="1036"/>
      <c r="AU5" s="1034" t="s">
        <v>378</v>
      </c>
      <c r="AV5" s="1035"/>
      <c r="AW5" s="1035"/>
      <c r="AX5" s="1035"/>
      <c r="AY5" s="1048"/>
      <c r="AZ5" s="223"/>
      <c r="BA5" s="223"/>
      <c r="BB5" s="223"/>
      <c r="BC5" s="223"/>
      <c r="BD5" s="223"/>
      <c r="BE5" s="224"/>
      <c r="BF5" s="224"/>
      <c r="BG5" s="224"/>
      <c r="BH5" s="224"/>
      <c r="BI5" s="224"/>
      <c r="BJ5" s="224"/>
      <c r="BK5" s="224"/>
      <c r="BL5" s="224"/>
      <c r="BM5" s="224"/>
      <c r="BN5" s="224"/>
      <c r="BO5" s="224"/>
      <c r="BP5" s="224"/>
      <c r="BQ5" s="1028" t="s">
        <v>379</v>
      </c>
      <c r="BR5" s="1029"/>
      <c r="BS5" s="1029"/>
      <c r="BT5" s="1029"/>
      <c r="BU5" s="1029"/>
      <c r="BV5" s="1029"/>
      <c r="BW5" s="1029"/>
      <c r="BX5" s="1029"/>
      <c r="BY5" s="1029"/>
      <c r="BZ5" s="1029"/>
      <c r="CA5" s="1029"/>
      <c r="CB5" s="1029"/>
      <c r="CC5" s="1029"/>
      <c r="CD5" s="1029"/>
      <c r="CE5" s="1029"/>
      <c r="CF5" s="1029"/>
      <c r="CG5" s="1030"/>
      <c r="CH5" s="1034" t="s">
        <v>380</v>
      </c>
      <c r="CI5" s="1035"/>
      <c r="CJ5" s="1035"/>
      <c r="CK5" s="1035"/>
      <c r="CL5" s="1036"/>
      <c r="CM5" s="1034" t="s">
        <v>381</v>
      </c>
      <c r="CN5" s="1035"/>
      <c r="CO5" s="1035"/>
      <c r="CP5" s="1035"/>
      <c r="CQ5" s="1036"/>
      <c r="CR5" s="1034" t="s">
        <v>382</v>
      </c>
      <c r="CS5" s="1035"/>
      <c r="CT5" s="1035"/>
      <c r="CU5" s="1035"/>
      <c r="CV5" s="1036"/>
      <c r="CW5" s="1034" t="s">
        <v>383</v>
      </c>
      <c r="CX5" s="1035"/>
      <c r="CY5" s="1035"/>
      <c r="CZ5" s="1035"/>
      <c r="DA5" s="1036"/>
      <c r="DB5" s="1034" t="s">
        <v>384</v>
      </c>
      <c r="DC5" s="1035"/>
      <c r="DD5" s="1035"/>
      <c r="DE5" s="1035"/>
      <c r="DF5" s="1036"/>
      <c r="DG5" s="1117" t="s">
        <v>385</v>
      </c>
      <c r="DH5" s="1118"/>
      <c r="DI5" s="1118"/>
      <c r="DJ5" s="1118"/>
      <c r="DK5" s="1119"/>
      <c r="DL5" s="1117" t="s">
        <v>386</v>
      </c>
      <c r="DM5" s="1118"/>
      <c r="DN5" s="1118"/>
      <c r="DO5" s="1118"/>
      <c r="DP5" s="1119"/>
      <c r="DQ5" s="1034" t="s">
        <v>387</v>
      </c>
      <c r="DR5" s="1035"/>
      <c r="DS5" s="1035"/>
      <c r="DT5" s="1035"/>
      <c r="DU5" s="1036"/>
      <c r="DV5" s="1034" t="s">
        <v>378</v>
      </c>
      <c r="DW5" s="1035"/>
      <c r="DX5" s="1035"/>
      <c r="DY5" s="1035"/>
      <c r="DZ5" s="1048"/>
      <c r="EA5" s="225"/>
    </row>
    <row r="6" spans="1:131" s="226" customFormat="1" ht="26.25" customHeight="1" thickBot="1" x14ac:dyDescent="0.25">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2">
      <c r="A7" s="227">
        <v>1</v>
      </c>
      <c r="B7" s="1080" t="s">
        <v>388</v>
      </c>
      <c r="C7" s="1081"/>
      <c r="D7" s="1081"/>
      <c r="E7" s="1081"/>
      <c r="F7" s="1081"/>
      <c r="G7" s="1081"/>
      <c r="H7" s="1081"/>
      <c r="I7" s="1081"/>
      <c r="J7" s="1081"/>
      <c r="K7" s="1081"/>
      <c r="L7" s="1081"/>
      <c r="M7" s="1081"/>
      <c r="N7" s="1081"/>
      <c r="O7" s="1081"/>
      <c r="P7" s="1082"/>
      <c r="Q7" s="1135">
        <v>7507</v>
      </c>
      <c r="R7" s="1136"/>
      <c r="S7" s="1136"/>
      <c r="T7" s="1136"/>
      <c r="U7" s="1136"/>
      <c r="V7" s="1136">
        <v>6895</v>
      </c>
      <c r="W7" s="1136"/>
      <c r="X7" s="1136"/>
      <c r="Y7" s="1136"/>
      <c r="Z7" s="1136"/>
      <c r="AA7" s="1136">
        <v>392</v>
      </c>
      <c r="AB7" s="1136"/>
      <c r="AC7" s="1136"/>
      <c r="AD7" s="1136"/>
      <c r="AE7" s="1137"/>
      <c r="AF7" s="1138">
        <v>392</v>
      </c>
      <c r="AG7" s="1139"/>
      <c r="AH7" s="1139"/>
      <c r="AI7" s="1139"/>
      <c r="AJ7" s="1140"/>
      <c r="AK7" s="1141">
        <v>54</v>
      </c>
      <c r="AL7" s="1142"/>
      <c r="AM7" s="1142"/>
      <c r="AN7" s="1142"/>
      <c r="AO7" s="1142"/>
      <c r="AP7" s="1142">
        <v>1828</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576</v>
      </c>
      <c r="BT7" s="1133"/>
      <c r="BU7" s="1133"/>
      <c r="BV7" s="1133"/>
      <c r="BW7" s="1133"/>
      <c r="BX7" s="1133"/>
      <c r="BY7" s="1133"/>
      <c r="BZ7" s="1133"/>
      <c r="CA7" s="1133"/>
      <c r="CB7" s="1133"/>
      <c r="CC7" s="1133"/>
      <c r="CD7" s="1133"/>
      <c r="CE7" s="1133"/>
      <c r="CF7" s="1133"/>
      <c r="CG7" s="1145"/>
      <c r="CH7" s="1129">
        <v>12</v>
      </c>
      <c r="CI7" s="1130"/>
      <c r="CJ7" s="1130"/>
      <c r="CK7" s="1130"/>
      <c r="CL7" s="1131"/>
      <c r="CM7" s="1129">
        <v>137</v>
      </c>
      <c r="CN7" s="1130"/>
      <c r="CO7" s="1130"/>
      <c r="CP7" s="1130"/>
      <c r="CQ7" s="1131"/>
      <c r="CR7" s="1129">
        <v>181</v>
      </c>
      <c r="CS7" s="1130"/>
      <c r="CT7" s="1130"/>
      <c r="CU7" s="1130"/>
      <c r="CV7" s="1131"/>
      <c r="CW7" s="1129" t="s">
        <v>590</v>
      </c>
      <c r="CX7" s="1130"/>
      <c r="CY7" s="1130"/>
      <c r="CZ7" s="1130"/>
      <c r="DA7" s="1131"/>
      <c r="DB7" s="1129" t="s">
        <v>590</v>
      </c>
      <c r="DC7" s="1130"/>
      <c r="DD7" s="1130"/>
      <c r="DE7" s="1130"/>
      <c r="DF7" s="1131"/>
      <c r="DG7" s="1129" t="s">
        <v>590</v>
      </c>
      <c r="DH7" s="1130"/>
      <c r="DI7" s="1130"/>
      <c r="DJ7" s="1130"/>
      <c r="DK7" s="1131"/>
      <c r="DL7" s="1129" t="s">
        <v>590</v>
      </c>
      <c r="DM7" s="1130"/>
      <c r="DN7" s="1130"/>
      <c r="DO7" s="1130"/>
      <c r="DP7" s="1131"/>
      <c r="DQ7" s="1129" t="s">
        <v>590</v>
      </c>
      <c r="DR7" s="1130"/>
      <c r="DS7" s="1130"/>
      <c r="DT7" s="1130"/>
      <c r="DU7" s="1131"/>
      <c r="DV7" s="1132" t="s">
        <v>579</v>
      </c>
      <c r="DW7" s="1133"/>
      <c r="DX7" s="1133"/>
      <c r="DY7" s="1133"/>
      <c r="DZ7" s="1134"/>
      <c r="EA7" s="225"/>
    </row>
    <row r="8" spans="1:131" s="226" customFormat="1" ht="26.25" customHeight="1" x14ac:dyDescent="0.2">
      <c r="A8" s="229">
        <v>2</v>
      </c>
      <c r="B8" s="1063" t="s">
        <v>389</v>
      </c>
      <c r="C8" s="1064"/>
      <c r="D8" s="1064"/>
      <c r="E8" s="1064"/>
      <c r="F8" s="1064"/>
      <c r="G8" s="1064"/>
      <c r="H8" s="1064"/>
      <c r="I8" s="1064"/>
      <c r="J8" s="1064"/>
      <c r="K8" s="1064"/>
      <c r="L8" s="1064"/>
      <c r="M8" s="1064"/>
      <c r="N8" s="1064"/>
      <c r="O8" s="1064"/>
      <c r="P8" s="1065"/>
      <c r="Q8" s="1071">
        <v>7</v>
      </c>
      <c r="R8" s="1072"/>
      <c r="S8" s="1072"/>
      <c r="T8" s="1072"/>
      <c r="U8" s="1072"/>
      <c r="V8" s="1072">
        <v>71</v>
      </c>
      <c r="W8" s="1072"/>
      <c r="X8" s="1072"/>
      <c r="Y8" s="1072"/>
      <c r="Z8" s="1072"/>
      <c r="AA8" s="1072">
        <v>8</v>
      </c>
      <c r="AB8" s="1072"/>
      <c r="AC8" s="1072"/>
      <c r="AD8" s="1072"/>
      <c r="AE8" s="1073"/>
      <c r="AF8" s="1068">
        <v>8</v>
      </c>
      <c r="AG8" s="1069"/>
      <c r="AH8" s="1069"/>
      <c r="AI8" s="1069"/>
      <c r="AJ8" s="1070"/>
      <c r="AK8" s="1113" t="s">
        <v>590</v>
      </c>
      <c r="AL8" s="1114"/>
      <c r="AM8" s="1114"/>
      <c r="AN8" s="1114"/>
      <c r="AO8" s="1114"/>
      <c r="AP8" s="1114" t="s">
        <v>590</v>
      </c>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t="s">
        <v>577</v>
      </c>
      <c r="BT8" s="1026"/>
      <c r="BU8" s="1026"/>
      <c r="BV8" s="1026"/>
      <c r="BW8" s="1026"/>
      <c r="BX8" s="1026"/>
      <c r="BY8" s="1026"/>
      <c r="BZ8" s="1026"/>
      <c r="CA8" s="1026"/>
      <c r="CB8" s="1026"/>
      <c r="CC8" s="1026"/>
      <c r="CD8" s="1026"/>
      <c r="CE8" s="1026"/>
      <c r="CF8" s="1026"/>
      <c r="CG8" s="1047"/>
      <c r="CH8" s="1022">
        <v>3</v>
      </c>
      <c r="CI8" s="1023"/>
      <c r="CJ8" s="1023"/>
      <c r="CK8" s="1023"/>
      <c r="CL8" s="1024"/>
      <c r="CM8" s="1022">
        <v>11</v>
      </c>
      <c r="CN8" s="1023"/>
      <c r="CO8" s="1023"/>
      <c r="CP8" s="1023"/>
      <c r="CQ8" s="1024"/>
      <c r="CR8" s="1022">
        <v>50</v>
      </c>
      <c r="CS8" s="1023"/>
      <c r="CT8" s="1023"/>
      <c r="CU8" s="1023"/>
      <c r="CV8" s="1024"/>
      <c r="CW8" s="1022">
        <v>39</v>
      </c>
      <c r="CX8" s="1023"/>
      <c r="CY8" s="1023"/>
      <c r="CZ8" s="1023"/>
      <c r="DA8" s="1024"/>
      <c r="DB8" s="1022" t="s">
        <v>590</v>
      </c>
      <c r="DC8" s="1023"/>
      <c r="DD8" s="1023"/>
      <c r="DE8" s="1023"/>
      <c r="DF8" s="1024"/>
      <c r="DG8" s="1022" t="s">
        <v>590</v>
      </c>
      <c r="DH8" s="1023"/>
      <c r="DI8" s="1023"/>
      <c r="DJ8" s="1023"/>
      <c r="DK8" s="1024"/>
      <c r="DL8" s="1022" t="s">
        <v>590</v>
      </c>
      <c r="DM8" s="1023"/>
      <c r="DN8" s="1023"/>
      <c r="DO8" s="1023"/>
      <c r="DP8" s="1024"/>
      <c r="DQ8" s="1022" t="s">
        <v>590</v>
      </c>
      <c r="DR8" s="1023"/>
      <c r="DS8" s="1023"/>
      <c r="DT8" s="1023"/>
      <c r="DU8" s="1024"/>
      <c r="DV8" s="1025" t="s">
        <v>580</v>
      </c>
      <c r="DW8" s="1026"/>
      <c r="DX8" s="1026"/>
      <c r="DY8" s="1026"/>
      <c r="DZ8" s="1027"/>
      <c r="EA8" s="225"/>
    </row>
    <row r="9" spans="1:131" s="226" customFormat="1" ht="26.25" customHeight="1" x14ac:dyDescent="0.2">
      <c r="A9" s="229">
        <v>3</v>
      </c>
      <c r="B9" s="1063" t="s">
        <v>390</v>
      </c>
      <c r="C9" s="1064"/>
      <c r="D9" s="1064"/>
      <c r="E9" s="1064"/>
      <c r="F9" s="1064"/>
      <c r="G9" s="1064"/>
      <c r="H9" s="1064"/>
      <c r="I9" s="1064"/>
      <c r="J9" s="1064"/>
      <c r="K9" s="1064"/>
      <c r="L9" s="1064"/>
      <c r="M9" s="1064"/>
      <c r="N9" s="1064"/>
      <c r="O9" s="1064"/>
      <c r="P9" s="1065"/>
      <c r="Q9" s="1071">
        <v>15</v>
      </c>
      <c r="R9" s="1072"/>
      <c r="S9" s="1072"/>
      <c r="T9" s="1072"/>
      <c r="U9" s="1072"/>
      <c r="V9" s="1072">
        <v>163</v>
      </c>
      <c r="W9" s="1072"/>
      <c r="X9" s="1072"/>
      <c r="Y9" s="1072"/>
      <c r="Z9" s="1072"/>
      <c r="AA9" s="1072">
        <v>1</v>
      </c>
      <c r="AB9" s="1072"/>
      <c r="AC9" s="1072"/>
      <c r="AD9" s="1072"/>
      <c r="AE9" s="1073"/>
      <c r="AF9" s="1068">
        <v>1</v>
      </c>
      <c r="AG9" s="1069"/>
      <c r="AH9" s="1069"/>
      <c r="AI9" s="1069"/>
      <c r="AJ9" s="1070"/>
      <c r="AK9" s="1113">
        <v>3</v>
      </c>
      <c r="AL9" s="1114"/>
      <c r="AM9" s="1114"/>
      <c r="AN9" s="1114"/>
      <c r="AO9" s="1114"/>
      <c r="AP9" s="1114" t="s">
        <v>590</v>
      </c>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t="s">
        <v>578</v>
      </c>
      <c r="BT9" s="1026"/>
      <c r="BU9" s="1026"/>
      <c r="BV9" s="1026"/>
      <c r="BW9" s="1026"/>
      <c r="BX9" s="1026"/>
      <c r="BY9" s="1026"/>
      <c r="BZ9" s="1026"/>
      <c r="CA9" s="1026"/>
      <c r="CB9" s="1026"/>
      <c r="CC9" s="1026"/>
      <c r="CD9" s="1026"/>
      <c r="CE9" s="1026"/>
      <c r="CF9" s="1026"/>
      <c r="CG9" s="1047"/>
      <c r="CH9" s="1022">
        <v>-1</v>
      </c>
      <c r="CI9" s="1023"/>
      <c r="CJ9" s="1023"/>
      <c r="CK9" s="1023"/>
      <c r="CL9" s="1024"/>
      <c r="CM9" s="1022">
        <v>49</v>
      </c>
      <c r="CN9" s="1023"/>
      <c r="CO9" s="1023"/>
      <c r="CP9" s="1023"/>
      <c r="CQ9" s="1024"/>
      <c r="CR9" s="1022">
        <v>35</v>
      </c>
      <c r="CS9" s="1023"/>
      <c r="CT9" s="1023"/>
      <c r="CU9" s="1023"/>
      <c r="CV9" s="1024"/>
      <c r="CW9" s="1022">
        <v>50</v>
      </c>
      <c r="CX9" s="1023"/>
      <c r="CY9" s="1023"/>
      <c r="CZ9" s="1023"/>
      <c r="DA9" s="1024"/>
      <c r="DB9" s="1022" t="s">
        <v>590</v>
      </c>
      <c r="DC9" s="1023"/>
      <c r="DD9" s="1023"/>
      <c r="DE9" s="1023"/>
      <c r="DF9" s="1024"/>
      <c r="DG9" s="1022" t="s">
        <v>590</v>
      </c>
      <c r="DH9" s="1023"/>
      <c r="DI9" s="1023"/>
      <c r="DJ9" s="1023"/>
      <c r="DK9" s="1024"/>
      <c r="DL9" s="1022" t="s">
        <v>590</v>
      </c>
      <c r="DM9" s="1023"/>
      <c r="DN9" s="1023"/>
      <c r="DO9" s="1023"/>
      <c r="DP9" s="1024"/>
      <c r="DQ9" s="1022" t="s">
        <v>590</v>
      </c>
      <c r="DR9" s="1023"/>
      <c r="DS9" s="1023"/>
      <c r="DT9" s="1023"/>
      <c r="DU9" s="1024"/>
      <c r="DV9" s="1025" t="s">
        <v>581</v>
      </c>
      <c r="DW9" s="1026"/>
      <c r="DX9" s="1026"/>
      <c r="DY9" s="1026"/>
      <c r="DZ9" s="1027"/>
      <c r="EA9" s="225"/>
    </row>
    <row r="10" spans="1:131" s="226" customFormat="1" ht="26.25" customHeight="1" x14ac:dyDescent="0.2">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2">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2">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2">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2">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2">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2">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2">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2">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2">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2">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5">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2">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391</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5">
      <c r="A23" s="231" t="s">
        <v>392</v>
      </c>
      <c r="B23" s="970" t="s">
        <v>393</v>
      </c>
      <c r="C23" s="971"/>
      <c r="D23" s="971"/>
      <c r="E23" s="971"/>
      <c r="F23" s="971"/>
      <c r="G23" s="971"/>
      <c r="H23" s="971"/>
      <c r="I23" s="971"/>
      <c r="J23" s="971"/>
      <c r="K23" s="971"/>
      <c r="L23" s="971"/>
      <c r="M23" s="971"/>
      <c r="N23" s="971"/>
      <c r="O23" s="971"/>
      <c r="P23" s="981"/>
      <c r="Q23" s="1100">
        <v>7529</v>
      </c>
      <c r="R23" s="1094"/>
      <c r="S23" s="1094"/>
      <c r="T23" s="1094"/>
      <c r="U23" s="1094"/>
      <c r="V23" s="1094">
        <v>7129</v>
      </c>
      <c r="W23" s="1094"/>
      <c r="X23" s="1094"/>
      <c r="Y23" s="1094"/>
      <c r="Z23" s="1094"/>
      <c r="AA23" s="1094">
        <v>400</v>
      </c>
      <c r="AB23" s="1094"/>
      <c r="AC23" s="1094"/>
      <c r="AD23" s="1094"/>
      <c r="AE23" s="1101"/>
      <c r="AF23" s="1102">
        <v>400</v>
      </c>
      <c r="AG23" s="1094"/>
      <c r="AH23" s="1094"/>
      <c r="AI23" s="1094"/>
      <c r="AJ23" s="1103"/>
      <c r="AK23" s="1104"/>
      <c r="AL23" s="1105"/>
      <c r="AM23" s="1105"/>
      <c r="AN23" s="1105"/>
      <c r="AO23" s="1105"/>
      <c r="AP23" s="1094">
        <v>1828</v>
      </c>
      <c r="AQ23" s="1094"/>
      <c r="AR23" s="1094"/>
      <c r="AS23" s="1094"/>
      <c r="AT23" s="1094"/>
      <c r="AU23" s="1095"/>
      <c r="AV23" s="1095"/>
      <c r="AW23" s="1095"/>
      <c r="AX23" s="1095"/>
      <c r="AY23" s="1096"/>
      <c r="AZ23" s="1097" t="s">
        <v>128</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2">
      <c r="A24" s="1093" t="s">
        <v>394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5">
      <c r="A25" s="1092" t="s">
        <v>395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2">
      <c r="A26" s="1028" t="s">
        <v>371</v>
      </c>
      <c r="B26" s="1029"/>
      <c r="C26" s="1029"/>
      <c r="D26" s="1029"/>
      <c r="E26" s="1029"/>
      <c r="F26" s="1029"/>
      <c r="G26" s="1029"/>
      <c r="H26" s="1029"/>
      <c r="I26" s="1029"/>
      <c r="J26" s="1029"/>
      <c r="K26" s="1029"/>
      <c r="L26" s="1029"/>
      <c r="M26" s="1029"/>
      <c r="N26" s="1029"/>
      <c r="O26" s="1029"/>
      <c r="P26" s="1030"/>
      <c r="Q26" s="1034" t="s">
        <v>396</v>
      </c>
      <c r="R26" s="1035"/>
      <c r="S26" s="1035"/>
      <c r="T26" s="1035"/>
      <c r="U26" s="1036"/>
      <c r="V26" s="1034" t="s">
        <v>397</v>
      </c>
      <c r="W26" s="1035"/>
      <c r="X26" s="1035"/>
      <c r="Y26" s="1035"/>
      <c r="Z26" s="1036"/>
      <c r="AA26" s="1034" t="s">
        <v>398</v>
      </c>
      <c r="AB26" s="1035"/>
      <c r="AC26" s="1035"/>
      <c r="AD26" s="1035"/>
      <c r="AE26" s="1035"/>
      <c r="AF26" s="1088" t="s">
        <v>399</v>
      </c>
      <c r="AG26" s="1041"/>
      <c r="AH26" s="1041"/>
      <c r="AI26" s="1041"/>
      <c r="AJ26" s="1089"/>
      <c r="AK26" s="1035" t="s">
        <v>400</v>
      </c>
      <c r="AL26" s="1035"/>
      <c r="AM26" s="1035"/>
      <c r="AN26" s="1035"/>
      <c r="AO26" s="1036"/>
      <c r="AP26" s="1034" t="s">
        <v>401</v>
      </c>
      <c r="AQ26" s="1035"/>
      <c r="AR26" s="1035"/>
      <c r="AS26" s="1035"/>
      <c r="AT26" s="1036"/>
      <c r="AU26" s="1034" t="s">
        <v>402</v>
      </c>
      <c r="AV26" s="1035"/>
      <c r="AW26" s="1035"/>
      <c r="AX26" s="1035"/>
      <c r="AY26" s="1036"/>
      <c r="AZ26" s="1034" t="s">
        <v>403</v>
      </c>
      <c r="BA26" s="1035"/>
      <c r="BB26" s="1035"/>
      <c r="BC26" s="1035"/>
      <c r="BD26" s="1036"/>
      <c r="BE26" s="1034" t="s">
        <v>378</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5">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2">
      <c r="A28" s="233">
        <v>1</v>
      </c>
      <c r="B28" s="1080" t="s">
        <v>404</v>
      </c>
      <c r="C28" s="1081"/>
      <c r="D28" s="1081"/>
      <c r="E28" s="1081"/>
      <c r="F28" s="1081"/>
      <c r="G28" s="1081"/>
      <c r="H28" s="1081"/>
      <c r="I28" s="1081"/>
      <c r="J28" s="1081"/>
      <c r="K28" s="1081"/>
      <c r="L28" s="1081"/>
      <c r="M28" s="1081"/>
      <c r="N28" s="1081"/>
      <c r="O28" s="1081"/>
      <c r="P28" s="1082"/>
      <c r="Q28" s="1083">
        <v>788</v>
      </c>
      <c r="R28" s="1084"/>
      <c r="S28" s="1084"/>
      <c r="T28" s="1084"/>
      <c r="U28" s="1084"/>
      <c r="V28" s="1084">
        <v>757</v>
      </c>
      <c r="W28" s="1084"/>
      <c r="X28" s="1084"/>
      <c r="Y28" s="1084"/>
      <c r="Z28" s="1084"/>
      <c r="AA28" s="1084">
        <v>31</v>
      </c>
      <c r="AB28" s="1084"/>
      <c r="AC28" s="1084"/>
      <c r="AD28" s="1084"/>
      <c r="AE28" s="1085"/>
      <c r="AF28" s="1086">
        <v>31</v>
      </c>
      <c r="AG28" s="1084"/>
      <c r="AH28" s="1084"/>
      <c r="AI28" s="1084"/>
      <c r="AJ28" s="1087"/>
      <c r="AK28" s="1075">
        <v>82</v>
      </c>
      <c r="AL28" s="1076"/>
      <c r="AM28" s="1076"/>
      <c r="AN28" s="1076"/>
      <c r="AO28" s="1076"/>
      <c r="AP28" s="1076" t="s">
        <v>590</v>
      </c>
      <c r="AQ28" s="1076"/>
      <c r="AR28" s="1076"/>
      <c r="AS28" s="1076"/>
      <c r="AT28" s="1076"/>
      <c r="AU28" s="1076" t="s">
        <v>590</v>
      </c>
      <c r="AV28" s="1076"/>
      <c r="AW28" s="1076"/>
      <c r="AX28" s="1076"/>
      <c r="AY28" s="1076"/>
      <c r="AZ28" s="1077" t="s">
        <v>590</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2">
      <c r="A29" s="233">
        <v>2</v>
      </c>
      <c r="B29" s="1063" t="s">
        <v>405</v>
      </c>
      <c r="C29" s="1064"/>
      <c r="D29" s="1064"/>
      <c r="E29" s="1064"/>
      <c r="F29" s="1064"/>
      <c r="G29" s="1064"/>
      <c r="H29" s="1064"/>
      <c r="I29" s="1064"/>
      <c r="J29" s="1064"/>
      <c r="K29" s="1064"/>
      <c r="L29" s="1064"/>
      <c r="M29" s="1064"/>
      <c r="N29" s="1064"/>
      <c r="O29" s="1064"/>
      <c r="P29" s="1065"/>
      <c r="Q29" s="1071">
        <v>867</v>
      </c>
      <c r="R29" s="1072"/>
      <c r="S29" s="1072"/>
      <c r="T29" s="1072"/>
      <c r="U29" s="1072"/>
      <c r="V29" s="1072">
        <v>826</v>
      </c>
      <c r="W29" s="1072"/>
      <c r="X29" s="1072"/>
      <c r="Y29" s="1072"/>
      <c r="Z29" s="1072"/>
      <c r="AA29" s="1072">
        <v>41</v>
      </c>
      <c r="AB29" s="1072"/>
      <c r="AC29" s="1072"/>
      <c r="AD29" s="1072"/>
      <c r="AE29" s="1073"/>
      <c r="AF29" s="1068">
        <v>41</v>
      </c>
      <c r="AG29" s="1069"/>
      <c r="AH29" s="1069"/>
      <c r="AI29" s="1069"/>
      <c r="AJ29" s="1070"/>
      <c r="AK29" s="1013">
        <v>144</v>
      </c>
      <c r="AL29" s="1004"/>
      <c r="AM29" s="1004"/>
      <c r="AN29" s="1004"/>
      <c r="AO29" s="1004"/>
      <c r="AP29" s="1004" t="s">
        <v>590</v>
      </c>
      <c r="AQ29" s="1004"/>
      <c r="AR29" s="1004"/>
      <c r="AS29" s="1004"/>
      <c r="AT29" s="1004"/>
      <c r="AU29" s="1004" t="s">
        <v>590</v>
      </c>
      <c r="AV29" s="1004"/>
      <c r="AW29" s="1004"/>
      <c r="AX29" s="1004"/>
      <c r="AY29" s="1004"/>
      <c r="AZ29" s="1074" t="s">
        <v>590</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2">
      <c r="A30" s="233">
        <v>3</v>
      </c>
      <c r="B30" s="1063" t="s">
        <v>406</v>
      </c>
      <c r="C30" s="1064"/>
      <c r="D30" s="1064"/>
      <c r="E30" s="1064"/>
      <c r="F30" s="1064"/>
      <c r="G30" s="1064"/>
      <c r="H30" s="1064"/>
      <c r="I30" s="1064"/>
      <c r="J30" s="1064"/>
      <c r="K30" s="1064"/>
      <c r="L30" s="1064"/>
      <c r="M30" s="1064"/>
      <c r="N30" s="1064"/>
      <c r="O30" s="1064"/>
      <c r="P30" s="1065"/>
      <c r="Q30" s="1071">
        <v>211</v>
      </c>
      <c r="R30" s="1072"/>
      <c r="S30" s="1072"/>
      <c r="T30" s="1072"/>
      <c r="U30" s="1072"/>
      <c r="V30" s="1072">
        <v>205</v>
      </c>
      <c r="W30" s="1072"/>
      <c r="X30" s="1072"/>
      <c r="Y30" s="1072"/>
      <c r="Z30" s="1072"/>
      <c r="AA30" s="1072">
        <v>6</v>
      </c>
      <c r="AB30" s="1072"/>
      <c r="AC30" s="1072"/>
      <c r="AD30" s="1072"/>
      <c r="AE30" s="1073"/>
      <c r="AF30" s="1068">
        <v>6</v>
      </c>
      <c r="AG30" s="1069"/>
      <c r="AH30" s="1069"/>
      <c r="AI30" s="1069"/>
      <c r="AJ30" s="1070"/>
      <c r="AK30" s="1013">
        <v>24</v>
      </c>
      <c r="AL30" s="1004"/>
      <c r="AM30" s="1004"/>
      <c r="AN30" s="1004"/>
      <c r="AO30" s="1004"/>
      <c r="AP30" s="1004" t="s">
        <v>590</v>
      </c>
      <c r="AQ30" s="1004"/>
      <c r="AR30" s="1004"/>
      <c r="AS30" s="1004"/>
      <c r="AT30" s="1004"/>
      <c r="AU30" s="1004" t="s">
        <v>590</v>
      </c>
      <c r="AV30" s="1004"/>
      <c r="AW30" s="1004"/>
      <c r="AX30" s="1004"/>
      <c r="AY30" s="1004"/>
      <c r="AZ30" s="1074" t="s">
        <v>590</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2">
      <c r="A31" s="233">
        <v>4</v>
      </c>
      <c r="B31" s="1063" t="s">
        <v>407</v>
      </c>
      <c r="C31" s="1064"/>
      <c r="D31" s="1064"/>
      <c r="E31" s="1064"/>
      <c r="F31" s="1064"/>
      <c r="G31" s="1064"/>
      <c r="H31" s="1064"/>
      <c r="I31" s="1064"/>
      <c r="J31" s="1064"/>
      <c r="K31" s="1064"/>
      <c r="L31" s="1064"/>
      <c r="M31" s="1064"/>
      <c r="N31" s="1064"/>
      <c r="O31" s="1064"/>
      <c r="P31" s="1065"/>
      <c r="Q31" s="1071">
        <v>483</v>
      </c>
      <c r="R31" s="1072"/>
      <c r="S31" s="1072"/>
      <c r="T31" s="1072"/>
      <c r="U31" s="1072"/>
      <c r="V31" s="1072">
        <v>471</v>
      </c>
      <c r="W31" s="1072"/>
      <c r="X31" s="1072"/>
      <c r="Y31" s="1072"/>
      <c r="Z31" s="1072"/>
      <c r="AA31" s="1072">
        <v>12</v>
      </c>
      <c r="AB31" s="1072"/>
      <c r="AC31" s="1072"/>
      <c r="AD31" s="1072"/>
      <c r="AE31" s="1073"/>
      <c r="AF31" s="1068">
        <v>391</v>
      </c>
      <c r="AG31" s="1069"/>
      <c r="AH31" s="1069"/>
      <c r="AI31" s="1069"/>
      <c r="AJ31" s="1070"/>
      <c r="AK31" s="1013">
        <v>0</v>
      </c>
      <c r="AL31" s="1004"/>
      <c r="AM31" s="1004"/>
      <c r="AN31" s="1004"/>
      <c r="AO31" s="1004"/>
      <c r="AP31" s="1004">
        <v>22</v>
      </c>
      <c r="AQ31" s="1004"/>
      <c r="AR31" s="1004"/>
      <c r="AS31" s="1004"/>
      <c r="AT31" s="1004"/>
      <c r="AU31" s="1004">
        <v>12</v>
      </c>
      <c r="AV31" s="1004"/>
      <c r="AW31" s="1004"/>
      <c r="AX31" s="1004"/>
      <c r="AY31" s="1004"/>
      <c r="AZ31" s="1074" t="s">
        <v>590</v>
      </c>
      <c r="BA31" s="1074"/>
      <c r="BB31" s="1074"/>
      <c r="BC31" s="1074"/>
      <c r="BD31" s="1074"/>
      <c r="BE31" s="1005" t="s">
        <v>408</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2">
      <c r="A32" s="233">
        <v>5</v>
      </c>
      <c r="B32" s="1063" t="s">
        <v>409</v>
      </c>
      <c r="C32" s="1064"/>
      <c r="D32" s="1064"/>
      <c r="E32" s="1064"/>
      <c r="F32" s="1064"/>
      <c r="G32" s="1064"/>
      <c r="H32" s="1064"/>
      <c r="I32" s="1064"/>
      <c r="J32" s="1064"/>
      <c r="K32" s="1064"/>
      <c r="L32" s="1064"/>
      <c r="M32" s="1064"/>
      <c r="N32" s="1064"/>
      <c r="O32" s="1064"/>
      <c r="P32" s="1065"/>
      <c r="Q32" s="1071">
        <v>653</v>
      </c>
      <c r="R32" s="1072"/>
      <c r="S32" s="1072"/>
      <c r="T32" s="1072"/>
      <c r="U32" s="1072"/>
      <c r="V32" s="1072">
        <v>653</v>
      </c>
      <c r="W32" s="1072"/>
      <c r="X32" s="1072"/>
      <c r="Y32" s="1072"/>
      <c r="Z32" s="1072"/>
      <c r="AA32" s="1072">
        <v>0</v>
      </c>
      <c r="AB32" s="1072"/>
      <c r="AC32" s="1072"/>
      <c r="AD32" s="1072"/>
      <c r="AE32" s="1073"/>
      <c r="AF32" s="1068">
        <v>0</v>
      </c>
      <c r="AG32" s="1069"/>
      <c r="AH32" s="1069"/>
      <c r="AI32" s="1069"/>
      <c r="AJ32" s="1070"/>
      <c r="AK32" s="1013">
        <v>571</v>
      </c>
      <c r="AL32" s="1004"/>
      <c r="AM32" s="1004"/>
      <c r="AN32" s="1004"/>
      <c r="AO32" s="1004"/>
      <c r="AP32" s="1004">
        <v>3022</v>
      </c>
      <c r="AQ32" s="1004"/>
      <c r="AR32" s="1004"/>
      <c r="AS32" s="1004"/>
      <c r="AT32" s="1004"/>
      <c r="AU32" s="1004">
        <v>2856</v>
      </c>
      <c r="AV32" s="1004"/>
      <c r="AW32" s="1004"/>
      <c r="AX32" s="1004"/>
      <c r="AY32" s="1004"/>
      <c r="AZ32" s="1074" t="s">
        <v>590</v>
      </c>
      <c r="BA32" s="1074"/>
      <c r="BB32" s="1074"/>
      <c r="BC32" s="1074"/>
      <c r="BD32" s="1074"/>
      <c r="BE32" s="1005" t="s">
        <v>410</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2">
      <c r="A33" s="233">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2">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2">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2">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2">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2">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2">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2">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2">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2">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2">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2">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2">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2">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2">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2">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2">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2">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2">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2">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2">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2">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2">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2">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2">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2">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2">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2">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5">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2">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411</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5">
      <c r="A63" s="231" t="s">
        <v>392</v>
      </c>
      <c r="B63" s="970" t="s">
        <v>412</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469</v>
      </c>
      <c r="AG63" s="992"/>
      <c r="AH63" s="992"/>
      <c r="AI63" s="992"/>
      <c r="AJ63" s="1055"/>
      <c r="AK63" s="1056"/>
      <c r="AL63" s="996"/>
      <c r="AM63" s="996"/>
      <c r="AN63" s="996"/>
      <c r="AO63" s="996"/>
      <c r="AP63" s="992">
        <v>3044</v>
      </c>
      <c r="AQ63" s="992"/>
      <c r="AR63" s="992"/>
      <c r="AS63" s="992"/>
      <c r="AT63" s="992"/>
      <c r="AU63" s="992">
        <v>2868</v>
      </c>
      <c r="AV63" s="992"/>
      <c r="AW63" s="992"/>
      <c r="AX63" s="992"/>
      <c r="AY63" s="992"/>
      <c r="AZ63" s="1050"/>
      <c r="BA63" s="1050"/>
      <c r="BB63" s="1050"/>
      <c r="BC63" s="1050"/>
      <c r="BD63" s="1050"/>
      <c r="BE63" s="993"/>
      <c r="BF63" s="993"/>
      <c r="BG63" s="993"/>
      <c r="BH63" s="993"/>
      <c r="BI63" s="994"/>
      <c r="BJ63" s="1051" t="s">
        <v>128</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5">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2">
      <c r="A66" s="1028" t="s">
        <v>414</v>
      </c>
      <c r="B66" s="1029"/>
      <c r="C66" s="1029"/>
      <c r="D66" s="1029"/>
      <c r="E66" s="1029"/>
      <c r="F66" s="1029"/>
      <c r="G66" s="1029"/>
      <c r="H66" s="1029"/>
      <c r="I66" s="1029"/>
      <c r="J66" s="1029"/>
      <c r="K66" s="1029"/>
      <c r="L66" s="1029"/>
      <c r="M66" s="1029"/>
      <c r="N66" s="1029"/>
      <c r="O66" s="1029"/>
      <c r="P66" s="1030"/>
      <c r="Q66" s="1034" t="s">
        <v>396</v>
      </c>
      <c r="R66" s="1035"/>
      <c r="S66" s="1035"/>
      <c r="T66" s="1035"/>
      <c r="U66" s="1036"/>
      <c r="V66" s="1034" t="s">
        <v>397</v>
      </c>
      <c r="W66" s="1035"/>
      <c r="X66" s="1035"/>
      <c r="Y66" s="1035"/>
      <c r="Z66" s="1036"/>
      <c r="AA66" s="1034" t="s">
        <v>398</v>
      </c>
      <c r="AB66" s="1035"/>
      <c r="AC66" s="1035"/>
      <c r="AD66" s="1035"/>
      <c r="AE66" s="1036"/>
      <c r="AF66" s="1040" t="s">
        <v>399</v>
      </c>
      <c r="AG66" s="1041"/>
      <c r="AH66" s="1041"/>
      <c r="AI66" s="1041"/>
      <c r="AJ66" s="1042"/>
      <c r="AK66" s="1034" t="s">
        <v>400</v>
      </c>
      <c r="AL66" s="1029"/>
      <c r="AM66" s="1029"/>
      <c r="AN66" s="1029"/>
      <c r="AO66" s="1030"/>
      <c r="AP66" s="1034" t="s">
        <v>401</v>
      </c>
      <c r="AQ66" s="1035"/>
      <c r="AR66" s="1035"/>
      <c r="AS66" s="1035"/>
      <c r="AT66" s="1036"/>
      <c r="AU66" s="1034" t="s">
        <v>415</v>
      </c>
      <c r="AV66" s="1035"/>
      <c r="AW66" s="1035"/>
      <c r="AX66" s="1035"/>
      <c r="AY66" s="1036"/>
      <c r="AZ66" s="1034" t="s">
        <v>378</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5">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2">
      <c r="A68" s="227">
        <v>1</v>
      </c>
      <c r="B68" s="1018" t="s">
        <v>582</v>
      </c>
      <c r="C68" s="1019"/>
      <c r="D68" s="1019"/>
      <c r="E68" s="1019"/>
      <c r="F68" s="1019"/>
      <c r="G68" s="1019"/>
      <c r="H68" s="1019"/>
      <c r="I68" s="1019"/>
      <c r="J68" s="1019"/>
      <c r="K68" s="1019"/>
      <c r="L68" s="1019"/>
      <c r="M68" s="1019"/>
      <c r="N68" s="1019"/>
      <c r="O68" s="1019"/>
      <c r="P68" s="1020"/>
      <c r="Q68" s="1021">
        <v>978</v>
      </c>
      <c r="R68" s="1015"/>
      <c r="S68" s="1015"/>
      <c r="T68" s="1015"/>
      <c r="U68" s="1015"/>
      <c r="V68" s="1015">
        <v>948</v>
      </c>
      <c r="W68" s="1015"/>
      <c r="X68" s="1015"/>
      <c r="Y68" s="1015"/>
      <c r="Z68" s="1015"/>
      <c r="AA68" s="1015">
        <v>30</v>
      </c>
      <c r="AB68" s="1015"/>
      <c r="AC68" s="1015"/>
      <c r="AD68" s="1015"/>
      <c r="AE68" s="1015"/>
      <c r="AF68" s="1015">
        <v>30</v>
      </c>
      <c r="AG68" s="1015"/>
      <c r="AH68" s="1015"/>
      <c r="AI68" s="1015"/>
      <c r="AJ68" s="1015"/>
      <c r="AK68" s="1015">
        <v>66</v>
      </c>
      <c r="AL68" s="1015"/>
      <c r="AM68" s="1015"/>
      <c r="AN68" s="1015"/>
      <c r="AO68" s="1015"/>
      <c r="AP68" s="1015" t="s">
        <v>590</v>
      </c>
      <c r="AQ68" s="1015"/>
      <c r="AR68" s="1015"/>
      <c r="AS68" s="1015"/>
      <c r="AT68" s="1015"/>
      <c r="AU68" s="1015" t="s">
        <v>590</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2">
      <c r="A69" s="229">
        <v>2</v>
      </c>
      <c r="B69" s="1007" t="s">
        <v>583</v>
      </c>
      <c r="C69" s="1008"/>
      <c r="D69" s="1008"/>
      <c r="E69" s="1008"/>
      <c r="F69" s="1008"/>
      <c r="G69" s="1008"/>
      <c r="H69" s="1008"/>
      <c r="I69" s="1008"/>
      <c r="J69" s="1008"/>
      <c r="K69" s="1008"/>
      <c r="L69" s="1008"/>
      <c r="M69" s="1008"/>
      <c r="N69" s="1008"/>
      <c r="O69" s="1008"/>
      <c r="P69" s="1009"/>
      <c r="Q69" s="1010">
        <v>296</v>
      </c>
      <c r="R69" s="1004"/>
      <c r="S69" s="1004"/>
      <c r="T69" s="1004"/>
      <c r="U69" s="1004"/>
      <c r="V69" s="1004">
        <v>182</v>
      </c>
      <c r="W69" s="1004"/>
      <c r="X69" s="1004"/>
      <c r="Y69" s="1004"/>
      <c r="Z69" s="1004"/>
      <c r="AA69" s="1004">
        <v>115</v>
      </c>
      <c r="AB69" s="1004"/>
      <c r="AC69" s="1004"/>
      <c r="AD69" s="1004"/>
      <c r="AE69" s="1004"/>
      <c r="AF69" s="1004">
        <v>115</v>
      </c>
      <c r="AG69" s="1004"/>
      <c r="AH69" s="1004"/>
      <c r="AI69" s="1004"/>
      <c r="AJ69" s="1004"/>
      <c r="AK69" s="1004">
        <v>15</v>
      </c>
      <c r="AL69" s="1004"/>
      <c r="AM69" s="1004"/>
      <c r="AN69" s="1004"/>
      <c r="AO69" s="1004"/>
      <c r="AP69" s="1004" t="s">
        <v>590</v>
      </c>
      <c r="AQ69" s="1004"/>
      <c r="AR69" s="1004"/>
      <c r="AS69" s="1004"/>
      <c r="AT69" s="1004"/>
      <c r="AU69" s="1004" t="s">
        <v>590</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2">
      <c r="A70" s="229">
        <v>3</v>
      </c>
      <c r="B70" s="1007" t="s">
        <v>584</v>
      </c>
      <c r="C70" s="1008"/>
      <c r="D70" s="1008"/>
      <c r="E70" s="1008"/>
      <c r="F70" s="1008"/>
      <c r="G70" s="1008"/>
      <c r="H70" s="1008"/>
      <c r="I70" s="1008"/>
      <c r="J70" s="1008"/>
      <c r="K70" s="1008"/>
      <c r="L70" s="1008"/>
      <c r="M70" s="1008"/>
      <c r="N70" s="1008"/>
      <c r="O70" s="1008"/>
      <c r="P70" s="1009"/>
      <c r="Q70" s="1010">
        <v>5106</v>
      </c>
      <c r="R70" s="1004"/>
      <c r="S70" s="1004"/>
      <c r="T70" s="1004"/>
      <c r="U70" s="1004"/>
      <c r="V70" s="1004">
        <v>4706</v>
      </c>
      <c r="W70" s="1004"/>
      <c r="X70" s="1004"/>
      <c r="Y70" s="1004"/>
      <c r="Z70" s="1004"/>
      <c r="AA70" s="1004">
        <v>400</v>
      </c>
      <c r="AB70" s="1004"/>
      <c r="AC70" s="1004"/>
      <c r="AD70" s="1004"/>
      <c r="AE70" s="1004"/>
      <c r="AF70" s="1004">
        <v>400</v>
      </c>
      <c r="AG70" s="1004"/>
      <c r="AH70" s="1004"/>
      <c r="AI70" s="1004"/>
      <c r="AJ70" s="1004"/>
      <c r="AK70" s="1004">
        <v>250</v>
      </c>
      <c r="AL70" s="1004"/>
      <c r="AM70" s="1004"/>
      <c r="AN70" s="1004"/>
      <c r="AO70" s="1004"/>
      <c r="AP70" s="1004" t="s">
        <v>590</v>
      </c>
      <c r="AQ70" s="1004"/>
      <c r="AR70" s="1004"/>
      <c r="AS70" s="1004"/>
      <c r="AT70" s="1004"/>
      <c r="AU70" s="1004" t="s">
        <v>590</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2">
      <c r="A71" s="229">
        <v>4</v>
      </c>
      <c r="B71" s="1007" t="s">
        <v>585</v>
      </c>
      <c r="C71" s="1008"/>
      <c r="D71" s="1008"/>
      <c r="E71" s="1008"/>
      <c r="F71" s="1008"/>
      <c r="G71" s="1008"/>
      <c r="H71" s="1008"/>
      <c r="I71" s="1008"/>
      <c r="J71" s="1008"/>
      <c r="K71" s="1008"/>
      <c r="L71" s="1008"/>
      <c r="M71" s="1008"/>
      <c r="N71" s="1008"/>
      <c r="O71" s="1008"/>
      <c r="P71" s="1009"/>
      <c r="Q71" s="1010">
        <v>4</v>
      </c>
      <c r="R71" s="1004"/>
      <c r="S71" s="1004"/>
      <c r="T71" s="1004"/>
      <c r="U71" s="1004"/>
      <c r="V71" s="1004">
        <v>3</v>
      </c>
      <c r="W71" s="1004"/>
      <c r="X71" s="1004"/>
      <c r="Y71" s="1004"/>
      <c r="Z71" s="1004"/>
      <c r="AA71" s="1004">
        <v>1</v>
      </c>
      <c r="AB71" s="1004"/>
      <c r="AC71" s="1004"/>
      <c r="AD71" s="1004"/>
      <c r="AE71" s="1004"/>
      <c r="AF71" s="1004">
        <v>1</v>
      </c>
      <c r="AG71" s="1004"/>
      <c r="AH71" s="1004"/>
      <c r="AI71" s="1004"/>
      <c r="AJ71" s="1004"/>
      <c r="AK71" s="1004" t="s">
        <v>590</v>
      </c>
      <c r="AL71" s="1004"/>
      <c r="AM71" s="1004"/>
      <c r="AN71" s="1004"/>
      <c r="AO71" s="1004"/>
      <c r="AP71" s="1004" t="s">
        <v>590</v>
      </c>
      <c r="AQ71" s="1004"/>
      <c r="AR71" s="1004"/>
      <c r="AS71" s="1004"/>
      <c r="AT71" s="1004"/>
      <c r="AU71" s="1004" t="s">
        <v>590</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2">
      <c r="A72" s="229">
        <v>5</v>
      </c>
      <c r="B72" s="1007" t="s">
        <v>586</v>
      </c>
      <c r="C72" s="1008"/>
      <c r="D72" s="1008"/>
      <c r="E72" s="1008"/>
      <c r="F72" s="1008"/>
      <c r="G72" s="1008"/>
      <c r="H72" s="1008"/>
      <c r="I72" s="1008"/>
      <c r="J72" s="1008"/>
      <c r="K72" s="1008"/>
      <c r="L72" s="1008"/>
      <c r="M72" s="1008"/>
      <c r="N72" s="1008"/>
      <c r="O72" s="1008"/>
      <c r="P72" s="1009"/>
      <c r="Q72" s="1010">
        <v>6282</v>
      </c>
      <c r="R72" s="1004"/>
      <c r="S72" s="1004"/>
      <c r="T72" s="1004"/>
      <c r="U72" s="1004"/>
      <c r="V72" s="1004">
        <v>6206</v>
      </c>
      <c r="W72" s="1004"/>
      <c r="X72" s="1004"/>
      <c r="Y72" s="1004"/>
      <c r="Z72" s="1004"/>
      <c r="AA72" s="1004">
        <v>76</v>
      </c>
      <c r="AB72" s="1004"/>
      <c r="AC72" s="1004"/>
      <c r="AD72" s="1004"/>
      <c r="AE72" s="1004"/>
      <c r="AF72" s="1004">
        <v>76</v>
      </c>
      <c r="AG72" s="1004"/>
      <c r="AH72" s="1004"/>
      <c r="AI72" s="1004"/>
      <c r="AJ72" s="1004"/>
      <c r="AK72" s="1004">
        <v>1908</v>
      </c>
      <c r="AL72" s="1004"/>
      <c r="AM72" s="1004"/>
      <c r="AN72" s="1004"/>
      <c r="AO72" s="1004"/>
      <c r="AP72" s="1004" t="s">
        <v>590</v>
      </c>
      <c r="AQ72" s="1004"/>
      <c r="AR72" s="1004"/>
      <c r="AS72" s="1004"/>
      <c r="AT72" s="1004"/>
      <c r="AU72" s="1004" t="s">
        <v>590</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2">
      <c r="A73" s="229">
        <v>6</v>
      </c>
      <c r="B73" s="1007" t="s">
        <v>587</v>
      </c>
      <c r="C73" s="1008"/>
      <c r="D73" s="1008"/>
      <c r="E73" s="1008"/>
      <c r="F73" s="1008"/>
      <c r="G73" s="1008"/>
      <c r="H73" s="1008"/>
      <c r="I73" s="1008"/>
      <c r="J73" s="1008"/>
      <c r="K73" s="1008"/>
      <c r="L73" s="1008"/>
      <c r="M73" s="1008"/>
      <c r="N73" s="1008"/>
      <c r="O73" s="1008"/>
      <c r="P73" s="1009"/>
      <c r="Q73" s="1010">
        <v>1478091</v>
      </c>
      <c r="R73" s="1004"/>
      <c r="S73" s="1004"/>
      <c r="T73" s="1004"/>
      <c r="U73" s="1004"/>
      <c r="V73" s="1004">
        <v>1440066</v>
      </c>
      <c r="W73" s="1004"/>
      <c r="X73" s="1004"/>
      <c r="Y73" s="1004"/>
      <c r="Z73" s="1004"/>
      <c r="AA73" s="1004">
        <v>38025</v>
      </c>
      <c r="AB73" s="1004"/>
      <c r="AC73" s="1004"/>
      <c r="AD73" s="1004"/>
      <c r="AE73" s="1004"/>
      <c r="AF73" s="1004">
        <v>38025</v>
      </c>
      <c r="AG73" s="1004"/>
      <c r="AH73" s="1004"/>
      <c r="AI73" s="1004"/>
      <c r="AJ73" s="1004"/>
      <c r="AK73" s="1004">
        <v>17867</v>
      </c>
      <c r="AL73" s="1004"/>
      <c r="AM73" s="1004"/>
      <c r="AN73" s="1004"/>
      <c r="AO73" s="1004"/>
      <c r="AP73" s="1004" t="s">
        <v>590</v>
      </c>
      <c r="AQ73" s="1004"/>
      <c r="AR73" s="1004"/>
      <c r="AS73" s="1004"/>
      <c r="AT73" s="1004"/>
      <c r="AU73" s="1004" t="s">
        <v>590</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2">
      <c r="A74" s="229">
        <v>7</v>
      </c>
      <c r="B74" s="1007" t="s">
        <v>588</v>
      </c>
      <c r="C74" s="1008"/>
      <c r="D74" s="1008"/>
      <c r="E74" s="1008"/>
      <c r="F74" s="1008"/>
      <c r="G74" s="1008"/>
      <c r="H74" s="1008"/>
      <c r="I74" s="1008"/>
      <c r="J74" s="1008"/>
      <c r="K74" s="1008"/>
      <c r="L74" s="1008"/>
      <c r="M74" s="1008"/>
      <c r="N74" s="1008"/>
      <c r="O74" s="1008"/>
      <c r="P74" s="1009"/>
      <c r="Q74" s="1010">
        <v>3307</v>
      </c>
      <c r="R74" s="1004"/>
      <c r="S74" s="1004"/>
      <c r="T74" s="1004"/>
      <c r="U74" s="1004"/>
      <c r="V74" s="1004">
        <v>3277</v>
      </c>
      <c r="W74" s="1004"/>
      <c r="X74" s="1004"/>
      <c r="Y74" s="1004"/>
      <c r="Z74" s="1004"/>
      <c r="AA74" s="1004">
        <v>30</v>
      </c>
      <c r="AB74" s="1004"/>
      <c r="AC74" s="1004"/>
      <c r="AD74" s="1004"/>
      <c r="AE74" s="1004"/>
      <c r="AF74" s="1004">
        <v>30</v>
      </c>
      <c r="AG74" s="1004"/>
      <c r="AH74" s="1004"/>
      <c r="AI74" s="1004"/>
      <c r="AJ74" s="1004"/>
      <c r="AK74" s="1004">
        <v>90</v>
      </c>
      <c r="AL74" s="1004"/>
      <c r="AM74" s="1004"/>
      <c r="AN74" s="1004"/>
      <c r="AO74" s="1004"/>
      <c r="AP74" s="1004">
        <v>3502</v>
      </c>
      <c r="AQ74" s="1004"/>
      <c r="AR74" s="1004"/>
      <c r="AS74" s="1004"/>
      <c r="AT74" s="1004"/>
      <c r="AU74" s="1004">
        <v>284</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2">
      <c r="A75" s="229">
        <v>8</v>
      </c>
      <c r="B75" s="1007" t="s">
        <v>589</v>
      </c>
      <c r="C75" s="1008"/>
      <c r="D75" s="1008"/>
      <c r="E75" s="1008"/>
      <c r="F75" s="1008"/>
      <c r="G75" s="1008"/>
      <c r="H75" s="1008"/>
      <c r="I75" s="1008"/>
      <c r="J75" s="1008"/>
      <c r="K75" s="1008"/>
      <c r="L75" s="1008"/>
      <c r="M75" s="1008"/>
      <c r="N75" s="1008"/>
      <c r="O75" s="1008"/>
      <c r="P75" s="1009"/>
      <c r="Q75" s="1011">
        <v>240</v>
      </c>
      <c r="R75" s="1012"/>
      <c r="S75" s="1012"/>
      <c r="T75" s="1012"/>
      <c r="U75" s="1013"/>
      <c r="V75" s="1014">
        <v>215</v>
      </c>
      <c r="W75" s="1012"/>
      <c r="X75" s="1012"/>
      <c r="Y75" s="1012"/>
      <c r="Z75" s="1013"/>
      <c r="AA75" s="1014">
        <v>25</v>
      </c>
      <c r="AB75" s="1012"/>
      <c r="AC75" s="1012"/>
      <c r="AD75" s="1012"/>
      <c r="AE75" s="1013"/>
      <c r="AF75" s="1014">
        <v>25</v>
      </c>
      <c r="AG75" s="1012"/>
      <c r="AH75" s="1012"/>
      <c r="AI75" s="1012"/>
      <c r="AJ75" s="1013"/>
      <c r="AK75" s="1014" t="s">
        <v>590</v>
      </c>
      <c r="AL75" s="1012"/>
      <c r="AM75" s="1012"/>
      <c r="AN75" s="1012"/>
      <c r="AO75" s="1013"/>
      <c r="AP75" s="1014">
        <v>132</v>
      </c>
      <c r="AQ75" s="1012"/>
      <c r="AR75" s="1012"/>
      <c r="AS75" s="1012"/>
      <c r="AT75" s="1013"/>
      <c r="AU75" s="1014">
        <v>13</v>
      </c>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2">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2">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2">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2">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2">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2">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2">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2">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2">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2">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2">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2">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5">
      <c r="A88" s="231" t="s">
        <v>392</v>
      </c>
      <c r="B88" s="970" t="s">
        <v>416</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38702</v>
      </c>
      <c r="AG88" s="992"/>
      <c r="AH88" s="992"/>
      <c r="AI88" s="992"/>
      <c r="AJ88" s="992"/>
      <c r="AK88" s="996"/>
      <c r="AL88" s="996"/>
      <c r="AM88" s="996"/>
      <c r="AN88" s="996"/>
      <c r="AO88" s="996"/>
      <c r="AP88" s="992">
        <v>3634</v>
      </c>
      <c r="AQ88" s="992"/>
      <c r="AR88" s="992"/>
      <c r="AS88" s="992"/>
      <c r="AT88" s="992"/>
      <c r="AU88" s="992">
        <v>297</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70" t="s">
        <v>417</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266</v>
      </c>
      <c r="CS102" s="986"/>
      <c r="CT102" s="986"/>
      <c r="CU102" s="986"/>
      <c r="CV102" s="987"/>
      <c r="CW102" s="985">
        <v>89</v>
      </c>
      <c r="CX102" s="986"/>
      <c r="CY102" s="986"/>
      <c r="CZ102" s="986"/>
      <c r="DA102" s="987"/>
      <c r="DB102" s="985" t="s">
        <v>590</v>
      </c>
      <c r="DC102" s="986"/>
      <c r="DD102" s="986"/>
      <c r="DE102" s="986"/>
      <c r="DF102" s="987"/>
      <c r="DG102" s="985" t="s">
        <v>590</v>
      </c>
      <c r="DH102" s="986"/>
      <c r="DI102" s="986"/>
      <c r="DJ102" s="986"/>
      <c r="DK102" s="987"/>
      <c r="DL102" s="985" t="s">
        <v>590</v>
      </c>
      <c r="DM102" s="986"/>
      <c r="DN102" s="986"/>
      <c r="DO102" s="986"/>
      <c r="DP102" s="987"/>
      <c r="DQ102" s="985" t="s">
        <v>590</v>
      </c>
      <c r="DR102" s="986"/>
      <c r="DS102" s="986"/>
      <c r="DT102" s="986"/>
      <c r="DU102" s="987"/>
      <c r="DV102" s="970"/>
      <c r="DW102" s="971"/>
      <c r="DX102" s="971"/>
      <c r="DY102" s="971"/>
      <c r="DZ102" s="97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418</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419</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5" t="s">
        <v>422</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423</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2">
      <c r="A109" s="928" t="s">
        <v>424</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425</v>
      </c>
      <c r="AB109" s="929"/>
      <c r="AC109" s="929"/>
      <c r="AD109" s="929"/>
      <c r="AE109" s="930"/>
      <c r="AF109" s="931" t="s">
        <v>426</v>
      </c>
      <c r="AG109" s="929"/>
      <c r="AH109" s="929"/>
      <c r="AI109" s="929"/>
      <c r="AJ109" s="930"/>
      <c r="AK109" s="931" t="s">
        <v>305</v>
      </c>
      <c r="AL109" s="929"/>
      <c r="AM109" s="929"/>
      <c r="AN109" s="929"/>
      <c r="AO109" s="930"/>
      <c r="AP109" s="931" t="s">
        <v>427</v>
      </c>
      <c r="AQ109" s="929"/>
      <c r="AR109" s="929"/>
      <c r="AS109" s="929"/>
      <c r="AT109" s="962"/>
      <c r="AU109" s="928" t="s">
        <v>424</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425</v>
      </c>
      <c r="BR109" s="929"/>
      <c r="BS109" s="929"/>
      <c r="BT109" s="929"/>
      <c r="BU109" s="930"/>
      <c r="BV109" s="931" t="s">
        <v>426</v>
      </c>
      <c r="BW109" s="929"/>
      <c r="BX109" s="929"/>
      <c r="BY109" s="929"/>
      <c r="BZ109" s="930"/>
      <c r="CA109" s="931" t="s">
        <v>305</v>
      </c>
      <c r="CB109" s="929"/>
      <c r="CC109" s="929"/>
      <c r="CD109" s="929"/>
      <c r="CE109" s="930"/>
      <c r="CF109" s="969" t="s">
        <v>427</v>
      </c>
      <c r="CG109" s="969"/>
      <c r="CH109" s="969"/>
      <c r="CI109" s="969"/>
      <c r="CJ109" s="969"/>
      <c r="CK109" s="931" t="s">
        <v>428</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425</v>
      </c>
      <c r="DH109" s="929"/>
      <c r="DI109" s="929"/>
      <c r="DJ109" s="929"/>
      <c r="DK109" s="930"/>
      <c r="DL109" s="931" t="s">
        <v>426</v>
      </c>
      <c r="DM109" s="929"/>
      <c r="DN109" s="929"/>
      <c r="DO109" s="929"/>
      <c r="DP109" s="930"/>
      <c r="DQ109" s="931" t="s">
        <v>305</v>
      </c>
      <c r="DR109" s="929"/>
      <c r="DS109" s="929"/>
      <c r="DT109" s="929"/>
      <c r="DU109" s="930"/>
      <c r="DV109" s="931" t="s">
        <v>427</v>
      </c>
      <c r="DW109" s="929"/>
      <c r="DX109" s="929"/>
      <c r="DY109" s="929"/>
      <c r="DZ109" s="962"/>
    </row>
    <row r="110" spans="1:131" s="221" customFormat="1" ht="26.25" customHeight="1" x14ac:dyDescent="0.2">
      <c r="A110" s="840" t="s">
        <v>429</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214576</v>
      </c>
      <c r="AB110" s="922"/>
      <c r="AC110" s="922"/>
      <c r="AD110" s="922"/>
      <c r="AE110" s="923"/>
      <c r="AF110" s="924">
        <v>211492</v>
      </c>
      <c r="AG110" s="922"/>
      <c r="AH110" s="922"/>
      <c r="AI110" s="922"/>
      <c r="AJ110" s="923"/>
      <c r="AK110" s="924">
        <v>211965</v>
      </c>
      <c r="AL110" s="922"/>
      <c r="AM110" s="922"/>
      <c r="AN110" s="922"/>
      <c r="AO110" s="923"/>
      <c r="AP110" s="925">
        <v>8.5</v>
      </c>
      <c r="AQ110" s="926"/>
      <c r="AR110" s="926"/>
      <c r="AS110" s="926"/>
      <c r="AT110" s="927"/>
      <c r="AU110" s="963" t="s">
        <v>73</v>
      </c>
      <c r="AV110" s="964"/>
      <c r="AW110" s="964"/>
      <c r="AX110" s="964"/>
      <c r="AY110" s="964"/>
      <c r="AZ110" s="893" t="s">
        <v>430</v>
      </c>
      <c r="BA110" s="841"/>
      <c r="BB110" s="841"/>
      <c r="BC110" s="841"/>
      <c r="BD110" s="841"/>
      <c r="BE110" s="841"/>
      <c r="BF110" s="841"/>
      <c r="BG110" s="841"/>
      <c r="BH110" s="841"/>
      <c r="BI110" s="841"/>
      <c r="BJ110" s="841"/>
      <c r="BK110" s="841"/>
      <c r="BL110" s="841"/>
      <c r="BM110" s="841"/>
      <c r="BN110" s="841"/>
      <c r="BO110" s="841"/>
      <c r="BP110" s="842"/>
      <c r="BQ110" s="894">
        <v>2073761</v>
      </c>
      <c r="BR110" s="875"/>
      <c r="BS110" s="875"/>
      <c r="BT110" s="875"/>
      <c r="BU110" s="875"/>
      <c r="BV110" s="875">
        <v>1964788</v>
      </c>
      <c r="BW110" s="875"/>
      <c r="BX110" s="875"/>
      <c r="BY110" s="875"/>
      <c r="BZ110" s="875"/>
      <c r="CA110" s="875">
        <v>1827781</v>
      </c>
      <c r="CB110" s="875"/>
      <c r="CC110" s="875"/>
      <c r="CD110" s="875"/>
      <c r="CE110" s="875"/>
      <c r="CF110" s="899">
        <v>73.2</v>
      </c>
      <c r="CG110" s="900"/>
      <c r="CH110" s="900"/>
      <c r="CI110" s="900"/>
      <c r="CJ110" s="900"/>
      <c r="CK110" s="959" t="s">
        <v>431</v>
      </c>
      <c r="CL110" s="852"/>
      <c r="CM110" s="893" t="s">
        <v>432</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433</v>
      </c>
      <c r="DH110" s="875"/>
      <c r="DI110" s="875"/>
      <c r="DJ110" s="875"/>
      <c r="DK110" s="875"/>
      <c r="DL110" s="875" t="s">
        <v>128</v>
      </c>
      <c r="DM110" s="875"/>
      <c r="DN110" s="875"/>
      <c r="DO110" s="875"/>
      <c r="DP110" s="875"/>
      <c r="DQ110" s="875" t="s">
        <v>128</v>
      </c>
      <c r="DR110" s="875"/>
      <c r="DS110" s="875"/>
      <c r="DT110" s="875"/>
      <c r="DU110" s="875"/>
      <c r="DV110" s="876" t="s">
        <v>434</v>
      </c>
      <c r="DW110" s="876"/>
      <c r="DX110" s="876"/>
      <c r="DY110" s="876"/>
      <c r="DZ110" s="877"/>
    </row>
    <row r="111" spans="1:131" s="221" customFormat="1" ht="26.25" customHeight="1" x14ac:dyDescent="0.2">
      <c r="A111" s="807" t="s">
        <v>435</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436</v>
      </c>
      <c r="AB111" s="952"/>
      <c r="AC111" s="952"/>
      <c r="AD111" s="952"/>
      <c r="AE111" s="953"/>
      <c r="AF111" s="954" t="s">
        <v>433</v>
      </c>
      <c r="AG111" s="952"/>
      <c r="AH111" s="952"/>
      <c r="AI111" s="952"/>
      <c r="AJ111" s="953"/>
      <c r="AK111" s="954" t="s">
        <v>128</v>
      </c>
      <c r="AL111" s="952"/>
      <c r="AM111" s="952"/>
      <c r="AN111" s="952"/>
      <c r="AO111" s="953"/>
      <c r="AP111" s="955" t="s">
        <v>433</v>
      </c>
      <c r="AQ111" s="956"/>
      <c r="AR111" s="956"/>
      <c r="AS111" s="956"/>
      <c r="AT111" s="957"/>
      <c r="AU111" s="965"/>
      <c r="AV111" s="966"/>
      <c r="AW111" s="966"/>
      <c r="AX111" s="966"/>
      <c r="AY111" s="966"/>
      <c r="AZ111" s="848" t="s">
        <v>437</v>
      </c>
      <c r="BA111" s="785"/>
      <c r="BB111" s="785"/>
      <c r="BC111" s="785"/>
      <c r="BD111" s="785"/>
      <c r="BE111" s="785"/>
      <c r="BF111" s="785"/>
      <c r="BG111" s="785"/>
      <c r="BH111" s="785"/>
      <c r="BI111" s="785"/>
      <c r="BJ111" s="785"/>
      <c r="BK111" s="785"/>
      <c r="BL111" s="785"/>
      <c r="BM111" s="785"/>
      <c r="BN111" s="785"/>
      <c r="BO111" s="785"/>
      <c r="BP111" s="786"/>
      <c r="BQ111" s="849" t="s">
        <v>434</v>
      </c>
      <c r="BR111" s="850"/>
      <c r="BS111" s="850"/>
      <c r="BT111" s="850"/>
      <c r="BU111" s="850"/>
      <c r="BV111" s="850" t="s">
        <v>438</v>
      </c>
      <c r="BW111" s="850"/>
      <c r="BX111" s="850"/>
      <c r="BY111" s="850"/>
      <c r="BZ111" s="850"/>
      <c r="CA111" s="850" t="s">
        <v>128</v>
      </c>
      <c r="CB111" s="850"/>
      <c r="CC111" s="850"/>
      <c r="CD111" s="850"/>
      <c r="CE111" s="850"/>
      <c r="CF111" s="908" t="s">
        <v>433</v>
      </c>
      <c r="CG111" s="909"/>
      <c r="CH111" s="909"/>
      <c r="CI111" s="909"/>
      <c r="CJ111" s="909"/>
      <c r="CK111" s="960"/>
      <c r="CL111" s="854"/>
      <c r="CM111" s="848" t="s">
        <v>439</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438</v>
      </c>
      <c r="DH111" s="850"/>
      <c r="DI111" s="850"/>
      <c r="DJ111" s="850"/>
      <c r="DK111" s="850"/>
      <c r="DL111" s="850" t="s">
        <v>128</v>
      </c>
      <c r="DM111" s="850"/>
      <c r="DN111" s="850"/>
      <c r="DO111" s="850"/>
      <c r="DP111" s="850"/>
      <c r="DQ111" s="850" t="s">
        <v>438</v>
      </c>
      <c r="DR111" s="850"/>
      <c r="DS111" s="850"/>
      <c r="DT111" s="850"/>
      <c r="DU111" s="850"/>
      <c r="DV111" s="827" t="s">
        <v>128</v>
      </c>
      <c r="DW111" s="827"/>
      <c r="DX111" s="827"/>
      <c r="DY111" s="827"/>
      <c r="DZ111" s="828"/>
    </row>
    <row r="112" spans="1:131" s="221" customFormat="1" ht="26.25" customHeight="1" x14ac:dyDescent="0.2">
      <c r="A112" s="945" t="s">
        <v>440</v>
      </c>
      <c r="B112" s="946"/>
      <c r="C112" s="785" t="s">
        <v>441</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433</v>
      </c>
      <c r="AB112" s="813"/>
      <c r="AC112" s="813"/>
      <c r="AD112" s="813"/>
      <c r="AE112" s="814"/>
      <c r="AF112" s="815" t="s">
        <v>128</v>
      </c>
      <c r="AG112" s="813"/>
      <c r="AH112" s="813"/>
      <c r="AI112" s="813"/>
      <c r="AJ112" s="814"/>
      <c r="AK112" s="815" t="s">
        <v>128</v>
      </c>
      <c r="AL112" s="813"/>
      <c r="AM112" s="813"/>
      <c r="AN112" s="813"/>
      <c r="AO112" s="814"/>
      <c r="AP112" s="857" t="s">
        <v>433</v>
      </c>
      <c r="AQ112" s="858"/>
      <c r="AR112" s="858"/>
      <c r="AS112" s="858"/>
      <c r="AT112" s="859"/>
      <c r="AU112" s="965"/>
      <c r="AV112" s="966"/>
      <c r="AW112" s="966"/>
      <c r="AX112" s="966"/>
      <c r="AY112" s="966"/>
      <c r="AZ112" s="848" t="s">
        <v>442</v>
      </c>
      <c r="BA112" s="785"/>
      <c r="BB112" s="785"/>
      <c r="BC112" s="785"/>
      <c r="BD112" s="785"/>
      <c r="BE112" s="785"/>
      <c r="BF112" s="785"/>
      <c r="BG112" s="785"/>
      <c r="BH112" s="785"/>
      <c r="BI112" s="785"/>
      <c r="BJ112" s="785"/>
      <c r="BK112" s="785"/>
      <c r="BL112" s="785"/>
      <c r="BM112" s="785"/>
      <c r="BN112" s="785"/>
      <c r="BO112" s="785"/>
      <c r="BP112" s="786"/>
      <c r="BQ112" s="849">
        <v>3426545</v>
      </c>
      <c r="BR112" s="850"/>
      <c r="BS112" s="850"/>
      <c r="BT112" s="850"/>
      <c r="BU112" s="850"/>
      <c r="BV112" s="850">
        <v>3130061</v>
      </c>
      <c r="BW112" s="850"/>
      <c r="BX112" s="850"/>
      <c r="BY112" s="850"/>
      <c r="BZ112" s="850"/>
      <c r="CA112" s="850">
        <v>2868200</v>
      </c>
      <c r="CB112" s="850"/>
      <c r="CC112" s="850"/>
      <c r="CD112" s="850"/>
      <c r="CE112" s="850"/>
      <c r="CF112" s="908">
        <v>114.9</v>
      </c>
      <c r="CG112" s="909"/>
      <c r="CH112" s="909"/>
      <c r="CI112" s="909"/>
      <c r="CJ112" s="909"/>
      <c r="CK112" s="960"/>
      <c r="CL112" s="854"/>
      <c r="CM112" s="848" t="s">
        <v>443</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433</v>
      </c>
      <c r="DH112" s="850"/>
      <c r="DI112" s="850"/>
      <c r="DJ112" s="850"/>
      <c r="DK112" s="850"/>
      <c r="DL112" s="850" t="s">
        <v>128</v>
      </c>
      <c r="DM112" s="850"/>
      <c r="DN112" s="850"/>
      <c r="DO112" s="850"/>
      <c r="DP112" s="850"/>
      <c r="DQ112" s="850" t="s">
        <v>128</v>
      </c>
      <c r="DR112" s="850"/>
      <c r="DS112" s="850"/>
      <c r="DT112" s="850"/>
      <c r="DU112" s="850"/>
      <c r="DV112" s="827" t="s">
        <v>128</v>
      </c>
      <c r="DW112" s="827"/>
      <c r="DX112" s="827"/>
      <c r="DY112" s="827"/>
      <c r="DZ112" s="828"/>
    </row>
    <row r="113" spans="1:130" s="221" customFormat="1" ht="26.25" customHeight="1" x14ac:dyDescent="0.2">
      <c r="A113" s="947"/>
      <c r="B113" s="948"/>
      <c r="C113" s="785" t="s">
        <v>444</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346277</v>
      </c>
      <c r="AB113" s="952"/>
      <c r="AC113" s="952"/>
      <c r="AD113" s="952"/>
      <c r="AE113" s="953"/>
      <c r="AF113" s="954">
        <v>349731</v>
      </c>
      <c r="AG113" s="952"/>
      <c r="AH113" s="952"/>
      <c r="AI113" s="952"/>
      <c r="AJ113" s="953"/>
      <c r="AK113" s="954">
        <v>351595</v>
      </c>
      <c r="AL113" s="952"/>
      <c r="AM113" s="952"/>
      <c r="AN113" s="952"/>
      <c r="AO113" s="953"/>
      <c r="AP113" s="955">
        <v>14.1</v>
      </c>
      <c r="AQ113" s="956"/>
      <c r="AR113" s="956"/>
      <c r="AS113" s="956"/>
      <c r="AT113" s="957"/>
      <c r="AU113" s="965"/>
      <c r="AV113" s="966"/>
      <c r="AW113" s="966"/>
      <c r="AX113" s="966"/>
      <c r="AY113" s="966"/>
      <c r="AZ113" s="848" t="s">
        <v>445</v>
      </c>
      <c r="BA113" s="785"/>
      <c r="BB113" s="785"/>
      <c r="BC113" s="785"/>
      <c r="BD113" s="785"/>
      <c r="BE113" s="785"/>
      <c r="BF113" s="785"/>
      <c r="BG113" s="785"/>
      <c r="BH113" s="785"/>
      <c r="BI113" s="785"/>
      <c r="BJ113" s="785"/>
      <c r="BK113" s="785"/>
      <c r="BL113" s="785"/>
      <c r="BM113" s="785"/>
      <c r="BN113" s="785"/>
      <c r="BO113" s="785"/>
      <c r="BP113" s="786"/>
      <c r="BQ113" s="849">
        <v>398108</v>
      </c>
      <c r="BR113" s="850"/>
      <c r="BS113" s="850"/>
      <c r="BT113" s="850"/>
      <c r="BU113" s="850"/>
      <c r="BV113" s="850">
        <v>342156</v>
      </c>
      <c r="BW113" s="850"/>
      <c r="BX113" s="850"/>
      <c r="BY113" s="850"/>
      <c r="BZ113" s="850"/>
      <c r="CA113" s="850">
        <v>296536</v>
      </c>
      <c r="CB113" s="850"/>
      <c r="CC113" s="850"/>
      <c r="CD113" s="850"/>
      <c r="CE113" s="850"/>
      <c r="CF113" s="908">
        <v>11.9</v>
      </c>
      <c r="CG113" s="909"/>
      <c r="CH113" s="909"/>
      <c r="CI113" s="909"/>
      <c r="CJ113" s="909"/>
      <c r="CK113" s="960"/>
      <c r="CL113" s="854"/>
      <c r="CM113" s="848" t="s">
        <v>446</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128</v>
      </c>
      <c r="DH113" s="813"/>
      <c r="DI113" s="813"/>
      <c r="DJ113" s="813"/>
      <c r="DK113" s="814"/>
      <c r="DL113" s="815" t="s">
        <v>128</v>
      </c>
      <c r="DM113" s="813"/>
      <c r="DN113" s="813"/>
      <c r="DO113" s="813"/>
      <c r="DP113" s="814"/>
      <c r="DQ113" s="815" t="s">
        <v>128</v>
      </c>
      <c r="DR113" s="813"/>
      <c r="DS113" s="813"/>
      <c r="DT113" s="813"/>
      <c r="DU113" s="814"/>
      <c r="DV113" s="857" t="s">
        <v>128</v>
      </c>
      <c r="DW113" s="858"/>
      <c r="DX113" s="858"/>
      <c r="DY113" s="858"/>
      <c r="DZ113" s="859"/>
    </row>
    <row r="114" spans="1:130" s="221" customFormat="1" ht="26.25" customHeight="1" x14ac:dyDescent="0.2">
      <c r="A114" s="947"/>
      <c r="B114" s="948"/>
      <c r="C114" s="785" t="s">
        <v>447</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31058</v>
      </c>
      <c r="AB114" s="813"/>
      <c r="AC114" s="813"/>
      <c r="AD114" s="813"/>
      <c r="AE114" s="814"/>
      <c r="AF114" s="815">
        <v>30523</v>
      </c>
      <c r="AG114" s="813"/>
      <c r="AH114" s="813"/>
      <c r="AI114" s="813"/>
      <c r="AJ114" s="814"/>
      <c r="AK114" s="815">
        <v>35229</v>
      </c>
      <c r="AL114" s="813"/>
      <c r="AM114" s="813"/>
      <c r="AN114" s="813"/>
      <c r="AO114" s="814"/>
      <c r="AP114" s="857">
        <v>1.4</v>
      </c>
      <c r="AQ114" s="858"/>
      <c r="AR114" s="858"/>
      <c r="AS114" s="858"/>
      <c r="AT114" s="859"/>
      <c r="AU114" s="965"/>
      <c r="AV114" s="966"/>
      <c r="AW114" s="966"/>
      <c r="AX114" s="966"/>
      <c r="AY114" s="966"/>
      <c r="AZ114" s="848" t="s">
        <v>448</v>
      </c>
      <c r="BA114" s="785"/>
      <c r="BB114" s="785"/>
      <c r="BC114" s="785"/>
      <c r="BD114" s="785"/>
      <c r="BE114" s="785"/>
      <c r="BF114" s="785"/>
      <c r="BG114" s="785"/>
      <c r="BH114" s="785"/>
      <c r="BI114" s="785"/>
      <c r="BJ114" s="785"/>
      <c r="BK114" s="785"/>
      <c r="BL114" s="785"/>
      <c r="BM114" s="785"/>
      <c r="BN114" s="785"/>
      <c r="BO114" s="785"/>
      <c r="BP114" s="786"/>
      <c r="BQ114" s="849">
        <v>1256064</v>
      </c>
      <c r="BR114" s="850"/>
      <c r="BS114" s="850"/>
      <c r="BT114" s="850"/>
      <c r="BU114" s="850"/>
      <c r="BV114" s="850">
        <v>1223700</v>
      </c>
      <c r="BW114" s="850"/>
      <c r="BX114" s="850"/>
      <c r="BY114" s="850"/>
      <c r="BZ114" s="850"/>
      <c r="CA114" s="850">
        <v>1234337</v>
      </c>
      <c r="CB114" s="850"/>
      <c r="CC114" s="850"/>
      <c r="CD114" s="850"/>
      <c r="CE114" s="850"/>
      <c r="CF114" s="908">
        <v>49.5</v>
      </c>
      <c r="CG114" s="909"/>
      <c r="CH114" s="909"/>
      <c r="CI114" s="909"/>
      <c r="CJ114" s="909"/>
      <c r="CK114" s="960"/>
      <c r="CL114" s="854"/>
      <c r="CM114" s="848" t="s">
        <v>449</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128</v>
      </c>
      <c r="DH114" s="813"/>
      <c r="DI114" s="813"/>
      <c r="DJ114" s="813"/>
      <c r="DK114" s="814"/>
      <c r="DL114" s="815" t="s">
        <v>438</v>
      </c>
      <c r="DM114" s="813"/>
      <c r="DN114" s="813"/>
      <c r="DO114" s="813"/>
      <c r="DP114" s="814"/>
      <c r="DQ114" s="815" t="s">
        <v>433</v>
      </c>
      <c r="DR114" s="813"/>
      <c r="DS114" s="813"/>
      <c r="DT114" s="813"/>
      <c r="DU114" s="814"/>
      <c r="DV114" s="857" t="s">
        <v>436</v>
      </c>
      <c r="DW114" s="858"/>
      <c r="DX114" s="858"/>
      <c r="DY114" s="858"/>
      <c r="DZ114" s="859"/>
    </row>
    <row r="115" spans="1:130" s="221" customFormat="1" ht="26.25" customHeight="1" x14ac:dyDescent="0.2">
      <c r="A115" s="947"/>
      <c r="B115" s="948"/>
      <c r="C115" s="785" t="s">
        <v>450</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128</v>
      </c>
      <c r="AB115" s="952"/>
      <c r="AC115" s="952"/>
      <c r="AD115" s="952"/>
      <c r="AE115" s="953"/>
      <c r="AF115" s="954" t="s">
        <v>436</v>
      </c>
      <c r="AG115" s="952"/>
      <c r="AH115" s="952"/>
      <c r="AI115" s="952"/>
      <c r="AJ115" s="953"/>
      <c r="AK115" s="954" t="s">
        <v>128</v>
      </c>
      <c r="AL115" s="952"/>
      <c r="AM115" s="952"/>
      <c r="AN115" s="952"/>
      <c r="AO115" s="953"/>
      <c r="AP115" s="955" t="s">
        <v>433</v>
      </c>
      <c r="AQ115" s="956"/>
      <c r="AR115" s="956"/>
      <c r="AS115" s="956"/>
      <c r="AT115" s="957"/>
      <c r="AU115" s="965"/>
      <c r="AV115" s="966"/>
      <c r="AW115" s="966"/>
      <c r="AX115" s="966"/>
      <c r="AY115" s="966"/>
      <c r="AZ115" s="848" t="s">
        <v>451</v>
      </c>
      <c r="BA115" s="785"/>
      <c r="BB115" s="785"/>
      <c r="BC115" s="785"/>
      <c r="BD115" s="785"/>
      <c r="BE115" s="785"/>
      <c r="BF115" s="785"/>
      <c r="BG115" s="785"/>
      <c r="BH115" s="785"/>
      <c r="BI115" s="785"/>
      <c r="BJ115" s="785"/>
      <c r="BK115" s="785"/>
      <c r="BL115" s="785"/>
      <c r="BM115" s="785"/>
      <c r="BN115" s="785"/>
      <c r="BO115" s="785"/>
      <c r="BP115" s="786"/>
      <c r="BQ115" s="849" t="s">
        <v>128</v>
      </c>
      <c r="BR115" s="850"/>
      <c r="BS115" s="850"/>
      <c r="BT115" s="850"/>
      <c r="BU115" s="850"/>
      <c r="BV115" s="850" t="s">
        <v>434</v>
      </c>
      <c r="BW115" s="850"/>
      <c r="BX115" s="850"/>
      <c r="BY115" s="850"/>
      <c r="BZ115" s="850"/>
      <c r="CA115" s="850" t="s">
        <v>438</v>
      </c>
      <c r="CB115" s="850"/>
      <c r="CC115" s="850"/>
      <c r="CD115" s="850"/>
      <c r="CE115" s="850"/>
      <c r="CF115" s="908" t="s">
        <v>128</v>
      </c>
      <c r="CG115" s="909"/>
      <c r="CH115" s="909"/>
      <c r="CI115" s="909"/>
      <c r="CJ115" s="909"/>
      <c r="CK115" s="960"/>
      <c r="CL115" s="854"/>
      <c r="CM115" s="848" t="s">
        <v>452</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128</v>
      </c>
      <c r="DH115" s="813"/>
      <c r="DI115" s="813"/>
      <c r="DJ115" s="813"/>
      <c r="DK115" s="814"/>
      <c r="DL115" s="815" t="s">
        <v>128</v>
      </c>
      <c r="DM115" s="813"/>
      <c r="DN115" s="813"/>
      <c r="DO115" s="813"/>
      <c r="DP115" s="814"/>
      <c r="DQ115" s="815" t="s">
        <v>436</v>
      </c>
      <c r="DR115" s="813"/>
      <c r="DS115" s="813"/>
      <c r="DT115" s="813"/>
      <c r="DU115" s="814"/>
      <c r="DV115" s="857" t="s">
        <v>436</v>
      </c>
      <c r="DW115" s="858"/>
      <c r="DX115" s="858"/>
      <c r="DY115" s="858"/>
      <c r="DZ115" s="859"/>
    </row>
    <row r="116" spans="1:130" s="221" customFormat="1" ht="26.25" customHeight="1" x14ac:dyDescent="0.2">
      <c r="A116" s="949"/>
      <c r="B116" s="950"/>
      <c r="C116" s="872" t="s">
        <v>453</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1</v>
      </c>
      <c r="AB116" s="813"/>
      <c r="AC116" s="813"/>
      <c r="AD116" s="813"/>
      <c r="AE116" s="814"/>
      <c r="AF116" s="815" t="s">
        <v>433</v>
      </c>
      <c r="AG116" s="813"/>
      <c r="AH116" s="813"/>
      <c r="AI116" s="813"/>
      <c r="AJ116" s="814"/>
      <c r="AK116" s="815" t="s">
        <v>128</v>
      </c>
      <c r="AL116" s="813"/>
      <c r="AM116" s="813"/>
      <c r="AN116" s="813"/>
      <c r="AO116" s="814"/>
      <c r="AP116" s="857" t="s">
        <v>436</v>
      </c>
      <c r="AQ116" s="858"/>
      <c r="AR116" s="858"/>
      <c r="AS116" s="858"/>
      <c r="AT116" s="859"/>
      <c r="AU116" s="965"/>
      <c r="AV116" s="966"/>
      <c r="AW116" s="966"/>
      <c r="AX116" s="966"/>
      <c r="AY116" s="966"/>
      <c r="AZ116" s="942" t="s">
        <v>454</v>
      </c>
      <c r="BA116" s="943"/>
      <c r="BB116" s="943"/>
      <c r="BC116" s="943"/>
      <c r="BD116" s="943"/>
      <c r="BE116" s="943"/>
      <c r="BF116" s="943"/>
      <c r="BG116" s="943"/>
      <c r="BH116" s="943"/>
      <c r="BI116" s="943"/>
      <c r="BJ116" s="943"/>
      <c r="BK116" s="943"/>
      <c r="BL116" s="943"/>
      <c r="BM116" s="943"/>
      <c r="BN116" s="943"/>
      <c r="BO116" s="943"/>
      <c r="BP116" s="944"/>
      <c r="BQ116" s="849" t="s">
        <v>438</v>
      </c>
      <c r="BR116" s="850"/>
      <c r="BS116" s="850"/>
      <c r="BT116" s="850"/>
      <c r="BU116" s="850"/>
      <c r="BV116" s="850" t="s">
        <v>128</v>
      </c>
      <c r="BW116" s="850"/>
      <c r="BX116" s="850"/>
      <c r="BY116" s="850"/>
      <c r="BZ116" s="850"/>
      <c r="CA116" s="850" t="s">
        <v>128</v>
      </c>
      <c r="CB116" s="850"/>
      <c r="CC116" s="850"/>
      <c r="CD116" s="850"/>
      <c r="CE116" s="850"/>
      <c r="CF116" s="908" t="s">
        <v>128</v>
      </c>
      <c r="CG116" s="909"/>
      <c r="CH116" s="909"/>
      <c r="CI116" s="909"/>
      <c r="CJ116" s="909"/>
      <c r="CK116" s="960"/>
      <c r="CL116" s="854"/>
      <c r="CM116" s="848" t="s">
        <v>455</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433</v>
      </c>
      <c r="DH116" s="813"/>
      <c r="DI116" s="813"/>
      <c r="DJ116" s="813"/>
      <c r="DK116" s="814"/>
      <c r="DL116" s="815" t="s">
        <v>433</v>
      </c>
      <c r="DM116" s="813"/>
      <c r="DN116" s="813"/>
      <c r="DO116" s="813"/>
      <c r="DP116" s="814"/>
      <c r="DQ116" s="815" t="s">
        <v>436</v>
      </c>
      <c r="DR116" s="813"/>
      <c r="DS116" s="813"/>
      <c r="DT116" s="813"/>
      <c r="DU116" s="814"/>
      <c r="DV116" s="857" t="s">
        <v>436</v>
      </c>
      <c r="DW116" s="858"/>
      <c r="DX116" s="858"/>
      <c r="DY116" s="858"/>
      <c r="DZ116" s="859"/>
    </row>
    <row r="117" spans="1:130" s="221" customFormat="1" ht="26.25" customHeight="1" x14ac:dyDescent="0.2">
      <c r="A117" s="928" t="s">
        <v>187</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456</v>
      </c>
      <c r="Z117" s="930"/>
      <c r="AA117" s="935">
        <v>591912</v>
      </c>
      <c r="AB117" s="936"/>
      <c r="AC117" s="936"/>
      <c r="AD117" s="936"/>
      <c r="AE117" s="937"/>
      <c r="AF117" s="938">
        <v>591746</v>
      </c>
      <c r="AG117" s="936"/>
      <c r="AH117" s="936"/>
      <c r="AI117" s="936"/>
      <c r="AJ117" s="937"/>
      <c r="AK117" s="938">
        <v>598789</v>
      </c>
      <c r="AL117" s="936"/>
      <c r="AM117" s="936"/>
      <c r="AN117" s="936"/>
      <c r="AO117" s="937"/>
      <c r="AP117" s="939"/>
      <c r="AQ117" s="940"/>
      <c r="AR117" s="940"/>
      <c r="AS117" s="940"/>
      <c r="AT117" s="941"/>
      <c r="AU117" s="965"/>
      <c r="AV117" s="966"/>
      <c r="AW117" s="966"/>
      <c r="AX117" s="966"/>
      <c r="AY117" s="966"/>
      <c r="AZ117" s="896" t="s">
        <v>457</v>
      </c>
      <c r="BA117" s="897"/>
      <c r="BB117" s="897"/>
      <c r="BC117" s="897"/>
      <c r="BD117" s="897"/>
      <c r="BE117" s="897"/>
      <c r="BF117" s="897"/>
      <c r="BG117" s="897"/>
      <c r="BH117" s="897"/>
      <c r="BI117" s="897"/>
      <c r="BJ117" s="897"/>
      <c r="BK117" s="897"/>
      <c r="BL117" s="897"/>
      <c r="BM117" s="897"/>
      <c r="BN117" s="897"/>
      <c r="BO117" s="897"/>
      <c r="BP117" s="898"/>
      <c r="BQ117" s="849" t="s">
        <v>128</v>
      </c>
      <c r="BR117" s="850"/>
      <c r="BS117" s="850"/>
      <c r="BT117" s="850"/>
      <c r="BU117" s="850"/>
      <c r="BV117" s="850" t="s">
        <v>128</v>
      </c>
      <c r="BW117" s="850"/>
      <c r="BX117" s="850"/>
      <c r="BY117" s="850"/>
      <c r="BZ117" s="850"/>
      <c r="CA117" s="850" t="s">
        <v>128</v>
      </c>
      <c r="CB117" s="850"/>
      <c r="CC117" s="850"/>
      <c r="CD117" s="850"/>
      <c r="CE117" s="850"/>
      <c r="CF117" s="908" t="s">
        <v>128</v>
      </c>
      <c r="CG117" s="909"/>
      <c r="CH117" s="909"/>
      <c r="CI117" s="909"/>
      <c r="CJ117" s="909"/>
      <c r="CK117" s="960"/>
      <c r="CL117" s="854"/>
      <c r="CM117" s="848" t="s">
        <v>458</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128</v>
      </c>
      <c r="DH117" s="813"/>
      <c r="DI117" s="813"/>
      <c r="DJ117" s="813"/>
      <c r="DK117" s="814"/>
      <c r="DL117" s="815" t="s">
        <v>128</v>
      </c>
      <c r="DM117" s="813"/>
      <c r="DN117" s="813"/>
      <c r="DO117" s="813"/>
      <c r="DP117" s="814"/>
      <c r="DQ117" s="815" t="s">
        <v>128</v>
      </c>
      <c r="DR117" s="813"/>
      <c r="DS117" s="813"/>
      <c r="DT117" s="813"/>
      <c r="DU117" s="814"/>
      <c r="DV117" s="857" t="s">
        <v>128</v>
      </c>
      <c r="DW117" s="858"/>
      <c r="DX117" s="858"/>
      <c r="DY117" s="858"/>
      <c r="DZ117" s="859"/>
    </row>
    <row r="118" spans="1:130" s="221" customFormat="1" ht="26.25" customHeight="1" x14ac:dyDescent="0.2">
      <c r="A118" s="928" t="s">
        <v>428</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425</v>
      </c>
      <c r="AB118" s="929"/>
      <c r="AC118" s="929"/>
      <c r="AD118" s="929"/>
      <c r="AE118" s="930"/>
      <c r="AF118" s="931" t="s">
        <v>426</v>
      </c>
      <c r="AG118" s="929"/>
      <c r="AH118" s="929"/>
      <c r="AI118" s="929"/>
      <c r="AJ118" s="930"/>
      <c r="AK118" s="931" t="s">
        <v>305</v>
      </c>
      <c r="AL118" s="929"/>
      <c r="AM118" s="929"/>
      <c r="AN118" s="929"/>
      <c r="AO118" s="930"/>
      <c r="AP118" s="932" t="s">
        <v>427</v>
      </c>
      <c r="AQ118" s="933"/>
      <c r="AR118" s="933"/>
      <c r="AS118" s="933"/>
      <c r="AT118" s="934"/>
      <c r="AU118" s="965"/>
      <c r="AV118" s="966"/>
      <c r="AW118" s="966"/>
      <c r="AX118" s="966"/>
      <c r="AY118" s="966"/>
      <c r="AZ118" s="871" t="s">
        <v>459</v>
      </c>
      <c r="BA118" s="872"/>
      <c r="BB118" s="872"/>
      <c r="BC118" s="872"/>
      <c r="BD118" s="872"/>
      <c r="BE118" s="872"/>
      <c r="BF118" s="872"/>
      <c r="BG118" s="872"/>
      <c r="BH118" s="872"/>
      <c r="BI118" s="872"/>
      <c r="BJ118" s="872"/>
      <c r="BK118" s="872"/>
      <c r="BL118" s="872"/>
      <c r="BM118" s="872"/>
      <c r="BN118" s="872"/>
      <c r="BO118" s="872"/>
      <c r="BP118" s="873"/>
      <c r="BQ118" s="912" t="s">
        <v>436</v>
      </c>
      <c r="BR118" s="878"/>
      <c r="BS118" s="878"/>
      <c r="BT118" s="878"/>
      <c r="BU118" s="878"/>
      <c r="BV118" s="878" t="s">
        <v>128</v>
      </c>
      <c r="BW118" s="878"/>
      <c r="BX118" s="878"/>
      <c r="BY118" s="878"/>
      <c r="BZ118" s="878"/>
      <c r="CA118" s="878" t="s">
        <v>128</v>
      </c>
      <c r="CB118" s="878"/>
      <c r="CC118" s="878"/>
      <c r="CD118" s="878"/>
      <c r="CE118" s="878"/>
      <c r="CF118" s="908" t="s">
        <v>128</v>
      </c>
      <c r="CG118" s="909"/>
      <c r="CH118" s="909"/>
      <c r="CI118" s="909"/>
      <c r="CJ118" s="909"/>
      <c r="CK118" s="960"/>
      <c r="CL118" s="854"/>
      <c r="CM118" s="848" t="s">
        <v>460</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128</v>
      </c>
      <c r="DH118" s="813"/>
      <c r="DI118" s="813"/>
      <c r="DJ118" s="813"/>
      <c r="DK118" s="814"/>
      <c r="DL118" s="815" t="s">
        <v>128</v>
      </c>
      <c r="DM118" s="813"/>
      <c r="DN118" s="813"/>
      <c r="DO118" s="813"/>
      <c r="DP118" s="814"/>
      <c r="DQ118" s="815" t="s">
        <v>128</v>
      </c>
      <c r="DR118" s="813"/>
      <c r="DS118" s="813"/>
      <c r="DT118" s="813"/>
      <c r="DU118" s="814"/>
      <c r="DV118" s="857" t="s">
        <v>438</v>
      </c>
      <c r="DW118" s="858"/>
      <c r="DX118" s="858"/>
      <c r="DY118" s="858"/>
      <c r="DZ118" s="859"/>
    </row>
    <row r="119" spans="1:130" s="221" customFormat="1" ht="26.25" customHeight="1" x14ac:dyDescent="0.2">
      <c r="A119" s="851" t="s">
        <v>431</v>
      </c>
      <c r="B119" s="852"/>
      <c r="C119" s="893" t="s">
        <v>432</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128</v>
      </c>
      <c r="AB119" s="922"/>
      <c r="AC119" s="922"/>
      <c r="AD119" s="922"/>
      <c r="AE119" s="923"/>
      <c r="AF119" s="924" t="s">
        <v>128</v>
      </c>
      <c r="AG119" s="922"/>
      <c r="AH119" s="922"/>
      <c r="AI119" s="922"/>
      <c r="AJ119" s="923"/>
      <c r="AK119" s="924" t="s">
        <v>128</v>
      </c>
      <c r="AL119" s="922"/>
      <c r="AM119" s="922"/>
      <c r="AN119" s="922"/>
      <c r="AO119" s="923"/>
      <c r="AP119" s="925" t="s">
        <v>128</v>
      </c>
      <c r="AQ119" s="926"/>
      <c r="AR119" s="926"/>
      <c r="AS119" s="926"/>
      <c r="AT119" s="927"/>
      <c r="AU119" s="967"/>
      <c r="AV119" s="968"/>
      <c r="AW119" s="968"/>
      <c r="AX119" s="968"/>
      <c r="AY119" s="968"/>
      <c r="AZ119" s="242" t="s">
        <v>187</v>
      </c>
      <c r="BA119" s="242"/>
      <c r="BB119" s="242"/>
      <c r="BC119" s="242"/>
      <c r="BD119" s="242"/>
      <c r="BE119" s="242"/>
      <c r="BF119" s="242"/>
      <c r="BG119" s="242"/>
      <c r="BH119" s="242"/>
      <c r="BI119" s="242"/>
      <c r="BJ119" s="242"/>
      <c r="BK119" s="242"/>
      <c r="BL119" s="242"/>
      <c r="BM119" s="242"/>
      <c r="BN119" s="242"/>
      <c r="BO119" s="910" t="s">
        <v>461</v>
      </c>
      <c r="BP119" s="911"/>
      <c r="BQ119" s="912">
        <v>7154478</v>
      </c>
      <c r="BR119" s="878"/>
      <c r="BS119" s="878"/>
      <c r="BT119" s="878"/>
      <c r="BU119" s="878"/>
      <c r="BV119" s="878">
        <v>6660705</v>
      </c>
      <c r="BW119" s="878"/>
      <c r="BX119" s="878"/>
      <c r="BY119" s="878"/>
      <c r="BZ119" s="878"/>
      <c r="CA119" s="878">
        <v>6226854</v>
      </c>
      <c r="CB119" s="878"/>
      <c r="CC119" s="878"/>
      <c r="CD119" s="878"/>
      <c r="CE119" s="878"/>
      <c r="CF119" s="781"/>
      <c r="CG119" s="782"/>
      <c r="CH119" s="782"/>
      <c r="CI119" s="782"/>
      <c r="CJ119" s="867"/>
      <c r="CK119" s="961"/>
      <c r="CL119" s="856"/>
      <c r="CM119" s="871" t="s">
        <v>462</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128</v>
      </c>
      <c r="DH119" s="797"/>
      <c r="DI119" s="797"/>
      <c r="DJ119" s="797"/>
      <c r="DK119" s="798"/>
      <c r="DL119" s="799" t="s">
        <v>128</v>
      </c>
      <c r="DM119" s="797"/>
      <c r="DN119" s="797"/>
      <c r="DO119" s="797"/>
      <c r="DP119" s="798"/>
      <c r="DQ119" s="799" t="s">
        <v>436</v>
      </c>
      <c r="DR119" s="797"/>
      <c r="DS119" s="797"/>
      <c r="DT119" s="797"/>
      <c r="DU119" s="798"/>
      <c r="DV119" s="881" t="s">
        <v>128</v>
      </c>
      <c r="DW119" s="882"/>
      <c r="DX119" s="882"/>
      <c r="DY119" s="882"/>
      <c r="DZ119" s="883"/>
    </row>
    <row r="120" spans="1:130" s="221" customFormat="1" ht="26.25" customHeight="1" x14ac:dyDescent="0.2">
      <c r="A120" s="853"/>
      <c r="B120" s="854"/>
      <c r="C120" s="848" t="s">
        <v>439</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128</v>
      </c>
      <c r="AB120" s="813"/>
      <c r="AC120" s="813"/>
      <c r="AD120" s="813"/>
      <c r="AE120" s="814"/>
      <c r="AF120" s="815" t="s">
        <v>436</v>
      </c>
      <c r="AG120" s="813"/>
      <c r="AH120" s="813"/>
      <c r="AI120" s="813"/>
      <c r="AJ120" s="814"/>
      <c r="AK120" s="815" t="s">
        <v>128</v>
      </c>
      <c r="AL120" s="813"/>
      <c r="AM120" s="813"/>
      <c r="AN120" s="813"/>
      <c r="AO120" s="814"/>
      <c r="AP120" s="857" t="s">
        <v>128</v>
      </c>
      <c r="AQ120" s="858"/>
      <c r="AR120" s="858"/>
      <c r="AS120" s="858"/>
      <c r="AT120" s="859"/>
      <c r="AU120" s="913" t="s">
        <v>463</v>
      </c>
      <c r="AV120" s="914"/>
      <c r="AW120" s="914"/>
      <c r="AX120" s="914"/>
      <c r="AY120" s="915"/>
      <c r="AZ120" s="893" t="s">
        <v>464</v>
      </c>
      <c r="BA120" s="841"/>
      <c r="BB120" s="841"/>
      <c r="BC120" s="841"/>
      <c r="BD120" s="841"/>
      <c r="BE120" s="841"/>
      <c r="BF120" s="841"/>
      <c r="BG120" s="841"/>
      <c r="BH120" s="841"/>
      <c r="BI120" s="841"/>
      <c r="BJ120" s="841"/>
      <c r="BK120" s="841"/>
      <c r="BL120" s="841"/>
      <c r="BM120" s="841"/>
      <c r="BN120" s="841"/>
      <c r="BO120" s="841"/>
      <c r="BP120" s="842"/>
      <c r="BQ120" s="894">
        <v>4625420</v>
      </c>
      <c r="BR120" s="875"/>
      <c r="BS120" s="875"/>
      <c r="BT120" s="875"/>
      <c r="BU120" s="875"/>
      <c r="BV120" s="875">
        <v>5110823</v>
      </c>
      <c r="BW120" s="875"/>
      <c r="BX120" s="875"/>
      <c r="BY120" s="875"/>
      <c r="BZ120" s="875"/>
      <c r="CA120" s="875">
        <v>5831367</v>
      </c>
      <c r="CB120" s="875"/>
      <c r="CC120" s="875"/>
      <c r="CD120" s="875"/>
      <c r="CE120" s="875"/>
      <c r="CF120" s="899">
        <v>233.6</v>
      </c>
      <c r="CG120" s="900"/>
      <c r="CH120" s="900"/>
      <c r="CI120" s="900"/>
      <c r="CJ120" s="900"/>
      <c r="CK120" s="901" t="s">
        <v>465</v>
      </c>
      <c r="CL120" s="885"/>
      <c r="CM120" s="885"/>
      <c r="CN120" s="885"/>
      <c r="CO120" s="886"/>
      <c r="CP120" s="905" t="s">
        <v>409</v>
      </c>
      <c r="CQ120" s="906"/>
      <c r="CR120" s="906"/>
      <c r="CS120" s="906"/>
      <c r="CT120" s="906"/>
      <c r="CU120" s="906"/>
      <c r="CV120" s="906"/>
      <c r="CW120" s="906"/>
      <c r="CX120" s="906"/>
      <c r="CY120" s="906"/>
      <c r="CZ120" s="906"/>
      <c r="DA120" s="906"/>
      <c r="DB120" s="906"/>
      <c r="DC120" s="906"/>
      <c r="DD120" s="906"/>
      <c r="DE120" s="906"/>
      <c r="DF120" s="907"/>
      <c r="DG120" s="894">
        <v>3418252</v>
      </c>
      <c r="DH120" s="875"/>
      <c r="DI120" s="875"/>
      <c r="DJ120" s="875"/>
      <c r="DK120" s="875"/>
      <c r="DL120" s="875">
        <v>3118482</v>
      </c>
      <c r="DM120" s="875"/>
      <c r="DN120" s="875"/>
      <c r="DO120" s="875"/>
      <c r="DP120" s="875"/>
      <c r="DQ120" s="875">
        <v>2856193</v>
      </c>
      <c r="DR120" s="875"/>
      <c r="DS120" s="875"/>
      <c r="DT120" s="875"/>
      <c r="DU120" s="875"/>
      <c r="DV120" s="876">
        <v>114.4</v>
      </c>
      <c r="DW120" s="876"/>
      <c r="DX120" s="876"/>
      <c r="DY120" s="876"/>
      <c r="DZ120" s="877"/>
    </row>
    <row r="121" spans="1:130" s="221" customFormat="1" ht="26.25" customHeight="1" x14ac:dyDescent="0.2">
      <c r="A121" s="853"/>
      <c r="B121" s="854"/>
      <c r="C121" s="896" t="s">
        <v>466</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128</v>
      </c>
      <c r="AB121" s="813"/>
      <c r="AC121" s="813"/>
      <c r="AD121" s="813"/>
      <c r="AE121" s="814"/>
      <c r="AF121" s="815" t="s">
        <v>128</v>
      </c>
      <c r="AG121" s="813"/>
      <c r="AH121" s="813"/>
      <c r="AI121" s="813"/>
      <c r="AJ121" s="814"/>
      <c r="AK121" s="815" t="s">
        <v>128</v>
      </c>
      <c r="AL121" s="813"/>
      <c r="AM121" s="813"/>
      <c r="AN121" s="813"/>
      <c r="AO121" s="814"/>
      <c r="AP121" s="857" t="s">
        <v>128</v>
      </c>
      <c r="AQ121" s="858"/>
      <c r="AR121" s="858"/>
      <c r="AS121" s="858"/>
      <c r="AT121" s="859"/>
      <c r="AU121" s="916"/>
      <c r="AV121" s="917"/>
      <c r="AW121" s="917"/>
      <c r="AX121" s="917"/>
      <c r="AY121" s="918"/>
      <c r="AZ121" s="848" t="s">
        <v>467</v>
      </c>
      <c r="BA121" s="785"/>
      <c r="BB121" s="785"/>
      <c r="BC121" s="785"/>
      <c r="BD121" s="785"/>
      <c r="BE121" s="785"/>
      <c r="BF121" s="785"/>
      <c r="BG121" s="785"/>
      <c r="BH121" s="785"/>
      <c r="BI121" s="785"/>
      <c r="BJ121" s="785"/>
      <c r="BK121" s="785"/>
      <c r="BL121" s="785"/>
      <c r="BM121" s="785"/>
      <c r="BN121" s="785"/>
      <c r="BO121" s="785"/>
      <c r="BP121" s="786"/>
      <c r="BQ121" s="849">
        <v>21899</v>
      </c>
      <c r="BR121" s="850"/>
      <c r="BS121" s="850"/>
      <c r="BT121" s="850"/>
      <c r="BU121" s="850"/>
      <c r="BV121" s="850">
        <v>11462</v>
      </c>
      <c r="BW121" s="850"/>
      <c r="BX121" s="850"/>
      <c r="BY121" s="850"/>
      <c r="BZ121" s="850"/>
      <c r="CA121" s="850">
        <v>4909</v>
      </c>
      <c r="CB121" s="850"/>
      <c r="CC121" s="850"/>
      <c r="CD121" s="850"/>
      <c r="CE121" s="850"/>
      <c r="CF121" s="908">
        <v>0.2</v>
      </c>
      <c r="CG121" s="909"/>
      <c r="CH121" s="909"/>
      <c r="CI121" s="909"/>
      <c r="CJ121" s="909"/>
      <c r="CK121" s="902"/>
      <c r="CL121" s="888"/>
      <c r="CM121" s="888"/>
      <c r="CN121" s="888"/>
      <c r="CO121" s="889"/>
      <c r="CP121" s="868" t="s">
        <v>407</v>
      </c>
      <c r="CQ121" s="869"/>
      <c r="CR121" s="869"/>
      <c r="CS121" s="869"/>
      <c r="CT121" s="869"/>
      <c r="CU121" s="869"/>
      <c r="CV121" s="869"/>
      <c r="CW121" s="869"/>
      <c r="CX121" s="869"/>
      <c r="CY121" s="869"/>
      <c r="CZ121" s="869"/>
      <c r="DA121" s="869"/>
      <c r="DB121" s="869"/>
      <c r="DC121" s="869"/>
      <c r="DD121" s="869"/>
      <c r="DE121" s="869"/>
      <c r="DF121" s="870"/>
      <c r="DG121" s="849">
        <v>8293</v>
      </c>
      <c r="DH121" s="850"/>
      <c r="DI121" s="850"/>
      <c r="DJ121" s="850"/>
      <c r="DK121" s="850"/>
      <c r="DL121" s="850">
        <v>11579</v>
      </c>
      <c r="DM121" s="850"/>
      <c r="DN121" s="850"/>
      <c r="DO121" s="850"/>
      <c r="DP121" s="850"/>
      <c r="DQ121" s="850">
        <v>12007</v>
      </c>
      <c r="DR121" s="850"/>
      <c r="DS121" s="850"/>
      <c r="DT121" s="850"/>
      <c r="DU121" s="850"/>
      <c r="DV121" s="827">
        <v>0.5</v>
      </c>
      <c r="DW121" s="827"/>
      <c r="DX121" s="827"/>
      <c r="DY121" s="827"/>
      <c r="DZ121" s="828"/>
    </row>
    <row r="122" spans="1:130" s="221" customFormat="1" ht="26.25" customHeight="1" x14ac:dyDescent="0.2">
      <c r="A122" s="853"/>
      <c r="B122" s="854"/>
      <c r="C122" s="848" t="s">
        <v>449</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128</v>
      </c>
      <c r="AB122" s="813"/>
      <c r="AC122" s="813"/>
      <c r="AD122" s="813"/>
      <c r="AE122" s="814"/>
      <c r="AF122" s="815" t="s">
        <v>128</v>
      </c>
      <c r="AG122" s="813"/>
      <c r="AH122" s="813"/>
      <c r="AI122" s="813"/>
      <c r="AJ122" s="814"/>
      <c r="AK122" s="815" t="s">
        <v>128</v>
      </c>
      <c r="AL122" s="813"/>
      <c r="AM122" s="813"/>
      <c r="AN122" s="813"/>
      <c r="AO122" s="814"/>
      <c r="AP122" s="857" t="s">
        <v>438</v>
      </c>
      <c r="AQ122" s="858"/>
      <c r="AR122" s="858"/>
      <c r="AS122" s="858"/>
      <c r="AT122" s="859"/>
      <c r="AU122" s="916"/>
      <c r="AV122" s="917"/>
      <c r="AW122" s="917"/>
      <c r="AX122" s="917"/>
      <c r="AY122" s="918"/>
      <c r="AZ122" s="871" t="s">
        <v>468</v>
      </c>
      <c r="BA122" s="872"/>
      <c r="BB122" s="872"/>
      <c r="BC122" s="872"/>
      <c r="BD122" s="872"/>
      <c r="BE122" s="872"/>
      <c r="BF122" s="872"/>
      <c r="BG122" s="872"/>
      <c r="BH122" s="872"/>
      <c r="BI122" s="872"/>
      <c r="BJ122" s="872"/>
      <c r="BK122" s="872"/>
      <c r="BL122" s="872"/>
      <c r="BM122" s="872"/>
      <c r="BN122" s="872"/>
      <c r="BO122" s="872"/>
      <c r="BP122" s="873"/>
      <c r="BQ122" s="912">
        <v>3942250</v>
      </c>
      <c r="BR122" s="878"/>
      <c r="BS122" s="878"/>
      <c r="BT122" s="878"/>
      <c r="BU122" s="878"/>
      <c r="BV122" s="878">
        <v>3627476</v>
      </c>
      <c r="BW122" s="878"/>
      <c r="BX122" s="878"/>
      <c r="BY122" s="878"/>
      <c r="BZ122" s="878"/>
      <c r="CA122" s="878">
        <v>3317913</v>
      </c>
      <c r="CB122" s="878"/>
      <c r="CC122" s="878"/>
      <c r="CD122" s="878"/>
      <c r="CE122" s="878"/>
      <c r="CF122" s="879">
        <v>132.9</v>
      </c>
      <c r="CG122" s="880"/>
      <c r="CH122" s="880"/>
      <c r="CI122" s="880"/>
      <c r="CJ122" s="880"/>
      <c r="CK122" s="902"/>
      <c r="CL122" s="888"/>
      <c r="CM122" s="888"/>
      <c r="CN122" s="888"/>
      <c r="CO122" s="889"/>
      <c r="CP122" s="868" t="s">
        <v>469</v>
      </c>
      <c r="CQ122" s="869"/>
      <c r="CR122" s="869"/>
      <c r="CS122" s="869"/>
      <c r="CT122" s="869"/>
      <c r="CU122" s="869"/>
      <c r="CV122" s="869"/>
      <c r="CW122" s="869"/>
      <c r="CX122" s="869"/>
      <c r="CY122" s="869"/>
      <c r="CZ122" s="869"/>
      <c r="DA122" s="869"/>
      <c r="DB122" s="869"/>
      <c r="DC122" s="869"/>
      <c r="DD122" s="869"/>
      <c r="DE122" s="869"/>
      <c r="DF122" s="870"/>
      <c r="DG122" s="849" t="s">
        <v>436</v>
      </c>
      <c r="DH122" s="850"/>
      <c r="DI122" s="850"/>
      <c r="DJ122" s="850"/>
      <c r="DK122" s="850"/>
      <c r="DL122" s="850" t="s">
        <v>128</v>
      </c>
      <c r="DM122" s="850"/>
      <c r="DN122" s="850"/>
      <c r="DO122" s="850"/>
      <c r="DP122" s="850"/>
      <c r="DQ122" s="850" t="s">
        <v>128</v>
      </c>
      <c r="DR122" s="850"/>
      <c r="DS122" s="850"/>
      <c r="DT122" s="850"/>
      <c r="DU122" s="850"/>
      <c r="DV122" s="827" t="s">
        <v>128</v>
      </c>
      <c r="DW122" s="827"/>
      <c r="DX122" s="827"/>
      <c r="DY122" s="827"/>
      <c r="DZ122" s="828"/>
    </row>
    <row r="123" spans="1:130" s="221" customFormat="1" ht="26.25" customHeight="1" x14ac:dyDescent="0.2">
      <c r="A123" s="853"/>
      <c r="B123" s="854"/>
      <c r="C123" s="848" t="s">
        <v>455</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128</v>
      </c>
      <c r="AB123" s="813"/>
      <c r="AC123" s="813"/>
      <c r="AD123" s="813"/>
      <c r="AE123" s="814"/>
      <c r="AF123" s="815" t="s">
        <v>438</v>
      </c>
      <c r="AG123" s="813"/>
      <c r="AH123" s="813"/>
      <c r="AI123" s="813"/>
      <c r="AJ123" s="814"/>
      <c r="AK123" s="815" t="s">
        <v>128</v>
      </c>
      <c r="AL123" s="813"/>
      <c r="AM123" s="813"/>
      <c r="AN123" s="813"/>
      <c r="AO123" s="814"/>
      <c r="AP123" s="857" t="s">
        <v>128</v>
      </c>
      <c r="AQ123" s="858"/>
      <c r="AR123" s="858"/>
      <c r="AS123" s="858"/>
      <c r="AT123" s="859"/>
      <c r="AU123" s="919"/>
      <c r="AV123" s="920"/>
      <c r="AW123" s="920"/>
      <c r="AX123" s="920"/>
      <c r="AY123" s="920"/>
      <c r="AZ123" s="242" t="s">
        <v>187</v>
      </c>
      <c r="BA123" s="242"/>
      <c r="BB123" s="242"/>
      <c r="BC123" s="242"/>
      <c r="BD123" s="242"/>
      <c r="BE123" s="242"/>
      <c r="BF123" s="242"/>
      <c r="BG123" s="242"/>
      <c r="BH123" s="242"/>
      <c r="BI123" s="242"/>
      <c r="BJ123" s="242"/>
      <c r="BK123" s="242"/>
      <c r="BL123" s="242"/>
      <c r="BM123" s="242"/>
      <c r="BN123" s="242"/>
      <c r="BO123" s="910" t="s">
        <v>470</v>
      </c>
      <c r="BP123" s="911"/>
      <c r="BQ123" s="865">
        <v>8589569</v>
      </c>
      <c r="BR123" s="866"/>
      <c r="BS123" s="866"/>
      <c r="BT123" s="866"/>
      <c r="BU123" s="866"/>
      <c r="BV123" s="866">
        <v>8749761</v>
      </c>
      <c r="BW123" s="866"/>
      <c r="BX123" s="866"/>
      <c r="BY123" s="866"/>
      <c r="BZ123" s="866"/>
      <c r="CA123" s="866">
        <v>9154189</v>
      </c>
      <c r="CB123" s="866"/>
      <c r="CC123" s="866"/>
      <c r="CD123" s="866"/>
      <c r="CE123" s="866"/>
      <c r="CF123" s="781"/>
      <c r="CG123" s="782"/>
      <c r="CH123" s="782"/>
      <c r="CI123" s="782"/>
      <c r="CJ123" s="867"/>
      <c r="CK123" s="902"/>
      <c r="CL123" s="888"/>
      <c r="CM123" s="888"/>
      <c r="CN123" s="888"/>
      <c r="CO123" s="889"/>
      <c r="CP123" s="868" t="s">
        <v>471</v>
      </c>
      <c r="CQ123" s="869"/>
      <c r="CR123" s="869"/>
      <c r="CS123" s="869"/>
      <c r="CT123" s="869"/>
      <c r="CU123" s="869"/>
      <c r="CV123" s="869"/>
      <c r="CW123" s="869"/>
      <c r="CX123" s="869"/>
      <c r="CY123" s="869"/>
      <c r="CZ123" s="869"/>
      <c r="DA123" s="869"/>
      <c r="DB123" s="869"/>
      <c r="DC123" s="869"/>
      <c r="DD123" s="869"/>
      <c r="DE123" s="869"/>
      <c r="DF123" s="870"/>
      <c r="DG123" s="812" t="s">
        <v>438</v>
      </c>
      <c r="DH123" s="813"/>
      <c r="DI123" s="813"/>
      <c r="DJ123" s="813"/>
      <c r="DK123" s="814"/>
      <c r="DL123" s="815" t="s">
        <v>438</v>
      </c>
      <c r="DM123" s="813"/>
      <c r="DN123" s="813"/>
      <c r="DO123" s="813"/>
      <c r="DP123" s="814"/>
      <c r="DQ123" s="815" t="s">
        <v>436</v>
      </c>
      <c r="DR123" s="813"/>
      <c r="DS123" s="813"/>
      <c r="DT123" s="813"/>
      <c r="DU123" s="814"/>
      <c r="DV123" s="857" t="s">
        <v>438</v>
      </c>
      <c r="DW123" s="858"/>
      <c r="DX123" s="858"/>
      <c r="DY123" s="858"/>
      <c r="DZ123" s="859"/>
    </row>
    <row r="124" spans="1:130" s="221" customFormat="1" ht="26.25" customHeight="1" thickBot="1" x14ac:dyDescent="0.25">
      <c r="A124" s="853"/>
      <c r="B124" s="854"/>
      <c r="C124" s="848" t="s">
        <v>458</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438</v>
      </c>
      <c r="AB124" s="813"/>
      <c r="AC124" s="813"/>
      <c r="AD124" s="813"/>
      <c r="AE124" s="814"/>
      <c r="AF124" s="815" t="s">
        <v>438</v>
      </c>
      <c r="AG124" s="813"/>
      <c r="AH124" s="813"/>
      <c r="AI124" s="813"/>
      <c r="AJ124" s="814"/>
      <c r="AK124" s="815" t="s">
        <v>438</v>
      </c>
      <c r="AL124" s="813"/>
      <c r="AM124" s="813"/>
      <c r="AN124" s="813"/>
      <c r="AO124" s="814"/>
      <c r="AP124" s="857" t="s">
        <v>438</v>
      </c>
      <c r="AQ124" s="858"/>
      <c r="AR124" s="858"/>
      <c r="AS124" s="858"/>
      <c r="AT124" s="859"/>
      <c r="AU124" s="860" t="s">
        <v>472</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438</v>
      </c>
      <c r="BR124" s="864"/>
      <c r="BS124" s="864"/>
      <c r="BT124" s="864"/>
      <c r="BU124" s="864"/>
      <c r="BV124" s="864" t="s">
        <v>438</v>
      </c>
      <c r="BW124" s="864"/>
      <c r="BX124" s="864"/>
      <c r="BY124" s="864"/>
      <c r="BZ124" s="864"/>
      <c r="CA124" s="864" t="s">
        <v>438</v>
      </c>
      <c r="CB124" s="864"/>
      <c r="CC124" s="864"/>
      <c r="CD124" s="864"/>
      <c r="CE124" s="864"/>
      <c r="CF124" s="759"/>
      <c r="CG124" s="760"/>
      <c r="CH124" s="760"/>
      <c r="CI124" s="760"/>
      <c r="CJ124" s="895"/>
      <c r="CK124" s="903"/>
      <c r="CL124" s="903"/>
      <c r="CM124" s="903"/>
      <c r="CN124" s="903"/>
      <c r="CO124" s="904"/>
      <c r="CP124" s="868" t="s">
        <v>473</v>
      </c>
      <c r="CQ124" s="869"/>
      <c r="CR124" s="869"/>
      <c r="CS124" s="869"/>
      <c r="CT124" s="869"/>
      <c r="CU124" s="869"/>
      <c r="CV124" s="869"/>
      <c r="CW124" s="869"/>
      <c r="CX124" s="869"/>
      <c r="CY124" s="869"/>
      <c r="CZ124" s="869"/>
      <c r="DA124" s="869"/>
      <c r="DB124" s="869"/>
      <c r="DC124" s="869"/>
      <c r="DD124" s="869"/>
      <c r="DE124" s="869"/>
      <c r="DF124" s="870"/>
      <c r="DG124" s="796" t="s">
        <v>436</v>
      </c>
      <c r="DH124" s="797"/>
      <c r="DI124" s="797"/>
      <c r="DJ124" s="797"/>
      <c r="DK124" s="798"/>
      <c r="DL124" s="799" t="s">
        <v>436</v>
      </c>
      <c r="DM124" s="797"/>
      <c r="DN124" s="797"/>
      <c r="DO124" s="797"/>
      <c r="DP124" s="798"/>
      <c r="DQ124" s="799" t="s">
        <v>436</v>
      </c>
      <c r="DR124" s="797"/>
      <c r="DS124" s="797"/>
      <c r="DT124" s="797"/>
      <c r="DU124" s="798"/>
      <c r="DV124" s="881" t="s">
        <v>436</v>
      </c>
      <c r="DW124" s="882"/>
      <c r="DX124" s="882"/>
      <c r="DY124" s="882"/>
      <c r="DZ124" s="883"/>
    </row>
    <row r="125" spans="1:130" s="221" customFormat="1" ht="26.25" customHeight="1" x14ac:dyDescent="0.2">
      <c r="A125" s="853"/>
      <c r="B125" s="854"/>
      <c r="C125" s="848" t="s">
        <v>460</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436</v>
      </c>
      <c r="AB125" s="813"/>
      <c r="AC125" s="813"/>
      <c r="AD125" s="813"/>
      <c r="AE125" s="814"/>
      <c r="AF125" s="815" t="s">
        <v>436</v>
      </c>
      <c r="AG125" s="813"/>
      <c r="AH125" s="813"/>
      <c r="AI125" s="813"/>
      <c r="AJ125" s="814"/>
      <c r="AK125" s="815" t="s">
        <v>436</v>
      </c>
      <c r="AL125" s="813"/>
      <c r="AM125" s="813"/>
      <c r="AN125" s="813"/>
      <c r="AO125" s="814"/>
      <c r="AP125" s="857" t="s">
        <v>436</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474</v>
      </c>
      <c r="CL125" s="885"/>
      <c r="CM125" s="885"/>
      <c r="CN125" s="885"/>
      <c r="CO125" s="886"/>
      <c r="CP125" s="893" t="s">
        <v>475</v>
      </c>
      <c r="CQ125" s="841"/>
      <c r="CR125" s="841"/>
      <c r="CS125" s="841"/>
      <c r="CT125" s="841"/>
      <c r="CU125" s="841"/>
      <c r="CV125" s="841"/>
      <c r="CW125" s="841"/>
      <c r="CX125" s="841"/>
      <c r="CY125" s="841"/>
      <c r="CZ125" s="841"/>
      <c r="DA125" s="841"/>
      <c r="DB125" s="841"/>
      <c r="DC125" s="841"/>
      <c r="DD125" s="841"/>
      <c r="DE125" s="841"/>
      <c r="DF125" s="842"/>
      <c r="DG125" s="894" t="s">
        <v>436</v>
      </c>
      <c r="DH125" s="875"/>
      <c r="DI125" s="875"/>
      <c r="DJ125" s="875"/>
      <c r="DK125" s="875"/>
      <c r="DL125" s="875" t="s">
        <v>436</v>
      </c>
      <c r="DM125" s="875"/>
      <c r="DN125" s="875"/>
      <c r="DO125" s="875"/>
      <c r="DP125" s="875"/>
      <c r="DQ125" s="875" t="s">
        <v>436</v>
      </c>
      <c r="DR125" s="875"/>
      <c r="DS125" s="875"/>
      <c r="DT125" s="875"/>
      <c r="DU125" s="875"/>
      <c r="DV125" s="876" t="s">
        <v>436</v>
      </c>
      <c r="DW125" s="876"/>
      <c r="DX125" s="876"/>
      <c r="DY125" s="876"/>
      <c r="DZ125" s="877"/>
    </row>
    <row r="126" spans="1:130" s="221" customFormat="1" ht="26.25" customHeight="1" thickBot="1" x14ac:dyDescent="0.25">
      <c r="A126" s="853"/>
      <c r="B126" s="854"/>
      <c r="C126" s="848" t="s">
        <v>462</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436</v>
      </c>
      <c r="AB126" s="813"/>
      <c r="AC126" s="813"/>
      <c r="AD126" s="813"/>
      <c r="AE126" s="814"/>
      <c r="AF126" s="815" t="s">
        <v>436</v>
      </c>
      <c r="AG126" s="813"/>
      <c r="AH126" s="813"/>
      <c r="AI126" s="813"/>
      <c r="AJ126" s="814"/>
      <c r="AK126" s="815" t="s">
        <v>436</v>
      </c>
      <c r="AL126" s="813"/>
      <c r="AM126" s="813"/>
      <c r="AN126" s="813"/>
      <c r="AO126" s="814"/>
      <c r="AP126" s="857" t="s">
        <v>436</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476</v>
      </c>
      <c r="CQ126" s="785"/>
      <c r="CR126" s="785"/>
      <c r="CS126" s="785"/>
      <c r="CT126" s="785"/>
      <c r="CU126" s="785"/>
      <c r="CV126" s="785"/>
      <c r="CW126" s="785"/>
      <c r="CX126" s="785"/>
      <c r="CY126" s="785"/>
      <c r="CZ126" s="785"/>
      <c r="DA126" s="785"/>
      <c r="DB126" s="785"/>
      <c r="DC126" s="785"/>
      <c r="DD126" s="785"/>
      <c r="DE126" s="785"/>
      <c r="DF126" s="786"/>
      <c r="DG126" s="849" t="s">
        <v>436</v>
      </c>
      <c r="DH126" s="850"/>
      <c r="DI126" s="850"/>
      <c r="DJ126" s="850"/>
      <c r="DK126" s="850"/>
      <c r="DL126" s="850" t="s">
        <v>436</v>
      </c>
      <c r="DM126" s="850"/>
      <c r="DN126" s="850"/>
      <c r="DO126" s="850"/>
      <c r="DP126" s="850"/>
      <c r="DQ126" s="850" t="s">
        <v>436</v>
      </c>
      <c r="DR126" s="850"/>
      <c r="DS126" s="850"/>
      <c r="DT126" s="850"/>
      <c r="DU126" s="850"/>
      <c r="DV126" s="827" t="s">
        <v>436</v>
      </c>
      <c r="DW126" s="827"/>
      <c r="DX126" s="827"/>
      <c r="DY126" s="827"/>
      <c r="DZ126" s="828"/>
    </row>
    <row r="127" spans="1:130" s="221" customFormat="1" ht="26.25" customHeight="1" x14ac:dyDescent="0.2">
      <c r="A127" s="855"/>
      <c r="B127" s="856"/>
      <c r="C127" s="871" t="s">
        <v>477</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436</v>
      </c>
      <c r="AB127" s="813"/>
      <c r="AC127" s="813"/>
      <c r="AD127" s="813"/>
      <c r="AE127" s="814"/>
      <c r="AF127" s="815" t="s">
        <v>436</v>
      </c>
      <c r="AG127" s="813"/>
      <c r="AH127" s="813"/>
      <c r="AI127" s="813"/>
      <c r="AJ127" s="814"/>
      <c r="AK127" s="815" t="s">
        <v>436</v>
      </c>
      <c r="AL127" s="813"/>
      <c r="AM127" s="813"/>
      <c r="AN127" s="813"/>
      <c r="AO127" s="814"/>
      <c r="AP127" s="857" t="s">
        <v>436</v>
      </c>
      <c r="AQ127" s="858"/>
      <c r="AR127" s="858"/>
      <c r="AS127" s="858"/>
      <c r="AT127" s="859"/>
      <c r="AU127" s="223"/>
      <c r="AV127" s="223"/>
      <c r="AW127" s="223"/>
      <c r="AX127" s="874" t="s">
        <v>478</v>
      </c>
      <c r="AY127" s="845"/>
      <c r="AZ127" s="845"/>
      <c r="BA127" s="845"/>
      <c r="BB127" s="845"/>
      <c r="BC127" s="845"/>
      <c r="BD127" s="845"/>
      <c r="BE127" s="846"/>
      <c r="BF127" s="844" t="s">
        <v>479</v>
      </c>
      <c r="BG127" s="845"/>
      <c r="BH127" s="845"/>
      <c r="BI127" s="845"/>
      <c r="BJ127" s="845"/>
      <c r="BK127" s="845"/>
      <c r="BL127" s="846"/>
      <c r="BM127" s="844" t="s">
        <v>480</v>
      </c>
      <c r="BN127" s="845"/>
      <c r="BO127" s="845"/>
      <c r="BP127" s="845"/>
      <c r="BQ127" s="845"/>
      <c r="BR127" s="845"/>
      <c r="BS127" s="846"/>
      <c r="BT127" s="844" t="s">
        <v>481</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482</v>
      </c>
      <c r="CQ127" s="785"/>
      <c r="CR127" s="785"/>
      <c r="CS127" s="785"/>
      <c r="CT127" s="785"/>
      <c r="CU127" s="785"/>
      <c r="CV127" s="785"/>
      <c r="CW127" s="785"/>
      <c r="CX127" s="785"/>
      <c r="CY127" s="785"/>
      <c r="CZ127" s="785"/>
      <c r="DA127" s="785"/>
      <c r="DB127" s="785"/>
      <c r="DC127" s="785"/>
      <c r="DD127" s="785"/>
      <c r="DE127" s="785"/>
      <c r="DF127" s="786"/>
      <c r="DG127" s="849" t="s">
        <v>436</v>
      </c>
      <c r="DH127" s="850"/>
      <c r="DI127" s="850"/>
      <c r="DJ127" s="850"/>
      <c r="DK127" s="850"/>
      <c r="DL127" s="850" t="s">
        <v>434</v>
      </c>
      <c r="DM127" s="850"/>
      <c r="DN127" s="850"/>
      <c r="DO127" s="850"/>
      <c r="DP127" s="850"/>
      <c r="DQ127" s="850" t="s">
        <v>436</v>
      </c>
      <c r="DR127" s="850"/>
      <c r="DS127" s="850"/>
      <c r="DT127" s="850"/>
      <c r="DU127" s="850"/>
      <c r="DV127" s="827" t="s">
        <v>436</v>
      </c>
      <c r="DW127" s="827"/>
      <c r="DX127" s="827"/>
      <c r="DY127" s="827"/>
      <c r="DZ127" s="828"/>
    </row>
    <row r="128" spans="1:130" s="221" customFormat="1" ht="26.25" customHeight="1" thickBot="1" x14ac:dyDescent="0.25">
      <c r="A128" s="829" t="s">
        <v>483</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484</v>
      </c>
      <c r="X128" s="831"/>
      <c r="Y128" s="831"/>
      <c r="Z128" s="832"/>
      <c r="AA128" s="833">
        <v>943</v>
      </c>
      <c r="AB128" s="834"/>
      <c r="AC128" s="834"/>
      <c r="AD128" s="834"/>
      <c r="AE128" s="835"/>
      <c r="AF128" s="836">
        <v>943</v>
      </c>
      <c r="AG128" s="834"/>
      <c r="AH128" s="834"/>
      <c r="AI128" s="834"/>
      <c r="AJ128" s="835"/>
      <c r="AK128" s="836">
        <v>943</v>
      </c>
      <c r="AL128" s="834"/>
      <c r="AM128" s="834"/>
      <c r="AN128" s="834"/>
      <c r="AO128" s="835"/>
      <c r="AP128" s="837"/>
      <c r="AQ128" s="838"/>
      <c r="AR128" s="838"/>
      <c r="AS128" s="838"/>
      <c r="AT128" s="839"/>
      <c r="AU128" s="223"/>
      <c r="AV128" s="223"/>
      <c r="AW128" s="223"/>
      <c r="AX128" s="840" t="s">
        <v>485</v>
      </c>
      <c r="AY128" s="841"/>
      <c r="AZ128" s="841"/>
      <c r="BA128" s="841"/>
      <c r="BB128" s="841"/>
      <c r="BC128" s="841"/>
      <c r="BD128" s="841"/>
      <c r="BE128" s="842"/>
      <c r="BF128" s="819" t="s">
        <v>128</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486</v>
      </c>
      <c r="CQ128" s="763"/>
      <c r="CR128" s="763"/>
      <c r="CS128" s="763"/>
      <c r="CT128" s="763"/>
      <c r="CU128" s="763"/>
      <c r="CV128" s="763"/>
      <c r="CW128" s="763"/>
      <c r="CX128" s="763"/>
      <c r="CY128" s="763"/>
      <c r="CZ128" s="763"/>
      <c r="DA128" s="763"/>
      <c r="DB128" s="763"/>
      <c r="DC128" s="763"/>
      <c r="DD128" s="763"/>
      <c r="DE128" s="763"/>
      <c r="DF128" s="764"/>
      <c r="DG128" s="823" t="s">
        <v>128</v>
      </c>
      <c r="DH128" s="824"/>
      <c r="DI128" s="824"/>
      <c r="DJ128" s="824"/>
      <c r="DK128" s="824"/>
      <c r="DL128" s="824" t="s">
        <v>434</v>
      </c>
      <c r="DM128" s="824"/>
      <c r="DN128" s="824"/>
      <c r="DO128" s="824"/>
      <c r="DP128" s="824"/>
      <c r="DQ128" s="824" t="s">
        <v>434</v>
      </c>
      <c r="DR128" s="824"/>
      <c r="DS128" s="824"/>
      <c r="DT128" s="824"/>
      <c r="DU128" s="824"/>
      <c r="DV128" s="825" t="s">
        <v>128</v>
      </c>
      <c r="DW128" s="825"/>
      <c r="DX128" s="825"/>
      <c r="DY128" s="825"/>
      <c r="DZ128" s="826"/>
    </row>
    <row r="129" spans="1:131" s="221" customFormat="1" ht="26.25" customHeight="1" x14ac:dyDescent="0.2">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487</v>
      </c>
      <c r="X129" s="810"/>
      <c r="Y129" s="810"/>
      <c r="Z129" s="811"/>
      <c r="AA129" s="812">
        <v>2580734</v>
      </c>
      <c r="AB129" s="813"/>
      <c r="AC129" s="813"/>
      <c r="AD129" s="813"/>
      <c r="AE129" s="814"/>
      <c r="AF129" s="815">
        <v>2714118</v>
      </c>
      <c r="AG129" s="813"/>
      <c r="AH129" s="813"/>
      <c r="AI129" s="813"/>
      <c r="AJ129" s="814"/>
      <c r="AK129" s="815">
        <v>2911266</v>
      </c>
      <c r="AL129" s="813"/>
      <c r="AM129" s="813"/>
      <c r="AN129" s="813"/>
      <c r="AO129" s="814"/>
      <c r="AP129" s="816"/>
      <c r="AQ129" s="817"/>
      <c r="AR129" s="817"/>
      <c r="AS129" s="817"/>
      <c r="AT129" s="818"/>
      <c r="AU129" s="224"/>
      <c r="AV129" s="224"/>
      <c r="AW129" s="224"/>
      <c r="AX129" s="784" t="s">
        <v>488</v>
      </c>
      <c r="AY129" s="785"/>
      <c r="AZ129" s="785"/>
      <c r="BA129" s="785"/>
      <c r="BB129" s="785"/>
      <c r="BC129" s="785"/>
      <c r="BD129" s="785"/>
      <c r="BE129" s="786"/>
      <c r="BF129" s="803" t="s">
        <v>434</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7" t="s">
        <v>489</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490</v>
      </c>
      <c r="X130" s="810"/>
      <c r="Y130" s="810"/>
      <c r="Z130" s="811"/>
      <c r="AA130" s="812">
        <v>428009</v>
      </c>
      <c r="AB130" s="813"/>
      <c r="AC130" s="813"/>
      <c r="AD130" s="813"/>
      <c r="AE130" s="814"/>
      <c r="AF130" s="815">
        <v>423651</v>
      </c>
      <c r="AG130" s="813"/>
      <c r="AH130" s="813"/>
      <c r="AI130" s="813"/>
      <c r="AJ130" s="814"/>
      <c r="AK130" s="815">
        <v>415308</v>
      </c>
      <c r="AL130" s="813"/>
      <c r="AM130" s="813"/>
      <c r="AN130" s="813"/>
      <c r="AO130" s="814"/>
      <c r="AP130" s="816"/>
      <c r="AQ130" s="817"/>
      <c r="AR130" s="817"/>
      <c r="AS130" s="817"/>
      <c r="AT130" s="818"/>
      <c r="AU130" s="224"/>
      <c r="AV130" s="224"/>
      <c r="AW130" s="224"/>
      <c r="AX130" s="784" t="s">
        <v>491</v>
      </c>
      <c r="AY130" s="785"/>
      <c r="AZ130" s="785"/>
      <c r="BA130" s="785"/>
      <c r="BB130" s="785"/>
      <c r="BC130" s="785"/>
      <c r="BD130" s="785"/>
      <c r="BE130" s="786"/>
      <c r="BF130" s="787">
        <v>7.3</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492</v>
      </c>
      <c r="X131" s="794"/>
      <c r="Y131" s="794"/>
      <c r="Z131" s="795"/>
      <c r="AA131" s="796">
        <v>2152725</v>
      </c>
      <c r="AB131" s="797"/>
      <c r="AC131" s="797"/>
      <c r="AD131" s="797"/>
      <c r="AE131" s="798"/>
      <c r="AF131" s="799">
        <v>2290467</v>
      </c>
      <c r="AG131" s="797"/>
      <c r="AH131" s="797"/>
      <c r="AI131" s="797"/>
      <c r="AJ131" s="798"/>
      <c r="AK131" s="799">
        <v>2495958</v>
      </c>
      <c r="AL131" s="797"/>
      <c r="AM131" s="797"/>
      <c r="AN131" s="797"/>
      <c r="AO131" s="798"/>
      <c r="AP131" s="800"/>
      <c r="AQ131" s="801"/>
      <c r="AR131" s="801"/>
      <c r="AS131" s="801"/>
      <c r="AT131" s="802"/>
      <c r="AU131" s="224"/>
      <c r="AV131" s="224"/>
      <c r="AW131" s="224"/>
      <c r="AX131" s="762" t="s">
        <v>493</v>
      </c>
      <c r="AY131" s="763"/>
      <c r="AZ131" s="763"/>
      <c r="BA131" s="763"/>
      <c r="BB131" s="763"/>
      <c r="BC131" s="763"/>
      <c r="BD131" s="763"/>
      <c r="BE131" s="764"/>
      <c r="BF131" s="765" t="s">
        <v>128</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1" t="s">
        <v>494</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495</v>
      </c>
      <c r="W132" s="775"/>
      <c r="X132" s="775"/>
      <c r="Y132" s="775"/>
      <c r="Z132" s="776"/>
      <c r="AA132" s="777">
        <v>7.5699404240000003</v>
      </c>
      <c r="AB132" s="778"/>
      <c r="AC132" s="778"/>
      <c r="AD132" s="778"/>
      <c r="AE132" s="779"/>
      <c r="AF132" s="780">
        <v>7.2977257480000004</v>
      </c>
      <c r="AG132" s="778"/>
      <c r="AH132" s="778"/>
      <c r="AI132" s="778"/>
      <c r="AJ132" s="779"/>
      <c r="AK132" s="780">
        <v>7.3133442149999999</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496</v>
      </c>
      <c r="W133" s="754"/>
      <c r="X133" s="754"/>
      <c r="Y133" s="754"/>
      <c r="Z133" s="755"/>
      <c r="AA133" s="756">
        <v>6.8</v>
      </c>
      <c r="AB133" s="757"/>
      <c r="AC133" s="757"/>
      <c r="AD133" s="757"/>
      <c r="AE133" s="758"/>
      <c r="AF133" s="756">
        <v>7.1</v>
      </c>
      <c r="AG133" s="757"/>
      <c r="AH133" s="757"/>
      <c r="AI133" s="757"/>
      <c r="AJ133" s="758"/>
      <c r="AK133" s="756">
        <v>7.3</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a40WdeRIJP5CyqF/bzYfwmvOuswDNLv/t0G5hAy20rqGYev8AfCroPgy6+5ePMO6H8mND3dr1zJJH0eD2iX0A==" saltValue="0zMMP9fBnCXvYc/MqoiTm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497</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o5XDtR3el9fxWEv2ImvnGGgZ5/LVFU75wYol/HwUi42vUjXqNjF9t3V/fHCmeHxsn8rjtm16TPoGEDi9Fzq3w==" saltValue="f1gSBK1C1RD6KBwfQKD1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498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499</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500</v>
      </c>
      <c r="AP7" s="263"/>
      <c r="AQ7" s="264" t="s">
        <v>501</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502</v>
      </c>
      <c r="AQ8" s="270" t="s">
        <v>503</v>
      </c>
      <c r="AR8" s="271" t="s">
        <v>504</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505</v>
      </c>
      <c r="AL9" s="1164"/>
      <c r="AM9" s="1164"/>
      <c r="AN9" s="1165"/>
      <c r="AO9" s="272">
        <v>1021628</v>
      </c>
      <c r="AP9" s="272">
        <v>208623</v>
      </c>
      <c r="AQ9" s="273">
        <v>242692</v>
      </c>
      <c r="AR9" s="274">
        <v>-14</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506</v>
      </c>
      <c r="AL10" s="1164"/>
      <c r="AM10" s="1164"/>
      <c r="AN10" s="1165"/>
      <c r="AO10" s="275">
        <v>16892</v>
      </c>
      <c r="AP10" s="275">
        <v>3449</v>
      </c>
      <c r="AQ10" s="276">
        <v>27094</v>
      </c>
      <c r="AR10" s="277">
        <v>-87.3</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507</v>
      </c>
      <c r="AL11" s="1164"/>
      <c r="AM11" s="1164"/>
      <c r="AN11" s="1165"/>
      <c r="AO11" s="275" t="s">
        <v>508</v>
      </c>
      <c r="AP11" s="275" t="s">
        <v>508</v>
      </c>
      <c r="AQ11" s="276">
        <v>4163</v>
      </c>
      <c r="AR11" s="277" t="s">
        <v>508</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509</v>
      </c>
      <c r="AL12" s="1164"/>
      <c r="AM12" s="1164"/>
      <c r="AN12" s="1165"/>
      <c r="AO12" s="275" t="s">
        <v>508</v>
      </c>
      <c r="AP12" s="275" t="s">
        <v>508</v>
      </c>
      <c r="AQ12" s="276" t="s">
        <v>508</v>
      </c>
      <c r="AR12" s="277" t="s">
        <v>508</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510</v>
      </c>
      <c r="AL13" s="1164"/>
      <c r="AM13" s="1164"/>
      <c r="AN13" s="1165"/>
      <c r="AO13" s="275">
        <v>43210</v>
      </c>
      <c r="AP13" s="275">
        <v>8824</v>
      </c>
      <c r="AQ13" s="276">
        <v>8881</v>
      </c>
      <c r="AR13" s="277">
        <v>-0.6</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511</v>
      </c>
      <c r="AL14" s="1164"/>
      <c r="AM14" s="1164"/>
      <c r="AN14" s="1165"/>
      <c r="AO14" s="275">
        <v>40529</v>
      </c>
      <c r="AP14" s="275">
        <v>8276</v>
      </c>
      <c r="AQ14" s="276">
        <v>5165</v>
      </c>
      <c r="AR14" s="277">
        <v>60.2</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512</v>
      </c>
      <c r="AL15" s="1167"/>
      <c r="AM15" s="1167"/>
      <c r="AN15" s="1168"/>
      <c r="AO15" s="275">
        <v>-74257</v>
      </c>
      <c r="AP15" s="275">
        <v>-15164</v>
      </c>
      <c r="AQ15" s="276">
        <v>-18870</v>
      </c>
      <c r="AR15" s="277">
        <v>-19.600000000000001</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187</v>
      </c>
      <c r="AL16" s="1167"/>
      <c r="AM16" s="1167"/>
      <c r="AN16" s="1168"/>
      <c r="AO16" s="275">
        <v>1048002</v>
      </c>
      <c r="AP16" s="275">
        <v>214009</v>
      </c>
      <c r="AQ16" s="276">
        <v>269124</v>
      </c>
      <c r="AR16" s="277">
        <v>-20.5</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513</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514</v>
      </c>
      <c r="AP20" s="284" t="s">
        <v>515</v>
      </c>
      <c r="AQ20" s="285" t="s">
        <v>516</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517</v>
      </c>
      <c r="AL21" s="1170"/>
      <c r="AM21" s="1170"/>
      <c r="AN21" s="1171"/>
      <c r="AO21" s="288">
        <v>18.38</v>
      </c>
      <c r="AP21" s="289">
        <v>24.07</v>
      </c>
      <c r="AQ21" s="290">
        <v>-5.69</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518</v>
      </c>
      <c r="AL22" s="1170"/>
      <c r="AM22" s="1170"/>
      <c r="AN22" s="1171"/>
      <c r="AO22" s="293">
        <v>96.9</v>
      </c>
      <c r="AP22" s="294">
        <v>94.6</v>
      </c>
      <c r="AQ22" s="295">
        <v>2.2999999999999998</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62" t="s">
        <v>519</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ht="13.2" x14ac:dyDescent="0.2">
      <c r="A27" s="300"/>
      <c r="AO27" s="253"/>
      <c r="AP27" s="253"/>
      <c r="AQ27" s="253"/>
      <c r="AR27" s="253"/>
      <c r="AS27" s="253"/>
      <c r="AT27" s="253"/>
    </row>
    <row r="28" spans="1:46" ht="16.2" x14ac:dyDescent="0.2">
      <c r="A28" s="254" t="s">
        <v>520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521</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500</v>
      </c>
      <c r="AP30" s="263"/>
      <c r="AQ30" s="264" t="s">
        <v>501</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502</v>
      </c>
      <c r="AQ31" s="270" t="s">
        <v>503</v>
      </c>
      <c r="AR31" s="271" t="s">
        <v>504</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522</v>
      </c>
      <c r="AL32" s="1154"/>
      <c r="AM32" s="1154"/>
      <c r="AN32" s="1155"/>
      <c r="AO32" s="303">
        <v>211965</v>
      </c>
      <c r="AP32" s="303">
        <v>43285</v>
      </c>
      <c r="AQ32" s="304">
        <v>141234</v>
      </c>
      <c r="AR32" s="305">
        <v>-69.400000000000006</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523</v>
      </c>
      <c r="AL33" s="1154"/>
      <c r="AM33" s="1154"/>
      <c r="AN33" s="1155"/>
      <c r="AO33" s="303" t="s">
        <v>508</v>
      </c>
      <c r="AP33" s="303" t="s">
        <v>508</v>
      </c>
      <c r="AQ33" s="304" t="s">
        <v>508</v>
      </c>
      <c r="AR33" s="305" t="s">
        <v>508</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524</v>
      </c>
      <c r="AL34" s="1154"/>
      <c r="AM34" s="1154"/>
      <c r="AN34" s="1155"/>
      <c r="AO34" s="303" t="s">
        <v>508</v>
      </c>
      <c r="AP34" s="303" t="s">
        <v>508</v>
      </c>
      <c r="AQ34" s="304" t="s">
        <v>508</v>
      </c>
      <c r="AR34" s="305" t="s">
        <v>508</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525</v>
      </c>
      <c r="AL35" s="1154"/>
      <c r="AM35" s="1154"/>
      <c r="AN35" s="1155"/>
      <c r="AO35" s="303">
        <v>351595</v>
      </c>
      <c r="AP35" s="303">
        <v>71798</v>
      </c>
      <c r="AQ35" s="304">
        <v>30523</v>
      </c>
      <c r="AR35" s="305">
        <v>135.19999999999999</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526</v>
      </c>
      <c r="AL36" s="1154"/>
      <c r="AM36" s="1154"/>
      <c r="AN36" s="1155"/>
      <c r="AO36" s="303">
        <v>35229</v>
      </c>
      <c r="AP36" s="303">
        <v>7194</v>
      </c>
      <c r="AQ36" s="304">
        <v>4602</v>
      </c>
      <c r="AR36" s="305">
        <v>56.3</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527</v>
      </c>
      <c r="AL37" s="1154"/>
      <c r="AM37" s="1154"/>
      <c r="AN37" s="1155"/>
      <c r="AO37" s="303" t="s">
        <v>508</v>
      </c>
      <c r="AP37" s="303" t="s">
        <v>508</v>
      </c>
      <c r="AQ37" s="304">
        <v>937</v>
      </c>
      <c r="AR37" s="305" t="s">
        <v>508</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528</v>
      </c>
      <c r="AL38" s="1157"/>
      <c r="AM38" s="1157"/>
      <c r="AN38" s="1158"/>
      <c r="AO38" s="306" t="s">
        <v>508</v>
      </c>
      <c r="AP38" s="306" t="s">
        <v>508</v>
      </c>
      <c r="AQ38" s="307">
        <v>14</v>
      </c>
      <c r="AR38" s="295" t="s">
        <v>508</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529</v>
      </c>
      <c r="AL39" s="1157"/>
      <c r="AM39" s="1157"/>
      <c r="AN39" s="1158"/>
      <c r="AO39" s="303">
        <v>-943</v>
      </c>
      <c r="AP39" s="303">
        <v>-193</v>
      </c>
      <c r="AQ39" s="304">
        <v>-6455</v>
      </c>
      <c r="AR39" s="305">
        <v>-97</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530</v>
      </c>
      <c r="AL40" s="1154"/>
      <c r="AM40" s="1154"/>
      <c r="AN40" s="1155"/>
      <c r="AO40" s="303">
        <v>-415308</v>
      </c>
      <c r="AP40" s="303">
        <v>-84809</v>
      </c>
      <c r="AQ40" s="304">
        <v>-126702</v>
      </c>
      <c r="AR40" s="305">
        <v>-33.1</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298</v>
      </c>
      <c r="AL41" s="1160"/>
      <c r="AM41" s="1160"/>
      <c r="AN41" s="1161"/>
      <c r="AO41" s="303">
        <v>182538</v>
      </c>
      <c r="AP41" s="303">
        <v>37275</v>
      </c>
      <c r="AQ41" s="304">
        <v>44155</v>
      </c>
      <c r="AR41" s="305">
        <v>-15.6</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531</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533</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500</v>
      </c>
      <c r="AN49" s="1148" t="s">
        <v>534</v>
      </c>
      <c r="AO49" s="1149"/>
      <c r="AP49" s="1149"/>
      <c r="AQ49" s="1149"/>
      <c r="AR49" s="1150"/>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535</v>
      </c>
      <c r="AO50" s="320" t="s">
        <v>536</v>
      </c>
      <c r="AP50" s="321" t="s">
        <v>537</v>
      </c>
      <c r="AQ50" s="322" t="s">
        <v>538</v>
      </c>
      <c r="AR50" s="323" t="s">
        <v>539</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540</v>
      </c>
      <c r="AL51" s="316"/>
      <c r="AM51" s="324">
        <v>1052527</v>
      </c>
      <c r="AN51" s="325">
        <v>201133</v>
      </c>
      <c r="AO51" s="326">
        <v>-9.8000000000000007</v>
      </c>
      <c r="AP51" s="327">
        <v>116162</v>
      </c>
      <c r="AQ51" s="328">
        <v>-3.1</v>
      </c>
      <c r="AR51" s="329">
        <v>-6.7</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541</v>
      </c>
      <c r="AM52" s="332">
        <v>1021147</v>
      </c>
      <c r="AN52" s="333">
        <v>195136</v>
      </c>
      <c r="AO52" s="334">
        <v>-6.7</v>
      </c>
      <c r="AP52" s="335">
        <v>61562</v>
      </c>
      <c r="AQ52" s="336">
        <v>-7.4</v>
      </c>
      <c r="AR52" s="337">
        <v>0.7</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542</v>
      </c>
      <c r="AL53" s="316"/>
      <c r="AM53" s="324">
        <v>1280499</v>
      </c>
      <c r="AN53" s="325">
        <v>247248</v>
      </c>
      <c r="AO53" s="326">
        <v>22.9</v>
      </c>
      <c r="AP53" s="327">
        <v>121449</v>
      </c>
      <c r="AQ53" s="328">
        <v>4.5999999999999996</v>
      </c>
      <c r="AR53" s="329">
        <v>18.3</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541</v>
      </c>
      <c r="AM54" s="332">
        <v>1271738</v>
      </c>
      <c r="AN54" s="333">
        <v>245557</v>
      </c>
      <c r="AO54" s="334">
        <v>25.8</v>
      </c>
      <c r="AP54" s="335">
        <v>62922</v>
      </c>
      <c r="AQ54" s="336">
        <v>2.2000000000000002</v>
      </c>
      <c r="AR54" s="337">
        <v>23.6</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543</v>
      </c>
      <c r="AL55" s="316"/>
      <c r="AM55" s="324">
        <v>1343788</v>
      </c>
      <c r="AN55" s="325">
        <v>266730</v>
      </c>
      <c r="AO55" s="326">
        <v>7.9</v>
      </c>
      <c r="AP55" s="327">
        <v>145139</v>
      </c>
      <c r="AQ55" s="328">
        <v>19.5</v>
      </c>
      <c r="AR55" s="329">
        <v>-11.6</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541</v>
      </c>
      <c r="AM56" s="332">
        <v>1298604</v>
      </c>
      <c r="AN56" s="333">
        <v>257762</v>
      </c>
      <c r="AO56" s="334">
        <v>5</v>
      </c>
      <c r="AP56" s="335">
        <v>83762</v>
      </c>
      <c r="AQ56" s="336">
        <v>33.1</v>
      </c>
      <c r="AR56" s="337">
        <v>-28.1</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544</v>
      </c>
      <c r="AL57" s="316"/>
      <c r="AM57" s="324">
        <v>743844</v>
      </c>
      <c r="AN57" s="325">
        <v>149037</v>
      </c>
      <c r="AO57" s="326">
        <v>-44.1</v>
      </c>
      <c r="AP57" s="327">
        <v>332350</v>
      </c>
      <c r="AQ57" s="328">
        <v>129</v>
      </c>
      <c r="AR57" s="329">
        <v>-173.1</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541</v>
      </c>
      <c r="AM58" s="332">
        <v>699795</v>
      </c>
      <c r="AN58" s="333">
        <v>140211</v>
      </c>
      <c r="AO58" s="334">
        <v>-45.6</v>
      </c>
      <c r="AP58" s="335">
        <v>200453</v>
      </c>
      <c r="AQ58" s="336">
        <v>139.30000000000001</v>
      </c>
      <c r="AR58" s="337">
        <v>-184.9</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545</v>
      </c>
      <c r="AL59" s="316"/>
      <c r="AM59" s="324">
        <v>751309</v>
      </c>
      <c r="AN59" s="325">
        <v>153422</v>
      </c>
      <c r="AO59" s="326">
        <v>2.9</v>
      </c>
      <c r="AP59" s="327">
        <v>362690</v>
      </c>
      <c r="AQ59" s="328">
        <v>9.1</v>
      </c>
      <c r="AR59" s="329">
        <v>-6.2</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541</v>
      </c>
      <c r="AM60" s="332">
        <v>614670</v>
      </c>
      <c r="AN60" s="333">
        <v>125520</v>
      </c>
      <c r="AO60" s="334">
        <v>-10.5</v>
      </c>
      <c r="AP60" s="335">
        <v>172580</v>
      </c>
      <c r="AQ60" s="336">
        <v>-13.9</v>
      </c>
      <c r="AR60" s="337">
        <v>3.4</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546</v>
      </c>
      <c r="AL61" s="338"/>
      <c r="AM61" s="339">
        <v>1034393</v>
      </c>
      <c r="AN61" s="340">
        <v>203514</v>
      </c>
      <c r="AO61" s="341">
        <v>-4</v>
      </c>
      <c r="AP61" s="342">
        <v>215558</v>
      </c>
      <c r="AQ61" s="343">
        <v>31.8</v>
      </c>
      <c r="AR61" s="329">
        <v>-35.799999999999997</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541</v>
      </c>
      <c r="AM62" s="332">
        <v>981191</v>
      </c>
      <c r="AN62" s="333">
        <v>192837</v>
      </c>
      <c r="AO62" s="334">
        <v>-6.4</v>
      </c>
      <c r="AP62" s="335">
        <v>116256</v>
      </c>
      <c r="AQ62" s="336">
        <v>30.7</v>
      </c>
      <c r="AR62" s="337">
        <v>-37.1</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2wUyLCPdQufJyStr11FKjgwJks0CX/dOJUPUodxubW3UgOHqweU7d4q4xi9FdaAXXU0MbbRnKhVC8iqFNePPIQ==" saltValue="t3Maje+ogeA/gH9Onp4E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548</v>
      </c>
    </row>
    <row r="121" spans="125:125" ht="13.5" hidden="1" customHeight="1" x14ac:dyDescent="0.2">
      <c r="DU121" s="250"/>
    </row>
  </sheetData>
  <sheetProtection algorithmName="SHA-512" hashValue="Hp/mq6TDQMRFcYGIm2aST6og1ToUexiBbzIAqZ5z5AXeW60VDz2WqKSFxSmlPbeG1oU22y+O7C6Op6tmYJlkeg==" saltValue="PQVvU+qOygOVkbi+0Zrh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 zoomScaleNormal="100" zoomScaleSheetLayoutView="55" workbookViewId="0">
      <selection activeCell="B1" sqref="B1"/>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549</v>
      </c>
    </row>
  </sheetData>
  <sheetProtection algorithmName="SHA-512" hashValue="qPhg+WLmaRd8jkZda1wt8TtUwH99Fwku3Jj4Z4eSL16MaPcyedVY53Tt/bwqIzzz+lHheYHdimEnxOT4TobfYw==" saltValue="C0oUzN9Jb5aw4TUiKGa0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72" t="s">
        <v>3</v>
      </c>
      <c r="D47" s="1172"/>
      <c r="E47" s="1173"/>
      <c r="F47" s="11">
        <v>51.59</v>
      </c>
      <c r="G47" s="12">
        <v>55.48</v>
      </c>
      <c r="H47" s="12">
        <v>57.85</v>
      </c>
      <c r="I47" s="12">
        <v>59.74</v>
      </c>
      <c r="J47" s="13">
        <v>60.58</v>
      </c>
    </row>
    <row r="48" spans="2:10" ht="57.75" customHeight="1" x14ac:dyDescent="0.2">
      <c r="B48" s="14"/>
      <c r="C48" s="1174" t="s">
        <v>4</v>
      </c>
      <c r="D48" s="1174"/>
      <c r="E48" s="1175"/>
      <c r="F48" s="15">
        <v>7.04</v>
      </c>
      <c r="G48" s="16">
        <v>6.36</v>
      </c>
      <c r="H48" s="16">
        <v>7.53</v>
      </c>
      <c r="I48" s="16">
        <v>9.3000000000000007</v>
      </c>
      <c r="J48" s="17">
        <v>13.75</v>
      </c>
    </row>
    <row r="49" spans="2:10" ht="57.75" customHeight="1" thickBot="1" x14ac:dyDescent="0.25">
      <c r="B49" s="18"/>
      <c r="C49" s="1176" t="s">
        <v>5</v>
      </c>
      <c r="D49" s="1176"/>
      <c r="E49" s="1177"/>
      <c r="F49" s="19">
        <v>5.68</v>
      </c>
      <c r="G49" s="20">
        <v>2.88</v>
      </c>
      <c r="H49" s="20">
        <v>4.2699999999999996</v>
      </c>
      <c r="I49" s="20">
        <v>6.87</v>
      </c>
      <c r="J49" s="21">
        <v>9.9600000000000009</v>
      </c>
    </row>
    <row r="50" spans="2:10" ht="13.2" x14ac:dyDescent="0.2"/>
  </sheetData>
  <sheetProtection algorithmName="SHA-512" hashValue="SHMWVQl3eBJ8ERaQ61FCOZsRt9R5Nj1AivjUdfV0DZDdY+CNR8IrISgKxNSlxAIz0v5NUagg/cS8UrdpNFK4RA==" saltValue="FRfXUs345Vld8z/5UPLN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2023-03-21T23:47:52Z</cp:lastPrinted>
  <dcterms:created xsi:type="dcterms:W3CDTF">2023-02-20T04:50:30Z</dcterms:created>
  <dcterms:modified xsi:type="dcterms:W3CDTF">2023-10-13T02:52:10Z</dcterms:modified>
  <cp:category/>
</cp:coreProperties>
</file>