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<sst xmlns="http://schemas.openxmlformats.org/spreadsheetml/2006/main" count="1127" uniqueCount="616">
  <si>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</si>
  <si>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</si>
  <si>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</si>
  <si>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</si>
  <si>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</si>
  <si>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</si>
  <si>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</si>
  <si>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</si>
  <si>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</si>
  <si>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</si>
  <si>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</si>
  <si>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</si>
  <si>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</si>
  <si>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</si>
  <si>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</si>
  <si>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</si>
  <si>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</si>
  <si>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</si>
  <si>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</si>
  <si>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</si>
  <si>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</si>
  <si>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</si>
  <si>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</si>
  <si>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</si>
  <si>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</si>
  <si>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</si>
  <si>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</si>
  <si>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</si>
  <si>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</si>
  <si>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</si>
  <si>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</si>
  <si>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</si>
  <si>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</si>
  <si>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</si>
  <si>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</si>
  <si>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</si>
  <si>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</si>
  <si>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</si>
  <si>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</si>
  <si>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</si>
  <si>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</si>
  <si>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</si>
  <si>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</si>
  <si>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</si>
  <si>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</si>
  <si>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</si>
  <si>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</si>
  <si>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</si>
  <si>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</si>
  <si>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</si>
  <si>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</si>
  <si>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</si>
  <si>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</si>
  <si>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</si>
  <si>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</si>
  <si>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</si>
  <si>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</si>
  <si>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</si>
  <si>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</si>
  <si>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</si>
  <si>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</si>
  <si>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</si>
  <si>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</si>
  <si>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</si>
  <si>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</si>
  <si>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</si>
  <si>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</si>
  <si>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</si>
  <si>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</si>
  <si>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</si>
  <si>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</si>
  <si>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</si>
  <si>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</si>
  <si>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</si>
  <si>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</si>
  <si>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</si>
  <si>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</si>
  <si>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</si>
  <si>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</si>
  <si>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</si>
  <si>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</si>
  <si>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</si>
  <si>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</si>
  <si>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</si>
  <si>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</si>
  <si>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</si>
  <si>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</si>
  <si>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</si>
  <si>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</si>
  <si>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</si>
  <si>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</si>
  <si>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</si>
  <si>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</si>
  <si>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</si>
  <si>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</si>
  <si>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</si>
  <si>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</si>
  <si>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</si>
  <si>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</si>
  <si>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</si>
  <si>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</si>
  <si>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</si>
  <si>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</si>
  <si>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</si>
  <si>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</si>
  <si>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</si>
  <si>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</si>
  <si>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</si>
  <si>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</si>
  <si>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</si>
  <si>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</si>
  <si>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</si>
  <si>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</si>
  <si>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</si>
  <si>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</si>
  <si>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</si>
  <si>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</si>
  <si>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</si>
  <si>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</si>
  <si>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</si>
  <si>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</si>
  <si>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</si>
  <si>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</si>
  <si>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</si>
  <si>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</si>
  <si>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</si>
  <si>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</si>
  <si>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</si>
  <si>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</si>
  <si>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</si>
  <si>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</si>
  <si>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</si>
  <si>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</si>
  <si>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</si>
  <si>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</si>
  <si>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</si>
  <si>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</si>
  <si>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</si>
  <si>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</si>
  <si>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</si>
  <si>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</si>
  <si>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</si>
  <si>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</si>
  <si>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</si>
  <si>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</si>
  <si>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</si>
  <si>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</si>
  <si>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</si>
  <si>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</si>
  <si>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</si>
  <si>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</si>
  <si>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</si>
  <si>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</si>
  <si>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</si>
  <si>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</si>
  <si>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</si>
  <si>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</si>
  <si>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</si>
  <si>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</si>
  <si>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</si>
  <si>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</si>
  <si>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</si>
  <si>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</si>
  <si>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</si>
  <si>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</si>
  <si>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</si>
  <si>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</si>
  <si>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</si>
  <si>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</si>
  <si>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</si>
  <si>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</si>
  <si>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</si>
  <si>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</si>
  <si>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</si>
  <si>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</si>
  <si>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</si>
  <si>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</si>
  <si>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</si>
  <si>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</si>
  <si>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</si>
  <si>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</si>
  <si>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</si>
  <si>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</si>
  <si>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</si>
  <si>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</si>
  <si>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</si>
  <si>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</si>
  <si>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</si>
  <si>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</si>
  <si>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</si>
  <si>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</si>
  <si>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</si>
  <si>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</si>
  <si>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</si>
  <si>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</si>
  <si>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</si>
  <si>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</si>
  <si>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</si>
  <si>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</si>
  <si>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</si>
  <si>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</si>
  <si>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</si>
  <si>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</si>
  <si>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</si>
  <si>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</si>
  <si>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</si>
  <si>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</si>
  <si>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</si>
  <si>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</si>
  <si>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</si>
  <si>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</si>
  <si>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</si>
  <si>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</si>
  <si>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</si>
  <si>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</si>
  <si>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</si>
  <si>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</si>
  <si>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</si>
  <si>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東京都大島町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</si>
  <si>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</si>
  <si>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</si>
  <si>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</si>
  <si>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</si>
  <si>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</si>
  <si>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</si>
  <si>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</si>
  <si>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</si>
  <si>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</si>
  <si>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</si>
  <si>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</si>
  <si>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</si>
  <si>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</si>
  <si>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</si>
  <si>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</si>
  <si>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</si>
  <si>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</si>
  <si>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</si>
  <si>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</si>
  <si>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</si>
  <si>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</si>
  <si>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</si>
  <si>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</si>
  <si>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</si>
  <si>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</si>
  <si>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</si>
  <si>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</si>
  <si>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</si>
  <si>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</si>
  <si>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</si>
  <si>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</si>
  <si>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</si>
  <si>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</si>
  <si>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</si>
  <si>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</si>
  <si>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</si>
  <si>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</si>
  <si>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</si>
  <si>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</si>
  <si>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</si>
  <si>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</si>
  <si>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</si>
  <si>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</si>
  <si>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</si>
  <si>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</si>
  <si>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</si>
  <si>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</si>
  <si>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</si>
  <si>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</si>
  <si>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</si>
  <si>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</si>
  <si>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</si>
  <si>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</si>
  <si>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</si>
  <si>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</si>
  <si>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</si>
  <si>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</si>
  <si>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</si>
  <si>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</si>
  <si>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</si>
  <si>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</si>
  <si>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</si>
  <si>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</si>
  <si>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</si>
  <si>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</si>
  <si>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</si>
  <si>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</si>
  <si>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</si>
  <si>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</si>
  <si>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</si>
  <si>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</si>
  <si>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</si>
  <si>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</si>
  <si>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</si>
  <si>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</si>
  <si>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</si>
  <si>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</si>
  <si>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</si>
  <si>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</si>
  <si>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</si>
  <si>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</si>
  <si>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</si>
  <si>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</si>
  <si>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</si>
  <si>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</si>
  <si>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</si>
  <si>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</si>
  <si>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</si>
  <si>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</si>
  <si>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</si>
  <si>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</si>
  <si>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</si>
  <si>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</si>
  <si>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</si>
  <si>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</si>
  <si>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</si>
  <si>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</si>
  <si>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</si>
  <si>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</si>
  <si>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</si>
  <si>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</si>
  <si>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</si>
  <si>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</si>
  <si>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</si>
  <si>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</si>
  <si>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</si>
  <si>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</si>
  <si>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</si>
  <si>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</si>
  <si>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</si>
  <si>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</si>
  <si>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</si>
  <si>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</si>
  <si>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</si>
  <si>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</si>
  <si>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</si>
  <si>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</si>
  <si>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</si>
  <si>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</si>
  <si>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</si>
  <si>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</si>
  <si>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</si>
  <si>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</si>
  <si>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</si>
  <si>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</si>
  <si>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</si>
  <si>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</si>
  <si>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</si>
  <si>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</si>
  <si>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</si>
  <si>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</si>
  <si>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</si>
  <si>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</si>
  <si>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</si>
  <si>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</si>
  <si>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</si>
  <si>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</si>
  <si>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</si>
  <si>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</si>
  <si>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</si>
  <si>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</si>
  <si>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</si>
  <si>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</si>
  <si>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</si>
  <si>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</si>
  <si>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</si>
  <si>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</si>
  <si>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</si>
  <si>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</si>
  <si>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</si>
  <si>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</si>
  <si>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</si>
  <si>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</si>
  <si>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</si>
  <si>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</si>
  <si>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東京都大島町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</si>
  <si>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</si>
  <si>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</si>
  <si>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</si>
  <si>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</si>
  <si>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</si>
  <si>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</si>
  <si>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</si>
  <si>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</si>
  <si>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</si>
  <si>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</si>
  <si>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</si>
  <si>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</si>
  <si>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</si>
  <si>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</si>
  <si>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</si>
  <si>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</si>
  <si>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</si>
  <si>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</si>
  <si>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</si>
  <si>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</si>
  <si>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</si>
  <si>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</si>
  <si>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</si>
  <si>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</si>
  <si>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</si>
  <si>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</si>
  <si>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</si>
  <si>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</si>
  <si>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</si>
  <si>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</si>
  <si>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</si>
  <si>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</si>
  <si>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</si>
  <si>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</si>
  <si>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</si>
  <si>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</si>
  <si>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</si>
  <si>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</si>
  <si>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</si>
  <si>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公共浄化槽整備推進事業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</si>
  <si>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</si>
  <si>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</si>
  <si>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</si>
  <si>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</si>
  <si>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</si>
  <si>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</si>
  <si>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</si>
  <si>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</si>
  <si>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</si>
  <si>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</si>
  <si>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</si>
  <si>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</si>
  <si>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</si>
  <si>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</si>
  <si>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</si>
  <si>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</si>
  <si>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</si>
  <si>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</si>
  <si>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</si>
  <si>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</si>
  <si>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</si>
  <si>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</si>
  <si>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</si>
  <si>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</si>
  <si>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</si>
  <si>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</si>
  <si>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</si>
  <si>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</si>
  <si>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</si>
  <si>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</si>
  <si>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</si>
  <si>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</si>
  <si>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</si>
  <si>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</si>
  <si>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</si>
  <si>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</si>
  <si>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</si>
  <si>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</si>
  <si>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</si>
  <si>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</si>
  <si>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</si>
  <si>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</si>
  <si>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</si>
  <si>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</si>
  <si>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</si>
  <si>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</si>
  <si>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</si>
  <si>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</si>
  <si>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</si>
  <si>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</si>
  <si>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</si>
  <si>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</si>
  <si>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</si>
  <si>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</si>
  <si>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</si>
  <si>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</si>
  <si>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</si>
  <si>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</si>
  <si>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</si>
  <si>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</si>
  <si>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</si>
  <si>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</si>
  <si>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</si>
  <si>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</si>
  <si>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</si>
  <si>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</si>
  <si>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</si>
  <si>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</si>
  <si>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</si>
  <si>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</si>
  <si>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</si>
  <si>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</si>
  <si>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</si>
  <si>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t>
    <phoneticPr fontId="5"/>
  </si>
  <si>
    <t>(Ｆ)</t>
    <phoneticPr fontId="5"/>
  </si>
  <si>
    <t>公共浄化槽整備推進事業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</si>
  <si>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</si>
  <si>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</si>
  <si>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</si>
  <si>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</si>
  <si>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</si>
  <si>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</si>
  <si>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</si>
  <si>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</si>
  <si>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</si>
  <si>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</si>
  <si>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</si>
  <si>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</si>
  <si>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</si>
  <si>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</si>
  <si>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</si>
  <si>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</si>
  <si>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</si>
  <si>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</si>
  <si>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</si>
  <si>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</si>
  <si>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</si>
  <si>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</si>
  <si>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</si>
  <si>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</si>
  <si>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</si>
  <si>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</si>
  <si>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</si>
  <si>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</si>
  <si>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</si>
  <si>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</si>
  <si>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</si>
  <si>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</si>
  <si>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</si>
  <si>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</si>
  <si>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</si>
  <si>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</si>
  <si>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</si>
  <si>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</si>
  <si>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</si>
  <si>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</si>
  <si>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</si>
  <si>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</si>
  <si>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</si>
  <si>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</si>
  <si>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</si>
  <si>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</si>
  <si>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</si>
  <si>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</si>
  <si>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</si>
  <si>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</si>
  <si>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</si>
  <si>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</si>
  <si>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</si>
  <si>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</si>
  <si>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</si>
  <si>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</si>
  <si>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</si>
  <si>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</si>
  <si>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</si>
  <si>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</si>
  <si>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</si>
  <si>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</si>
  <si>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</si>
  <si>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</si>
  <si>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</si>
  <si>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</si>
  <si>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</si>
  <si>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</si>
  <si>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</si>
  <si>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</si>
  <si>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</si>
  <si>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</si>
  <si>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</si>
  <si>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</si>
  <si>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</si>
  <si>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</si>
  <si>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</si>
  <si>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</si>
  <si>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</si>
  <si>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</si>
  <si>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</si>
  <si>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</si>
  <si>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</si>
  <si>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</si>
  <si>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7.07</t>
  </si>
  <si>
    <t>一般会計</t>
  </si>
  <si>
    <t>公共浄化槽整備推進事業</t>
  </si>
  <si>
    <t>国民健康保険事業勘定</t>
  </si>
  <si>
    <t>介護保険事業勘定</t>
  </si>
  <si>
    <t>後期高齢者医療事業</t>
  </si>
  <si>
    <t>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</si>
  <si>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</si>
  <si>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</si>
  <si>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</si>
  <si>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</si>
  <si>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</si>
  <si>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</si>
  <si>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</si>
  <si>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</si>
  <si>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</si>
  <si>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</si>
  <si>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</si>
  <si>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東京都市町村総合事務組合（共済特会）</t>
    <rPh sb="0" eb="3">
      <t>トウキョウト</t>
    </rPh>
    <rPh sb="3" eb="6">
      <t>シチョウソン</t>
    </rPh>
    <rPh sb="6" eb="8">
      <t>ソウゴウ</t>
    </rPh>
    <rPh sb="8" eb="10">
      <t>ジム</t>
    </rPh>
    <rPh sb="10" eb="12">
      <t>クミアイ</t>
    </rPh>
    <rPh sb="13" eb="15">
      <t>キョウサイ</t>
    </rPh>
    <rPh sb="15" eb="16">
      <t>トク</t>
    </rPh>
    <rPh sb="16" eb="17">
      <t>カイ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</si>
  <si>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</si>
  <si>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</si>
  <si>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</si>
  <si>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東京都後期高齢者医療広域連合（後期特会）</t>
    <rPh sb="0" eb="3">
      <t>トウキョウト</t>
    </rPh>
    <rPh sb="3" eb="5">
      <t>コウキ</t>
    </rPh>
    <rPh sb="5" eb="7">
      <t>コウレイ</t>
    </rPh>
    <rPh sb="7" eb="8">
      <t>モノ</t>
    </rPh>
    <rPh sb="8" eb="10">
      <t>イリョウ</t>
    </rPh>
    <rPh sb="10" eb="12">
      <t>コウイキ</t>
    </rPh>
    <rPh sb="12" eb="14">
      <t>レンゴウ</t>
    </rPh>
    <rPh sb="15" eb="17">
      <t>コウキ</t>
    </rPh>
    <rPh sb="17" eb="18">
      <t>トク</t>
    </rPh>
    <rPh sb="18" eb="19">
      <t>カイ</t>
    </rPh>
    <phoneticPr fontId="2"/>
  </si>
  <si>
    <t>-</t>
    <phoneticPr fontId="2"/>
  </si>
  <si>
    <t>噴火災害対策基金</t>
    <rPh sb="0" eb="2">
      <t>フンカ</t>
    </rPh>
    <rPh sb="2" eb="4">
      <t>サイガイ</t>
    </rPh>
    <rPh sb="4" eb="6">
      <t>タイサク</t>
    </rPh>
    <rPh sb="6" eb="8">
      <t>キキン</t>
    </rPh>
    <phoneticPr fontId="5"/>
  </si>
  <si>
    <t>災害復興特別交付金積立基金</t>
    <rPh sb="0" eb="2">
      <t>サイガイ</t>
    </rPh>
    <rPh sb="2" eb="13">
      <t>フッコウトクベツコウフキンツミタテキキン</t>
    </rPh>
    <phoneticPr fontId="5"/>
  </si>
  <si>
    <t>災害対策基金</t>
    <rPh sb="0" eb="2">
      <t>サイガイ</t>
    </rPh>
    <rPh sb="2" eb="4">
      <t>タイサク</t>
    </rPh>
    <rPh sb="4" eb="6">
      <t>キキン</t>
    </rPh>
    <phoneticPr fontId="5"/>
  </si>
  <si>
    <t>土砂災害復興基金</t>
    <rPh sb="0" eb="2">
      <t>ドシャ</t>
    </rPh>
    <rPh sb="2" eb="4">
      <t>サイガイ</t>
    </rPh>
    <rPh sb="4" eb="6">
      <t>フッコウ</t>
    </rPh>
    <rPh sb="6" eb="8">
      <t>キキン</t>
    </rPh>
    <phoneticPr fontId="5"/>
  </si>
  <si>
    <t>図書館基金</t>
    <rPh sb="0" eb="3">
      <t>トショカン</t>
    </rPh>
    <rPh sb="3" eb="5">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</si>
  <si>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</si>
  <si>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</si>
  <si>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</si>
  <si>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将来負担率費については、東京都内及び全国類似団体と比較しても非常に高い状況にある。
災害復興事業による大型公共工事（複合公共施設、流域隣接町道等）等がおおむね完了し、地方債残高が減少に転じた事に伴い将来負担比率も低下を始めたものの、今後も公共事業による起債の予定があるため、高い水準を維持すると予想される。
また、近いうちに有形固定資産の耐用年数を迎えることが重なることにより、更なる財政悪化という事態を避けられるよう経営改善が必要である。</t>
    <rPh sb="42" eb="44">
      <t>サイガイ</t>
    </rPh>
    <rPh sb="44" eb="46">
      <t>フッコウ</t>
    </rPh>
    <rPh sb="46" eb="48">
      <t>ジギョウ</t>
    </rPh>
    <rPh sb="58" eb="60">
      <t>フクゴウ</t>
    </rPh>
    <rPh sb="60" eb="62">
      <t>コウキョウ</t>
    </rPh>
    <rPh sb="62" eb="64">
      <t>シセツ</t>
    </rPh>
    <rPh sb="65" eb="67">
      <t>リュウイキ</t>
    </rPh>
    <rPh sb="67" eb="69">
      <t>リンセツ</t>
    </rPh>
    <rPh sb="69" eb="71">
      <t>チョウドウ</t>
    </rPh>
    <rPh sb="71" eb="72">
      <t>トウ</t>
    </rPh>
    <rPh sb="79" eb="81">
      <t>カンリョウ</t>
    </rPh>
    <rPh sb="83" eb="86">
      <t>チホウサイ</t>
    </rPh>
    <rPh sb="86" eb="88">
      <t>ザンダカ</t>
    </rPh>
    <rPh sb="89" eb="91">
      <t>ゲンショウ</t>
    </rPh>
    <rPh sb="92" eb="93">
      <t>テン</t>
    </rPh>
    <rPh sb="95" eb="96">
      <t>コト</t>
    </rPh>
    <rPh sb="97" eb="98">
      <t>トモナ</t>
    </rPh>
    <rPh sb="99" eb="101">
      <t>ショウライ</t>
    </rPh>
    <rPh sb="101" eb="103">
      <t>フタン</t>
    </rPh>
    <rPh sb="103" eb="105">
      <t>ヒリツ</t>
    </rPh>
    <rPh sb="106" eb="108">
      <t>テイカ</t>
    </rPh>
    <rPh sb="109" eb="110">
      <t>ハジ</t>
    </rPh>
    <rPh sb="116" eb="118">
      <t>コンゴ</t>
    </rPh>
    <rPh sb="119" eb="121">
      <t>コウキョウ</t>
    </rPh>
    <rPh sb="121" eb="123">
      <t>ジギョウ</t>
    </rPh>
    <rPh sb="126" eb="128">
      <t>キサイ</t>
    </rPh>
    <rPh sb="129" eb="131">
      <t>ヨテイ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</si>
  <si>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</si>
  <si>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</si>
  <si>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</si>
  <si>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</si>
  <si>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</si>
  <si>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</si>
  <si>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災害復興事業による起債が落ち着いたことにより、将来負担比率が減少を始めた。
類似団体との比較では、依然として平均値より高い水準となっているため、今後も引き続き地方債残高の縮減に努めるなど財政の健全化を進める。</t>
    <rPh sb="0" eb="2">
      <t>サイガイ</t>
    </rPh>
    <rPh sb="2" eb="4">
      <t>フッコウ</t>
    </rPh>
    <rPh sb="4" eb="6">
      <t>ジギョウ</t>
    </rPh>
    <rPh sb="9" eb="11">
      <t>キサイ</t>
    </rPh>
    <rPh sb="12" eb="13">
      <t>オ</t>
    </rPh>
    <rPh sb="14" eb="15">
      <t>ツ</t>
    </rPh>
    <rPh sb="23" eb="25">
      <t>ショウライ</t>
    </rPh>
    <rPh sb="25" eb="27">
      <t>フタン</t>
    </rPh>
    <rPh sb="27" eb="29">
      <t>ヒリツ</t>
    </rPh>
    <rPh sb="30" eb="32">
      <t>ゲンショウ</t>
    </rPh>
    <rPh sb="33" eb="34">
      <t>ハジ</t>
    </rPh>
    <rPh sb="38" eb="40">
      <t>ルイジ</t>
    </rPh>
    <rPh sb="40" eb="42">
      <t>ダンタイ</t>
    </rPh>
    <rPh sb="44" eb="46">
      <t>ヒカク</t>
    </rPh>
    <rPh sb="49" eb="51">
      <t>イゼン</t>
    </rPh>
    <rPh sb="54" eb="57">
      <t>ヘイキンチ</t>
    </rPh>
    <rPh sb="59" eb="60">
      <t>タカ</t>
    </rPh>
    <rPh sb="61" eb="63">
      <t>スイジュン</t>
    </rPh>
    <rPh sb="72" eb="74">
      <t>コンゴ</t>
    </rPh>
    <rPh sb="75" eb="76">
      <t>ヒ</t>
    </rPh>
    <rPh sb="77" eb="78">
      <t>ツヅ</t>
    </rPh>
    <rPh sb="79" eb="82">
      <t>チホウサイ</t>
    </rPh>
    <rPh sb="82" eb="84">
      <t>ザンダカ</t>
    </rPh>
    <rPh sb="85" eb="87">
      <t>シュクゲン</t>
    </rPh>
    <rPh sb="88" eb="89">
      <t>ツト</t>
    </rPh>
    <rPh sb="93" eb="95">
      <t>ザイセイ</t>
    </rPh>
    <rPh sb="96" eb="99">
      <t>ケンゼンカ</t>
    </rPh>
    <rPh sb="100" eb="101">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</si>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</sst>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03C4-4FEA-AC82-8F5AD5B26D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339318</c:v>
                </c:pt>
                <c:pt idx="1">
                  <c:v>294698</c:v>
                </c:pt>
                <c:pt idx="2">
                  <c:v>299941</c:v>
                </c:pt>
                <c:pt idx="3">
                  <c:v>339566</c:v>
                </c:pt>
                <c:pt idx="4">
                  <c:v>257373</c:v>
                </c:pt>
              </c:numCache>
            </c:numRef>
          </c:val>
          <c:smooth val="0"/>
          <c:extLst>
            <c:ext xmlns:c16="http://schemas.microsoft.com/office/drawing/2014/chart" uri="{C3380CC4-5D6E-409C-BE32-E72D297353CC}">
              <c16:uniqueId val="{00000001-03C4-4FEA-AC82-8F5AD5B26D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c:v>
                </c:pt>
                <c:pt idx="1">
                  <c:v>6.8</c:v>
                </c:pt>
                <c:pt idx="2">
                  <c:v>2.62</c:v>
                </c:pt>
                <c:pt idx="3">
                  <c:v>6.31</c:v>
                </c:pt>
                <c:pt idx="4">
                  <c:v>5.05</c:v>
                </c:pt>
              </c:numCache>
            </c:numRef>
          </c:val>
          <c:extLst>
            <c:ext xmlns:c16="http://schemas.microsoft.com/office/drawing/2014/chart" uri="{C3380CC4-5D6E-409C-BE32-E72D297353CC}">
              <c16:uniqueId val="{00000000-B81D-4D7D-BBC9-5819896FD7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17.41</c:v>
                </c:pt>
                <c:pt idx="1">
                  <c:v>11.13</c:v>
                </c:pt>
                <c:pt idx="2">
                  <c:v>8.17</c:v>
                </c:pt>
                <c:pt idx="3">
                  <c:v>8.68</c:v>
                </c:pt>
                <c:pt idx="4">
                  <c:v>18.329999999999998</c:v>
                </c:pt>
              </c:numCache>
            </c:numRef>
          </c:val>
          <c:extLst>
            <c:ext xmlns:c16="http://schemas.microsoft.com/office/drawing/2014/chart" uri="{C3380CC4-5D6E-409C-BE32-E72D297353CC}">
              <c16:uniqueId val="{00000001-B81D-4D7D-BBC9-5819896FD7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0.18</c:v>
                </c:pt>
                <c:pt idx="1">
                  <c:v>-0.7</c:v>
                </c:pt>
                <c:pt idx="2">
                  <c:v>-7.07</c:v>
                </c:pt>
                <c:pt idx="3">
                  <c:v>4.8</c:v>
                </c:pt>
                <c:pt idx="4">
                  <c:v>9.83</c:v>
                </c:pt>
              </c:numCache>
            </c:numRef>
          </c:val>
          <c:smooth val="0"/>
          <c:extLst>
            <c:ext xmlns:c16="http://schemas.microsoft.com/office/drawing/2014/chart" uri="{C3380CC4-5D6E-409C-BE32-E72D297353CC}">
              <c16:uniqueId val="{00000002-B81D-4D7D-BBC9-5819896FD7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F0-44E8-B726-31A2D3D1F0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F0-44E8-B726-31A2D3D1F0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F0-44E8-B726-31A2D3D1F0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F0-44E8-B726-31A2D3D1F0DF}"/>
            </c:ext>
          </c:extLst>
        </c:ser>
        <c:ser>
          <c:idx val="4"/>
          <c:order val="4"/>
          <c:tx>
            <c:strRef>
              <c:f>データシート!$A$31</c:f>
              <c:strCache>
                <c:ptCount val="1"/>
                <c:pt idx="0">
                  <c:v>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1F0-44E8-B726-31A2D3D1F0DF}"/>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0.05</c:v>
                </c:pt>
                <c:pt idx="8">
                  <c:v>#N/A</c:v>
                </c:pt>
                <c:pt idx="9">
                  <c:v>0.05</c:v>
                </c:pt>
              </c:numCache>
            </c:numRef>
          </c:val>
          <c:extLst>
            <c:ext xmlns:c16="http://schemas.microsoft.com/office/drawing/2014/chart" uri="{C3380CC4-5D6E-409C-BE32-E72D297353CC}">
              <c16:uniqueId val="{00000005-F1F0-44E8-B726-31A2D3D1F0DF}"/>
            </c:ext>
          </c:extLst>
        </c:ser>
        <c:ser>
          <c:idx val="6"/>
          <c:order val="6"/>
          <c:tx>
            <c:strRef>
              <c:f>データシート!$A$33</c:f>
              <c:strCache>
                <c:ptCount val="1"/>
                <c:pt idx="0">
                  <c:v>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1.18</c:v>
                </c:pt>
                <c:pt idx="2">
                  <c:v>#N/A</c:v>
                </c:pt>
                <c:pt idx="3">
                  <c:v>0.34</c:v>
                </c:pt>
                <c:pt idx="4">
                  <c:v>#N/A</c:v>
                </c:pt>
                <c:pt idx="5">
                  <c:v>0.17</c:v>
                </c:pt>
                <c:pt idx="6">
                  <c:v>#N/A</c:v>
                </c:pt>
                <c:pt idx="7">
                  <c:v>0.53</c:v>
                </c:pt>
                <c:pt idx="8">
                  <c:v>#N/A</c:v>
                </c:pt>
                <c:pt idx="9">
                  <c:v>0.46</c:v>
                </c:pt>
              </c:numCache>
            </c:numRef>
          </c:val>
          <c:extLst>
            <c:ext xmlns:c16="http://schemas.microsoft.com/office/drawing/2014/chart" uri="{C3380CC4-5D6E-409C-BE32-E72D297353CC}">
              <c16:uniqueId val="{00000006-F1F0-44E8-B726-31A2D3D1F0DF}"/>
            </c:ext>
          </c:extLst>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0.82</c:v>
                </c:pt>
                <c:pt idx="8">
                  <c:v>#N/A</c:v>
                </c:pt>
                <c:pt idx="9">
                  <c:v>0.67</c:v>
                </c:pt>
              </c:numCache>
            </c:numRef>
          </c:val>
          <c:extLst>
            <c:ext xmlns:c16="http://schemas.microsoft.com/office/drawing/2014/chart" uri="{C3380CC4-5D6E-409C-BE32-E72D297353CC}">
              <c16:uniqueId val="{00000007-F1F0-44E8-B726-31A2D3D1F0DF}"/>
            </c:ext>
          </c:extLst>
        </c:ser>
        <c:ser>
          <c:idx val="8"/>
          <c:order val="8"/>
          <c:tx>
            <c:strRef>
              <c:f>データシート!$A$35</c:f>
              <c:strCache>
                <c:ptCount val="1"/>
                <c:pt idx="0">
                  <c:v>公共浄化槽整備推進事業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1.1200000000000001</c:v>
                </c:pt>
              </c:numCache>
            </c:numRef>
          </c:val>
          <c:extLst>
            <c:ext xmlns:c16="http://schemas.microsoft.com/office/drawing/2014/chart" uri="{C3380CC4-5D6E-409C-BE32-E72D297353CC}">
              <c16:uniqueId val="{00000008-F1F0-44E8-B726-31A2D3D1F0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c:v>
                </c:pt>
                <c:pt idx="2">
                  <c:v>#N/A</c:v>
                </c:pt>
                <c:pt idx="3">
                  <c:v>6.8</c:v>
                </c:pt>
                <c:pt idx="4">
                  <c:v>#N/A</c:v>
                </c:pt>
                <c:pt idx="5">
                  <c:v>2.62</c:v>
                </c:pt>
                <c:pt idx="6">
                  <c:v>#N/A</c:v>
                </c:pt>
                <c:pt idx="7">
                  <c:v>6.31</c:v>
                </c:pt>
                <c:pt idx="8">
                  <c:v>#N/A</c:v>
                </c:pt>
                <c:pt idx="9">
                  <c:v>5.04</c:v>
                </c:pt>
              </c:numCache>
            </c:numRef>
          </c:val>
          <c:extLst>
            <c:ext xmlns:c16="http://schemas.microsoft.com/office/drawing/2014/chart" uri="{C3380CC4-5D6E-409C-BE32-E72D297353CC}">
              <c16:uniqueId val="{00000009-F1F0-44E8-B726-31A2D3D1F0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494</c:v>
                </c:pt>
                <c:pt idx="5">
                  <c:v>524</c:v>
                </c:pt>
                <c:pt idx="8">
                  <c:v>564</c:v>
                </c:pt>
                <c:pt idx="11">
                  <c:v>597</c:v>
                </c:pt>
                <c:pt idx="14">
                  <c:v>636</c:v>
                </c:pt>
              </c:numCache>
            </c:numRef>
          </c:val>
          <c:extLst>
            <c:ext xmlns:c16="http://schemas.microsoft.com/office/drawing/2014/chart" uri="{C3380CC4-5D6E-409C-BE32-E72D297353CC}">
              <c16:uniqueId val="{00000000-6B7F-4305-9AA0-DEEF633879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7F-4305-9AA0-DEEF633879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7F-4305-9AA0-DEEF633879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57</c:v>
                </c:pt>
                <c:pt idx="6">
                  <c:v>57</c:v>
                </c:pt>
                <c:pt idx="9">
                  <c:v>51</c:v>
                </c:pt>
                <c:pt idx="12">
                  <c:v>32</c:v>
                </c:pt>
              </c:numCache>
            </c:numRef>
          </c:val>
          <c:extLst>
            <c:ext xmlns:c16="http://schemas.microsoft.com/office/drawing/2014/chart" uri="{C3380CC4-5D6E-409C-BE32-E72D297353CC}">
              <c16:uniqueId val="{00000003-6B7F-4305-9AA0-DEEF633879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c:v>
                </c:pt>
                <c:pt idx="3">
                  <c:v>20</c:v>
                </c:pt>
                <c:pt idx="6">
                  <c:v>17</c:v>
                </c:pt>
                <c:pt idx="9">
                  <c:v>17</c:v>
                </c:pt>
                <c:pt idx="12">
                  <c:v>16</c:v>
                </c:pt>
              </c:numCache>
            </c:numRef>
          </c:val>
          <c:extLst>
            <c:ext xmlns:c16="http://schemas.microsoft.com/office/drawing/2014/chart" uri="{C3380CC4-5D6E-409C-BE32-E72D297353CC}">
              <c16:uniqueId val="{00000004-6B7F-4305-9AA0-DEEF633879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F-4305-9AA0-DEEF633879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7F-4305-9AA0-DEEF633879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776</c:v>
                </c:pt>
                <c:pt idx="3">
                  <c:v>787</c:v>
                </c:pt>
                <c:pt idx="6">
                  <c:v>826</c:v>
                </c:pt>
                <c:pt idx="9">
                  <c:v>862</c:v>
                </c:pt>
                <c:pt idx="12">
                  <c:v>976</c:v>
                </c:pt>
              </c:numCache>
            </c:numRef>
          </c:val>
          <c:extLst>
            <c:ext xmlns:c16="http://schemas.microsoft.com/office/drawing/2014/chart" uri="{C3380CC4-5D6E-409C-BE32-E72D297353CC}">
              <c16:uniqueId val="{00000007-6B7F-4305-9AA0-DEEF633879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359</c:v>
                </c:pt>
                <c:pt idx="2">
                  <c:v>#N/A</c:v>
                </c:pt>
                <c:pt idx="3">
                  <c:v>#N/A</c:v>
                </c:pt>
                <c:pt idx="4">
                  <c:v>340</c:v>
                </c:pt>
                <c:pt idx="5">
                  <c:v>#N/A</c:v>
                </c:pt>
                <c:pt idx="6">
                  <c:v>#N/A</c:v>
                </c:pt>
                <c:pt idx="7">
                  <c:v>336</c:v>
                </c:pt>
                <c:pt idx="8">
                  <c:v>#N/A</c:v>
                </c:pt>
                <c:pt idx="9">
                  <c:v>#N/A</c:v>
                </c:pt>
                <c:pt idx="10">
                  <c:v>333</c:v>
                </c:pt>
                <c:pt idx="11">
                  <c:v>#N/A</c:v>
                </c:pt>
                <c:pt idx="12">
                  <c:v>#N/A</c:v>
                </c:pt>
                <c:pt idx="13">
                  <c:v>388</c:v>
                </c:pt>
                <c:pt idx="14">
                  <c:v>#N/A</c:v>
                </c:pt>
              </c:numCache>
            </c:numRef>
          </c:val>
          <c:smooth val="0"/>
          <c:extLst>
            <c:ext xmlns:c16="http://schemas.microsoft.com/office/drawing/2014/chart" uri="{C3380CC4-5D6E-409C-BE32-E72D297353CC}">
              <c16:uniqueId val="{00000008-6B7F-4305-9AA0-DEEF633879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5788</c:v>
                </c:pt>
                <c:pt idx="5">
                  <c:v>6117</c:v>
                </c:pt>
                <c:pt idx="8">
                  <c:v>6543</c:v>
                </c:pt>
                <c:pt idx="11">
                  <c:v>6673</c:v>
                </c:pt>
                <c:pt idx="14">
                  <c:v>6650</c:v>
                </c:pt>
              </c:numCache>
            </c:numRef>
          </c:val>
          <c:extLst>
            <c:ext xmlns:c16="http://schemas.microsoft.com/office/drawing/2014/chart" uri="{C3380CC4-5D6E-409C-BE32-E72D297353CC}">
              <c16:uniqueId val="{00000000-5C1B-4672-B04C-D5A39FB6BC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492</c:v>
                </c:pt>
                <c:pt idx="5">
                  <c:v>525</c:v>
                </c:pt>
                <c:pt idx="8">
                  <c:v>496</c:v>
                </c:pt>
                <c:pt idx="11">
                  <c:v>473</c:v>
                </c:pt>
                <c:pt idx="14">
                  <c:v>312</c:v>
                </c:pt>
              </c:numCache>
            </c:numRef>
          </c:val>
          <c:extLst>
            <c:ext xmlns:c16="http://schemas.microsoft.com/office/drawing/2014/chart" uri="{C3380CC4-5D6E-409C-BE32-E72D297353CC}">
              <c16:uniqueId val="{00000001-5C1B-4672-B04C-D5A39FB6BC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1611</c:v>
                </c:pt>
                <c:pt idx="5">
                  <c:v>1215</c:v>
                </c:pt>
                <c:pt idx="8">
                  <c:v>1090</c:v>
                </c:pt>
                <c:pt idx="11">
                  <c:v>1122</c:v>
                </c:pt>
                <c:pt idx="14">
                  <c:v>1534</c:v>
                </c:pt>
              </c:numCache>
            </c:numRef>
          </c:val>
          <c:extLst>
            <c:ext xmlns:c16="http://schemas.microsoft.com/office/drawing/2014/chart" uri="{C3380CC4-5D6E-409C-BE32-E72D297353CC}">
              <c16:uniqueId val="{00000002-5C1B-4672-B04C-D5A39FB6BC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1B-4672-B04C-D5A39FB6BC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1B-4672-B04C-D5A39FB6BC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1B-4672-B04C-D5A39FB6BC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1420</c:v>
                </c:pt>
                <c:pt idx="3">
                  <c:v>1394</c:v>
                </c:pt>
                <c:pt idx="6">
                  <c:v>1367</c:v>
                </c:pt>
                <c:pt idx="9">
                  <c:v>1333</c:v>
                </c:pt>
                <c:pt idx="12">
                  <c:v>1305</c:v>
                </c:pt>
              </c:numCache>
            </c:numRef>
          </c:val>
          <c:extLst>
            <c:ext xmlns:c16="http://schemas.microsoft.com/office/drawing/2014/chart" uri="{C3380CC4-5D6E-409C-BE32-E72D297353CC}">
              <c16:uniqueId val="{00000006-5C1B-4672-B04C-D5A39FB6BC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352</c:v>
                </c:pt>
                <c:pt idx="3">
                  <c:v>297</c:v>
                </c:pt>
                <c:pt idx="6">
                  <c:v>243</c:v>
                </c:pt>
                <c:pt idx="9">
                  <c:v>194</c:v>
                </c:pt>
                <c:pt idx="12">
                  <c:v>163</c:v>
                </c:pt>
              </c:numCache>
            </c:numRef>
          </c:val>
          <c:extLst>
            <c:ext xmlns:c16="http://schemas.microsoft.com/office/drawing/2014/chart" uri="{C3380CC4-5D6E-409C-BE32-E72D297353CC}">
              <c16:uniqueId val="{00000007-5C1B-4672-B04C-D5A39FB6BC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330</c:v>
                </c:pt>
                <c:pt idx="3">
                  <c:v>318</c:v>
                </c:pt>
                <c:pt idx="6">
                  <c:v>300</c:v>
                </c:pt>
                <c:pt idx="9">
                  <c:v>291</c:v>
                </c:pt>
                <c:pt idx="12">
                  <c:v>282</c:v>
                </c:pt>
              </c:numCache>
            </c:numRef>
          </c:val>
          <c:extLst>
            <c:ext xmlns:c16="http://schemas.microsoft.com/office/drawing/2014/chart" uri="{C3380CC4-5D6E-409C-BE32-E72D297353CC}">
              <c16:uniqueId val="{00000008-5C1B-4672-B04C-D5A39FB6BC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1B-4672-B04C-D5A39FB6BC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9280</c:v>
                </c:pt>
                <c:pt idx="3">
                  <c:v>9541</c:v>
                </c:pt>
                <c:pt idx="6">
                  <c:v>9955</c:v>
                </c:pt>
                <c:pt idx="9">
                  <c:v>10022</c:v>
                </c:pt>
                <c:pt idx="12">
                  <c:v>9831</c:v>
                </c:pt>
              </c:numCache>
            </c:numRef>
          </c:val>
          <c:extLst>
            <c:ext xmlns:c16="http://schemas.microsoft.com/office/drawing/2014/chart" uri="{C3380CC4-5D6E-409C-BE32-E72D297353CC}">
              <c16:uniqueId val="{0000000A-5C1B-4672-B04C-D5A39FB6BC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3491</c:v>
                </c:pt>
                <c:pt idx="2">
                  <c:v>#N/A</c:v>
                </c:pt>
                <c:pt idx="3">
                  <c:v>#N/A</c:v>
                </c:pt>
                <c:pt idx="4">
                  <c:v>3693</c:v>
                </c:pt>
                <c:pt idx="5">
                  <c:v>#N/A</c:v>
                </c:pt>
                <c:pt idx="6">
                  <c:v>#N/A</c:v>
                </c:pt>
                <c:pt idx="7">
                  <c:v>3737</c:v>
                </c:pt>
                <c:pt idx="8">
                  <c:v>#N/A</c:v>
                </c:pt>
                <c:pt idx="9">
                  <c:v>#N/A</c:v>
                </c:pt>
                <c:pt idx="10">
                  <c:v>3573</c:v>
                </c:pt>
                <c:pt idx="11">
                  <c:v>#N/A</c:v>
                </c:pt>
                <c:pt idx="12">
                  <c:v>#N/A</c:v>
                </c:pt>
                <c:pt idx="13">
                  <c:v>3084</c:v>
                </c:pt>
                <c:pt idx="14">
                  <c:v>#N/A</c:v>
                </c:pt>
              </c:numCache>
            </c:numRef>
          </c:val>
          <c:smooth val="0"/>
          <c:extLst>
            <c:ext xmlns:c16="http://schemas.microsoft.com/office/drawing/2014/chart" uri="{C3380CC4-5D6E-409C-BE32-E72D297353CC}">
              <c16:uniqueId val="{0000000B-5C1B-4672-B04C-D5A39FB6BC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269</c:v>
                </c:pt>
                <c:pt idx="1">
                  <c:v>303</c:v>
                </c:pt>
                <c:pt idx="2">
                  <c:v>708</c:v>
                </c:pt>
              </c:numCache>
            </c:numRef>
          </c:val>
          <c:extLst>
            <c:ext xmlns:c16="http://schemas.microsoft.com/office/drawing/2014/chart" uri="{C3380CC4-5D6E-409C-BE32-E72D297353CC}">
              <c16:uniqueId val="{00000000-5E42-455C-BF80-FDCAA58525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243</c:v>
                </c:pt>
                <c:pt idx="1">
                  <c:v>281</c:v>
                </c:pt>
                <c:pt idx="2">
                  <c:v>323</c:v>
                </c:pt>
              </c:numCache>
            </c:numRef>
          </c:val>
          <c:extLst>
            <c:ext xmlns:c16="http://schemas.microsoft.com/office/drawing/2014/chart" uri="{C3380CC4-5D6E-409C-BE32-E72D297353CC}">
              <c16:uniqueId val="{00000001-5E42-455C-BF80-FDCAA58525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1247</c:v>
                </c:pt>
                <c:pt idx="1">
                  <c:v>772</c:v>
                </c:pt>
                <c:pt idx="2">
                  <c:v>686</c:v>
                </c:pt>
              </c:numCache>
            </c:numRef>
          </c:val>
          <c:extLst>
            <c:ext xmlns:c16="http://schemas.microsoft.com/office/drawing/2014/chart" uri="{C3380CC4-5D6E-409C-BE32-E72D297353CC}">
              <c16:uniqueId val="{00000002-5E42-455C-BF80-FDCAA58525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{C178E2E6-83D1-4316-BBEC-7C3514327687}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51E-452C-9044-951D8CCDAD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{48E37B86-5A03-4FD7-8FA4-E951E047B74C}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1E-452C-9044-951D8CCDAD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{B68E2B8D-B785-4E13-8F6D-299BC69028D9}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1E-452C-9044-951D8CCDAD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{019CD60B-228D-4359-AF48-5C6D2A1DF57B}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1E-452C-9044-951D8CCDAD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{7D673345-6550-459B-B631-793A0FD1542C}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1E-452C-9044-951D8CCDAD6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{511DD467-776C-480B-82FE-553E781EE427}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51E-452C-9044-951D8CCDAD6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{ED0BEED4-8610-41E9-A4A7-A0668298E3BF}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51E-452C-9044-951D8CCDAD6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{032035DF-ED9F-4C9D-B487-30EAFDE1F5FF}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51E-452C-9044-951D8CCDAD6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{223AC32D-E31E-43AE-A8EA-BC2100E763B8}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51E-452C-9044-951D8CCDAD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c:v>
                </c:pt>
                <c:pt idx="24">
                  <c:v>43.8</c:v>
                </c:pt>
                <c:pt idx="32">
                  <c:v>45.9</c:v>
                </c:pt>
              </c:numCache>
            </c:numRef>
          </c:xVal>
          <c:yVal>
            <c:numRef>
              <c:f>公会計指標分析・財政指標組合せ分析表!$BP$51:$DC$51</c:f>
              <c:numCache>
                <c:formatCode>#,##0.0;"▲ "#,##0.0</c:formatCode>
                <c:ptCount val="40"/>
                <c:pt idx="0">
                  <c:v>121.4</c:v>
                </c:pt>
                <c:pt idx="24">
                  <c:v>121.7</c:v>
                </c:pt>
                <c:pt idx="32">
                  <c:v>95.5</c:v>
                </c:pt>
              </c:numCache>
            </c:numRef>
          </c:yVal>
          <c:smooth val="0"/>
          <c:extLst>
            <c:ext xmlns:c16="http://schemas.microsoft.com/office/drawing/2014/chart" uri="{C3380CC4-5D6E-409C-BE32-E72D297353CC}">
              <c16:uniqueId val="{00000009-851E-452C-9044-951D8CCDAD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{520487C0-84C2-429D-AC9C-734384BFF1EB}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51E-452C-9044-951D8CCDAD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{D53B73A3-1426-493C-A1B1-234D94057514}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1E-452C-9044-951D8CCDAD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{266815B5-FE2F-417C-9577-E274732168FB}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1E-452C-9044-951D8CCDAD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{F2F0140C-D6CE-4190-A054-68D30817D7B9}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1E-452C-9044-951D8CCDAD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{4E8D7FE5-AB8E-4207-A46C-4EB5E9A3D50D}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1E-452C-9044-951D8CCDAD6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{1B72AD71-3791-47C2-A1DF-314C60453DD0}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51E-452C-9044-951D8CCDAD6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{28E677F5-F8D2-4C9B-BAFA-B335E9D29CF7}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51E-452C-9044-951D8CCDAD68}"/>
                </c:ext>
              </c:extLst>
            </c:dLbl>
            <c:dLbl>
              <c:idx val="24"/>
              <c:layout>
                <c:manualLayout>
                  <c:x val="-4.5538669966447926E-2"/>
                  <c:y val="-5.291003317500695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{99F66046-8CD7-4379-9783-EC95A72EFE10}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51E-452C-9044-951D8CCDAD68}"/>
                </c:ext>
              </c:extLst>
            </c:dLbl>
            <c:dLbl>
              <c:idx val="32"/>
              <c:layout>
                <c:manualLayout>
                  <c:x val="-1.8492831334020431E-2"/>
                  <c:y val="-7.656805103672341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{DD737EED-0899-4D46-8682-D588D7D0A000}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51E-452C-9044-951D8CCDAD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24">
                  <c:v>62.8</c:v>
                </c:pt>
                <c:pt idx="32">
                  <c:v>62.8</c:v>
                </c:pt>
              </c:numCache>
            </c:numRef>
          </c:xVal>
          <c:yVal>
            <c:numRef>
              <c:f>公会計指標分析・財政指標組合せ分析表!$BP$55:$DC$55</c:f>
              <c:numCache>
                <c:formatCode>#,##0.0;"▲ "#,##0.0</c:formatCode>
                <c:ptCount val="40"/>
                <c:pt idx="0">
                  <c:v>23.4</c:v>
                </c:pt>
                <c:pt idx="24">
                  <c:v>3.4</c:v>
                </c:pt>
                <c:pt idx="32">
                  <c:v>0</c:v>
                </c:pt>
              </c:numCache>
            </c:numRef>
          </c:yVal>
          <c:smooth val="0"/>
          <c:extLst>
            <c:ext xmlns:c16="http://schemas.microsoft.com/office/drawing/2014/chart" uri="{C3380CC4-5D6E-409C-BE32-E72D297353CC}">
              <c16:uniqueId val="{00000013-851E-452C-9044-951D8CCDAD6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{79C7788C-F055-47E5-BCC7-6B1354B05436}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CAD-4A9F-9064-93235270DA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{EB8AB5A2-B28A-4989-B701-2F9D29B4AF71}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AD-4A9F-9064-93235270DA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{D62C6CAA-F2FE-4EEA-B6C4-BC1303173967}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AD-4A9F-9064-93235270DA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{E4F31C82-61D2-4D10-9CA4-27D1C9ABC9AF}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AD-4A9F-9064-93235270DA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{C7D78406-E78C-41F1-8D21-DA9311EE6E47}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AD-4A9F-9064-93235270DA2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{3FBEA72C-30E5-47E2-AE39-3FACCD2D72E6}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CAD-4A9F-9064-93235270DA2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{31C89006-C710-43F6-B7A5-60CFE65CC346}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CAD-4A9F-9064-93235270DA2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{B11AC7CF-9492-477C-A469-0D6F291DF06F}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CAD-4A9F-9064-93235270DA2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{8E6660FF-0DAD-4364-BAAA-12806A2F7F65}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CAD-4A9F-9064-93235270DA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12</c:v>
                </c:pt>
                <c:pt idx="16">
                  <c:v>12.2</c:v>
                </c:pt>
                <c:pt idx="24">
                  <c:v>11.8</c:v>
                </c:pt>
                <c:pt idx="32">
                  <c:v>11.8</c:v>
                </c:pt>
              </c:numCache>
            </c:numRef>
          </c:xVal>
          <c:yVal>
            <c:numRef>
              <c:f>公会計指標分析・財政指標組合せ分析表!$BP$73:$DC$73</c:f>
              <c:numCache>
                <c:formatCode>#,##0.0;"▲ "#,##0.0</c:formatCode>
                <c:ptCount val="40"/>
                <c:pt idx="0">
                  <c:v>121.4</c:v>
                </c:pt>
                <c:pt idx="8">
                  <c:v>131.9</c:v>
                </c:pt>
                <c:pt idx="16">
                  <c:v>134.80000000000001</c:v>
                </c:pt>
                <c:pt idx="24">
                  <c:v>121.7</c:v>
                </c:pt>
                <c:pt idx="32">
                  <c:v>95.5</c:v>
                </c:pt>
              </c:numCache>
            </c:numRef>
          </c:yVal>
          <c:smooth val="0"/>
          <c:extLst>
            <c:ext xmlns:c16="http://schemas.microsoft.com/office/drawing/2014/chart" uri="{C3380CC4-5D6E-409C-BE32-E72D297353CC}">
              <c16:uniqueId val="{00000009-1CAD-4A9F-9064-93235270DA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{B3F70765-B07B-43FA-98CE-C0ACB78F91DE}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CAD-4A9F-9064-93235270DA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{E2FF58C2-89CC-4BFB-B571-1EBCA4E76B91}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AD-4A9F-9064-93235270DA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{53D24F2C-1D0F-46F7-A55D-60FC3AA7CBC2}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AD-4A9F-9064-93235270DA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{46E78094-2DFE-4768-9D09-4FD159ACC7FE}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AD-4A9F-9064-93235270DA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{0E6BBB9F-8F77-4903-80DC-AE6578B86008}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AD-4A9F-9064-93235270DA25}"/>
                </c:ext>
              </c:extLst>
            </c:dLbl>
            <c:dLbl>
              <c:idx val="8"/>
              <c:layout>
                <c:manualLayout>
                  <c:x val="-3.1697991619110633E-2"/>
                  <c:y val="-5.210742876087312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{AB317113-B548-41A4-973E-A182079AA33E}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CAD-4A9F-9064-93235270DA25}"/>
                </c:ext>
              </c:extLst>
            </c:dLbl>
            <c:dLbl>
              <c:idx val="16"/>
              <c:layout>
                <c:manualLayout>
                  <c:x val="-4.4905057365901176E-2"/>
                  <c:y val="-4.783027275025052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{6A433E64-79BA-4978-A96C-2691C71179C2}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CAD-4A9F-9064-93235270DA25}"/>
                </c:ext>
              </c:extLst>
            </c:dLbl>
            <c:dLbl>
              <c:idx val="24"/>
              <c:layout>
                <c:manualLayout>
                  <c:x val="-1.8235628084250128E-2"/>
                  <c:y val="-8.731223975225818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{7DA7DE61-E4AF-4161-A69C-333957CAC77F}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CAD-4A9F-9064-93235270DA2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{B2F6BD28-704E-4CF8-ABC1-82924BB05823}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CAD-4A9F-9064-93235270DA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1CAD-4A9F-9064-93235270DA25}"/>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年度に完成した焼却施設及びし尿汚泥再生処理施設の建設に伴い、平成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年度以降元利償還金の額が増加し、実質公債費比率の悪化が予想される。この状況を一過性のものにするため、その後の起債額抑制を図り、健全な財政運営に努める</a:t>
          </a:r>
          <a:r>
            <a:rPr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満期一括償還では将来での負担が大きくなり、災害時などは償還が困難になり得るため利用していない。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将来負担比率については東京都内及び全国類似団体と比較しても非常に高い状況にある。このため、平成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千万円となっており、前年度から基金全体では、約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千万円の増加であった。これは、財政調整基金で新規積立により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百万円増加、減債基金も新規積立により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百万円増加した一方で、防災施設や消防無線施設維持のための災害対策基金を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年土砂災害と令和元年台風の復興事業のための災害復興特別交付金積立基金を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千万円、土砂災害の義援金を原資とする復興事業のための土砂災害復興基金を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百万円取り崩したことなどが減少した要因である。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あと数年が予算規模のピークと見られるため、それ以降は財政調整基金、減債基金の積極的な積立てを行い、過去に発生した土砂災害の経験を生かし、今後の不足の事態に備え、概ね震災前の水準（財政調整基金、減債基金合わせ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千万円）を確保する必要がある。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災害対策基金、噴火災害対策基金：防災対策・災害対応　</a:t>
          </a:r>
          <a:endParaRPr lang="ja-JP" altLang="ja-JP" sz="1400">
            <a:effectLst/>
          </a:endParaRPr>
        </a:p>
        <a:p>
          <a:r>
            <a:rPr kumimoji="1" lang="ja-JP" altLang="ja-JP" sz="1100">
              <a:solidFill>
                <a:schemeClr val="dk1"/>
              </a:solidFill>
              <a:effectLst/>
              <a:latin typeface="+mn-lt"/>
              <a:ea typeface="+mn-ea"/>
              <a:cs typeface="+mn-cs"/>
            </a:rPr>
            <a:t>公共施設整備基金：公共施設等の整備　</a:t>
          </a:r>
          <a:endParaRPr lang="ja-JP" altLang="ja-JP" sz="1400">
            <a:effectLst/>
          </a:endParaRPr>
        </a:p>
        <a:p>
          <a:r>
            <a:rPr kumimoji="1" lang="ja-JP" altLang="ja-JP" sz="1100">
              <a:solidFill>
                <a:schemeClr val="dk1"/>
              </a:solidFill>
              <a:effectLst/>
              <a:latin typeface="+mn-lt"/>
              <a:ea typeface="+mn-ea"/>
              <a:cs typeface="+mn-cs"/>
            </a:rPr>
            <a:t>少子高齢化福祉対策基金：子育て・少子化対策・高齢化対策　</a:t>
          </a:r>
          <a:endParaRPr lang="ja-JP" altLang="ja-JP" sz="1400">
            <a:effectLst/>
          </a:endParaRPr>
        </a:p>
        <a:p>
          <a:r>
            <a:rPr kumimoji="1" lang="ja-JP" altLang="ja-JP" sz="1100">
              <a:solidFill>
                <a:schemeClr val="dk1"/>
              </a:solidFill>
              <a:effectLst/>
              <a:latin typeface="+mn-lt"/>
              <a:ea typeface="+mn-ea"/>
              <a:cs typeface="+mn-cs"/>
            </a:rPr>
            <a:t>教育基金、つつじ小学校基金：教育振興　</a:t>
          </a:r>
          <a:endParaRPr lang="ja-JP" altLang="ja-JP" sz="1400">
            <a:effectLst/>
          </a:endParaRPr>
        </a:p>
        <a:p>
          <a:r>
            <a:rPr kumimoji="1" lang="ja-JP" altLang="ja-JP" sz="1100">
              <a:solidFill>
                <a:schemeClr val="dk1"/>
              </a:solidFill>
              <a:effectLst/>
              <a:latin typeface="+mn-lt"/>
              <a:ea typeface="+mn-ea"/>
              <a:cs typeface="+mn-cs"/>
            </a:rPr>
            <a:t>図書館基金：文化振興　</a:t>
          </a:r>
          <a:endParaRPr lang="ja-JP" altLang="ja-JP" sz="1400">
            <a:effectLst/>
          </a:endParaRPr>
        </a:p>
        <a:p>
          <a:r>
            <a:rPr kumimoji="1" lang="ja-JP" altLang="ja-JP" sz="1100">
              <a:solidFill>
                <a:schemeClr val="dk1"/>
              </a:solidFill>
              <a:effectLst/>
              <a:latin typeface="+mn-lt"/>
              <a:ea typeface="+mn-ea"/>
              <a:cs typeface="+mn-cs"/>
            </a:rPr>
            <a:t>災害復興特別交付金積立基金、土砂災害復興基金：災害対応</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災害復興特別交付金積立基金・土砂災害復興基金・災害対策基金で合計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百万円の取り崩しを行い、基金利子積立をした。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は、土砂災害による復興事業の継続により、災害復興特別交付金積立基金の取り崩しを行なう。また、財源が指定寄附金である土砂災害復興基金と一般財源の災害対策基金は今後も継続して取り崩しを行い、事業に充当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百万円の増加となっている。</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百万円の新規積立を行ったが、これは事業量の減によるものである。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千万円となっており、新規積立により前年度から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百万円の増加となっている。新規積立を行った</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百万円は公共浄化槽事業の地方債返還の財源となるものである。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類似団体と比較すると大幅に数値が低いことから、新規有償取得した資産が多い。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年度から償却率は上がったものの、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災害復興事業で新規取得した道路等の影響により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増加幅は小さい。災害復興事業はおおむね完了しているものが多くなっており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増加していくものと考える。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206240" y="5338626"/>
          <a:ext cx="1270" cy="137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258945" y="672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67176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258945" y="512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119245" y="533862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258945" y="6080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157345" y="61022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537585" y="6102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867025" y="6117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196465" y="6120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525905" y="5991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157345" y="5592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258945" y="5447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537585" y="5527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29</xdr:row>
      <xdr:rowOff>8255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588385" y="5578475"/>
          <a:ext cx="619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525905" y="5653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57076</xdr:rowOff>
    </xdr:from>
    <xdr:ext cx="405111" cy="259045"/>
    <xdr:sp macro="" textlink="">
      <xdr:nvSpPr>
        <xdr:cNvPr id="88" name="n_1aveValue有形固定資産減価償却率">
          <a:extLst>
            <a:ext uri="{FF2B5EF4-FFF2-40B4-BE49-F238E27FC236}">
              <a16:creationId xmlns:a16="http://schemas.microsoft.com/office/drawing/2014/main" id="{00000000-0008-0000-0000-000058000000}"/>
            </a:ext>
          </a:extLst>
        </xdr:cNvPr>
        <xdr:cNvSpPr txBox="1"/>
      </xdr:nvSpPr>
      <xdr:spPr>
        <a:xfrm>
          <a:off x="3395989" y="619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89" name="n_2aveValue有形固定資産減価償却率">
          <a:extLst>
            <a:ext uri="{FF2B5EF4-FFF2-40B4-BE49-F238E27FC236}">
              <a16:creationId xmlns:a16="http://schemas.microsoft.com/office/drawing/2014/main" id="{00000000-0008-0000-0000-000059000000}"/>
            </a:ext>
          </a:extLst>
        </xdr:cNvPr>
        <xdr:cNvSpPr txBox="1"/>
      </xdr:nvSpPr>
      <xdr:spPr>
        <a:xfrm>
          <a:off x="2738129" y="589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0" name="n_3aveValue有形固定資産減価償却率">
          <a:extLst>
            <a:ext uri="{FF2B5EF4-FFF2-40B4-BE49-F238E27FC236}">
              <a16:creationId xmlns:a16="http://schemas.microsoft.com/office/drawing/2014/main" id="{00000000-0008-0000-0000-00005A000000}"/>
            </a:ext>
          </a:extLst>
        </xdr:cNvPr>
        <xdr:cNvSpPr txBox="1"/>
      </xdr:nvSpPr>
      <xdr:spPr>
        <a:xfrm>
          <a:off x="206756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1" name="n_4aveValue有形固定資産減価償却率">
          <a:extLst>
            <a:ext uri="{FF2B5EF4-FFF2-40B4-BE49-F238E27FC236}">
              <a16:creationId xmlns:a16="http://schemas.microsoft.com/office/drawing/2014/main" id="{00000000-0008-0000-0000-00005B000000}"/>
            </a:ext>
          </a:extLst>
        </xdr:cNvPr>
        <xdr:cNvSpPr txBox="1"/>
      </xdr:nvSpPr>
      <xdr:spPr>
        <a:xfrm>
          <a:off x="1397009" y="608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395989" y="530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3" name="n_4mainValue有形固定資産減価償却率">
          <a:extLst>
            <a:ext uri="{FF2B5EF4-FFF2-40B4-BE49-F238E27FC236}">
              <a16:creationId xmlns:a16="http://schemas.microsoft.com/office/drawing/2014/main" id="{00000000-0008-0000-0000-00005D000000}"/>
            </a:ext>
          </a:extLst>
        </xdr:cNvPr>
        <xdr:cNvSpPr txBox="1"/>
      </xdr:nvSpPr>
      <xdr:spPr>
        <a:xfrm>
          <a:off x="1397009" y="543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債務償還比率は、類似団体と比較すると高いことから、債務に対して収支が充分確保されていないといえる。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土砂災害の復旧復興に係る事業量の増により町債が増加した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事が要因のひとつであるが、事業の進捗とともに起債額が減少しており、比率も低下し始めたところである。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000-000079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16933</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3027660" y="5211868"/>
          <a:ext cx="1269"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20760</xdr:rowOff>
    </xdr:from>
    <xdr:ext cx="469744" cy="259045"/>
    <xdr:sp macro="" textlink="">
      <xdr:nvSpPr>
        <xdr:cNvPr id="123" name="債務償還比率最小値テキスト">
          <a:extLst>
            <a:ext uri="{FF2B5EF4-FFF2-40B4-BE49-F238E27FC236}">
              <a16:creationId xmlns:a16="http://schemas.microsoft.com/office/drawing/2014/main" id="{00000000-0008-0000-0000-00007B000000}"/>
            </a:ext>
          </a:extLst>
        </xdr:cNvPr>
        <xdr:cNvSpPr txBox="1"/>
      </xdr:nvSpPr>
      <xdr:spPr>
        <a:xfrm>
          <a:off x="13080365" y="632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16933</xdr:rowOff>
    </xdr:from>
    <xdr:to>
      <xdr:col>76</xdr:col>
      <xdr:colOff>111125</xdr:colOff>
      <xdr:row>33</xdr:row>
      <xdr:rowOff>16933</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2963525" y="6318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id="{00000000-0008-0000-0000-00007D000000}"/>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124794</xdr:rowOff>
    </xdr:from>
    <xdr:ext cx="469744" cy="259045"/>
    <xdr:sp macro="" textlink="">
      <xdr:nvSpPr>
        <xdr:cNvPr id="127" name="債務償還比率平均値テキスト">
          <a:extLst>
            <a:ext uri="{FF2B5EF4-FFF2-40B4-BE49-F238E27FC236}">
              <a16:creationId xmlns:a16="http://schemas.microsoft.com/office/drawing/2014/main" id="{00000000-0008-0000-0000-00007F000000}"/>
            </a:ext>
          </a:extLst>
        </xdr:cNvPr>
        <xdr:cNvSpPr txBox="1"/>
      </xdr:nvSpPr>
      <xdr:spPr>
        <a:xfrm>
          <a:off x="13080365" y="5420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101917</xdr:rowOff>
    </xdr:from>
    <xdr:to>
      <xdr:col>76</xdr:col>
      <xdr:colOff>73025</xdr:colOff>
      <xdr:row>29</xdr:row>
      <xdr:rowOff>32067</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3001625" y="5565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96710</xdr:rowOff>
    </xdr:from>
    <xdr:to>
      <xdr:col>72</xdr:col>
      <xdr:colOff>123825</xdr:colOff>
      <xdr:row>30</xdr:row>
      <xdr:rowOff>26860</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2359005" y="5727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121659</xdr:rowOff>
    </xdr:from>
    <xdr:to>
      <xdr:col>68</xdr:col>
      <xdr:colOff>123825</xdr:colOff>
      <xdr:row>30</xdr:row>
      <xdr:rowOff>51809</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1688445" y="5752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150086</xdr:rowOff>
    </xdr:from>
    <xdr:to>
      <xdr:col>64</xdr:col>
      <xdr:colOff>123825</xdr:colOff>
      <xdr:row>30</xdr:row>
      <xdr:rowOff>80236</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1017885" y="5781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27933</xdr:rowOff>
    </xdr:from>
    <xdr:to>
      <xdr:col>60</xdr:col>
      <xdr:colOff>123825</xdr:colOff>
      <xdr:row>30</xdr:row>
      <xdr:rowOff>129533</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0347325" y="58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134924</xdr:rowOff>
    </xdr:from>
    <xdr:to>
      <xdr:col>76</xdr:col>
      <xdr:colOff>73025</xdr:colOff>
      <xdr:row>31</xdr:row>
      <xdr:rowOff>65074</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3001625" y="59337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113351</xdr:rowOff>
    </xdr:from>
    <xdr:ext cx="469744" cy="259045"/>
    <xdr:sp macro="" textlink="">
      <xdr:nvSpPr>
        <xdr:cNvPr id="139" name="債務償還比率該当値テキスト">
          <a:extLst>
            <a:ext uri="{FF2B5EF4-FFF2-40B4-BE49-F238E27FC236}">
              <a16:creationId xmlns:a16="http://schemas.microsoft.com/office/drawing/2014/main" id="{00000000-0008-0000-0000-00008B000000}"/>
            </a:ext>
          </a:extLst>
        </xdr:cNvPr>
        <xdr:cNvSpPr txBox="1"/>
      </xdr:nvSpPr>
      <xdr:spPr>
        <a:xfrm>
          <a:off x="13080365" y="59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149267</xdr:rowOff>
    </xdr:from>
    <xdr:to>
      <xdr:col>72</xdr:col>
      <xdr:colOff>123825</xdr:colOff>
      <xdr:row>32</xdr:row>
      <xdr:rowOff>79417</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2359005" y="61157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14274</xdr:rowOff>
    </xdr:from>
    <xdr:to>
      <xdr:col>76</xdr:col>
      <xdr:colOff>22225</xdr:colOff>
      <xdr:row>32</xdr:row>
      <xdr:rowOff>28617</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2409805" y="5980734"/>
          <a:ext cx="619760" cy="18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21717</xdr:rowOff>
    </xdr:from>
    <xdr:to>
      <xdr:col>68</xdr:col>
      <xdr:colOff>123825</xdr:colOff>
      <xdr:row>32</xdr:row>
      <xdr:rowOff>123317</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1688445" y="61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28617</xdr:rowOff>
    </xdr:from>
    <xdr:to>
      <xdr:col>72</xdr:col>
      <xdr:colOff>73025</xdr:colOff>
      <xdr:row>32</xdr:row>
      <xdr:rowOff>72517</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1739245" y="6162717"/>
          <a:ext cx="67056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12143</xdr:rowOff>
    </xdr:from>
    <xdr:to>
      <xdr:col>64</xdr:col>
      <xdr:colOff>123825</xdr:colOff>
      <xdr:row>34</xdr:row>
      <xdr:rowOff>113743</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1017885" y="64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72517</xdr:rowOff>
    </xdr:from>
    <xdr:to>
      <xdr:col>68</xdr:col>
      <xdr:colOff>73025</xdr:colOff>
      <xdr:row>34</xdr:row>
      <xdr:rowOff>62943</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1068685" y="6206617"/>
          <a:ext cx="670560" cy="32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165580</xdr:rowOff>
    </xdr:from>
    <xdr:to>
      <xdr:col>60</xdr:col>
      <xdr:colOff>123825</xdr:colOff>
      <xdr:row>32</xdr:row>
      <xdr:rowOff>95730</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0347325" y="6132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44930</xdr:rowOff>
    </xdr:from>
    <xdr:to>
      <xdr:col>64</xdr:col>
      <xdr:colOff>73025</xdr:colOff>
      <xdr:row>34</xdr:row>
      <xdr:rowOff>62943</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0398125" y="6179030"/>
          <a:ext cx="670560" cy="3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43387</xdr:rowOff>
    </xdr:from>
    <xdr:ext cx="469744" cy="259045"/>
    <xdr:sp macro="" textlink="">
      <xdr:nvSpPr>
        <xdr:cNvPr id="148" name="n_1aveValue債務償還比率">
          <a:extLst>
            <a:ext uri="{FF2B5EF4-FFF2-40B4-BE49-F238E27FC236}">
              <a16:creationId xmlns:a16="http://schemas.microsoft.com/office/drawing/2014/main" id="{00000000-0008-0000-0000-000094000000}"/>
            </a:ext>
          </a:extLst>
        </xdr:cNvPr>
        <xdr:cNvSpPr txBox="1"/>
      </xdr:nvSpPr>
      <xdr:spPr>
        <a:xfrm>
          <a:off x="12185092" y="550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68336</xdr:rowOff>
    </xdr:from>
    <xdr:ext cx="469744" cy="259045"/>
    <xdr:sp macro="" textlink="">
      <xdr:nvSpPr>
        <xdr:cNvPr id="149" name="n_2aveValue債務償還比率">
          <a:extLst>
            <a:ext uri="{FF2B5EF4-FFF2-40B4-BE49-F238E27FC236}">
              <a16:creationId xmlns:a16="http://schemas.microsoft.com/office/drawing/2014/main" id="{00000000-0008-0000-0000-000095000000}"/>
            </a:ext>
          </a:extLst>
        </xdr:cNvPr>
        <xdr:cNvSpPr txBox="1"/>
      </xdr:nvSpPr>
      <xdr:spPr>
        <a:xfrm>
          <a:off x="11527232" y="553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96763</xdr:rowOff>
    </xdr:from>
    <xdr:ext cx="469744" cy="259045"/>
    <xdr:sp macro="" textlink="">
      <xdr:nvSpPr>
        <xdr:cNvPr id="150" name="n_3aveValue債務償還比率">
          <a:extLst>
            <a:ext uri="{FF2B5EF4-FFF2-40B4-BE49-F238E27FC236}">
              <a16:creationId xmlns:a16="http://schemas.microsoft.com/office/drawing/2014/main" id="{00000000-0008-0000-0000-000096000000}"/>
            </a:ext>
          </a:extLst>
        </xdr:cNvPr>
        <xdr:cNvSpPr txBox="1"/>
      </xdr:nvSpPr>
      <xdr:spPr>
        <a:xfrm>
          <a:off x="10856672" y="556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146060</xdr:rowOff>
    </xdr:from>
    <xdr:ext cx="469744" cy="259045"/>
    <xdr:sp macro="" textlink="">
      <xdr:nvSpPr>
        <xdr:cNvPr id="151" name="n_4aveValue債務償還比率">
          <a:extLst>
            <a:ext uri="{FF2B5EF4-FFF2-40B4-BE49-F238E27FC236}">
              <a16:creationId xmlns:a16="http://schemas.microsoft.com/office/drawing/2014/main" id="{00000000-0008-0000-0000-000097000000}"/>
            </a:ext>
          </a:extLst>
        </xdr:cNvPr>
        <xdr:cNvSpPr txBox="1"/>
      </xdr:nvSpPr>
      <xdr:spPr>
        <a:xfrm>
          <a:off x="10186112" y="560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70544</xdr:rowOff>
    </xdr:from>
    <xdr:ext cx="469744" cy="259045"/>
    <xdr:sp macro="" textlink="">
      <xdr:nvSpPr>
        <xdr:cNvPr id="152" name="n_1mainValue債務償還比率">
          <a:extLst>
            <a:ext uri="{FF2B5EF4-FFF2-40B4-BE49-F238E27FC236}">
              <a16:creationId xmlns:a16="http://schemas.microsoft.com/office/drawing/2014/main" id="{00000000-0008-0000-0000-000098000000}"/>
            </a:ext>
          </a:extLst>
        </xdr:cNvPr>
        <xdr:cNvSpPr txBox="1"/>
      </xdr:nvSpPr>
      <xdr:spPr>
        <a:xfrm>
          <a:off x="12185092" y="620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114444</xdr:rowOff>
    </xdr:from>
    <xdr:ext cx="469744" cy="259045"/>
    <xdr:sp macro="" textlink="">
      <xdr:nvSpPr>
        <xdr:cNvPr id="153" name="n_2mainValue債務償還比率">
          <a:extLst>
            <a:ext uri="{FF2B5EF4-FFF2-40B4-BE49-F238E27FC236}">
              <a16:creationId xmlns:a16="http://schemas.microsoft.com/office/drawing/2014/main" id="{00000000-0008-0000-0000-000099000000}"/>
            </a:ext>
          </a:extLst>
        </xdr:cNvPr>
        <xdr:cNvSpPr txBox="1"/>
      </xdr:nvSpPr>
      <xdr:spPr>
        <a:xfrm>
          <a:off x="11527232" y="62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104870</xdr:rowOff>
    </xdr:from>
    <xdr:ext cx="560923" cy="259045"/>
    <xdr:sp macro="" textlink="">
      <xdr:nvSpPr>
        <xdr:cNvPr id="154" name="n_3mainValue債務償還比率">
          <a:extLst>
            <a:ext uri="{FF2B5EF4-FFF2-40B4-BE49-F238E27FC236}">
              <a16:creationId xmlns:a16="http://schemas.microsoft.com/office/drawing/2014/main" id="{00000000-0008-0000-0000-00009A000000}"/>
            </a:ext>
          </a:extLst>
        </xdr:cNvPr>
        <xdr:cNvSpPr txBox="1"/>
      </xdr:nvSpPr>
      <xdr:spPr>
        <a:xfrm>
          <a:off x="10826323" y="65742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86857</xdr:rowOff>
    </xdr:from>
    <xdr:ext cx="469744" cy="259045"/>
    <xdr:sp macro="" textlink="">
      <xdr:nvSpPr>
        <xdr:cNvPr id="155" name="n_4mainValue債務償還比率">
          <a:extLst>
            <a:ext uri="{FF2B5EF4-FFF2-40B4-BE49-F238E27FC236}">
              <a16:creationId xmlns:a16="http://schemas.microsoft.com/office/drawing/2014/main" id="{00000000-0008-0000-0000-00009B000000}"/>
            </a:ext>
          </a:extLst>
        </xdr:cNvPr>
        <xdr:cNvSpPr txBox="1"/>
      </xdr:nvSpPr>
      <xdr:spPr>
        <a:xfrm>
          <a:off x="10186112" y="622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00000000-0008-0000-0000-00009C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57593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3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40640</xdr:rowOff>
    </xdr:from>
    <xdr:to>
      <xdr:col>24</xdr:col>
      <xdr:colOff>114300</xdr:colOff>
      <xdr:row>35</xdr:row>
      <xdr:rowOff>142240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63517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151130</xdr:rowOff>
    </xdr:from>
    <xdr:to>
      <xdr:col>20</xdr:col>
      <xdr:colOff>38100</xdr:colOff>
      <xdr:row>35</xdr:row>
      <xdr:rowOff>81280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5850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30480</xdr:rowOff>
    </xdr:from>
    <xdr:to>
      <xdr:col>24</xdr:col>
      <xdr:colOff>63500</xdr:colOff>
      <xdr:row>35</xdr:row>
      <xdr:rowOff>91440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589788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143510</xdr:rowOff>
    </xdr:from>
    <xdr:to>
      <xdr:col>6</xdr:col>
      <xdr:colOff>38100</xdr:colOff>
      <xdr:row>36</xdr:row>
      <xdr:rowOff>73660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965200" y="6010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100982</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17056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61100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1" name="n_4aveValue【道路】&#10;有形固定資産減価償却率">
          <a:extLst>
            <a:ext uri="{FF2B5EF4-FFF2-40B4-BE49-F238E27FC236}">
              <a16:creationId xmlns:a16="http://schemas.microsoft.com/office/drawing/2014/main" id="{00000000-0008-0000-0100-000051000000}"/>
            </a:ext>
          </a:extLst>
        </xdr:cNvPr>
        <xdr:cNvSpPr txBox="1"/>
      </xdr:nvSpPr>
      <xdr:spPr>
        <a:xfrm>
          <a:off x="83630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97807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17056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90187</xdr:rowOff>
    </xdr:from>
    <xdr:ext cx="405111" cy="259045"/>
    <xdr:sp macro="" textlink="">
      <xdr:nvSpPr>
        <xdr:cNvPr id="83" name="n_4mainValue【道路】&#10;有形固定資産減価償却率">
          <a:extLst>
            <a:ext uri="{FF2B5EF4-FFF2-40B4-BE49-F238E27FC236}">
              <a16:creationId xmlns:a16="http://schemas.microsoft.com/office/drawing/2014/main" id="{00000000-0008-0000-0100-000053000000}"/>
            </a:ext>
          </a:extLst>
        </xdr:cNvPr>
        <xdr:cNvSpPr txBox="1"/>
      </xdr:nvSpPr>
      <xdr:spPr>
        <a:xfrm>
          <a:off x="83630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00000000-0008-0000-0100-00006A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flipV="1">
          <a:off x="9219565" y="5844898"/>
          <a:ext cx="0" cy="1203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08" name="【道路】&#10;一人当たり延長最小値テキスト">
          <a:extLst>
            <a:ext uri="{FF2B5EF4-FFF2-40B4-BE49-F238E27FC236}">
              <a16:creationId xmlns:a16="http://schemas.microsoft.com/office/drawing/2014/main" id="{00000000-0008-0000-0100-00006C000000}"/>
            </a:ext>
          </a:extLst>
        </xdr:cNvPr>
        <xdr:cNvSpPr txBox="1"/>
      </xdr:nvSpPr>
      <xdr:spPr>
        <a:xfrm>
          <a:off x="9258300" y="70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9154160" y="704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0" name="【道路】&#10;一人当たり延長最大値テキスト">
          <a:extLst>
            <a:ext uri="{FF2B5EF4-FFF2-40B4-BE49-F238E27FC236}">
              <a16:creationId xmlns:a16="http://schemas.microsoft.com/office/drawing/2014/main" id="{00000000-0008-0000-0100-00006E000000}"/>
            </a:ext>
          </a:extLst>
        </xdr:cNvPr>
        <xdr:cNvSpPr txBox="1"/>
      </xdr:nvSpPr>
      <xdr:spPr>
        <a:xfrm>
          <a:off x="9258300" y="56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9154160" y="584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2" name="【道路】&#10;一人当たり延長平均値テキスト">
          <a:extLst>
            <a:ext uri="{FF2B5EF4-FFF2-40B4-BE49-F238E27FC236}">
              <a16:creationId xmlns:a16="http://schemas.microsoft.com/office/drawing/2014/main" id="{00000000-0008-0000-0100-000070000000}"/>
            </a:ext>
          </a:extLst>
        </xdr:cNvPr>
        <xdr:cNvSpPr txBox="1"/>
      </xdr:nvSpPr>
      <xdr:spPr>
        <a:xfrm>
          <a:off x="9258300" y="675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192260" y="6774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445500" y="6781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670800" y="6774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6873240" y="677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6098540" y="6785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41181</xdr:rowOff>
    </xdr:from>
    <xdr:to>
      <xdr:col>55</xdr:col>
      <xdr:colOff>50800</xdr:colOff>
      <xdr:row>39</xdr:row>
      <xdr:rowOff>142781</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192260" y="6579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64058</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9258300" y="64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50531</xdr:rowOff>
    </xdr:from>
    <xdr:to>
      <xdr:col>50</xdr:col>
      <xdr:colOff>165100</xdr:colOff>
      <xdr:row>39</xdr:row>
      <xdr:rowOff>152131</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445500" y="658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91981</xdr:rowOff>
    </xdr:from>
    <xdr:to>
      <xdr:col>55</xdr:col>
      <xdr:colOff>0</xdr:colOff>
      <xdr:row>39</xdr:row>
      <xdr:rowOff>101331</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496300" y="6629941"/>
          <a:ext cx="7239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156335</xdr:rowOff>
    </xdr:from>
    <xdr:to>
      <xdr:col>36</xdr:col>
      <xdr:colOff>165100</xdr:colOff>
      <xdr:row>41</xdr:row>
      <xdr:rowOff>86485</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6098540" y="686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168503</xdr:rowOff>
    </xdr:from>
    <xdr:ext cx="534377" cy="259045"/>
    <xdr:sp macro="" textlink="">
      <xdr:nvSpPr>
        <xdr:cNvPr id="128" name="n_1aveValue【道路】&#10;一人当たり延長">
          <a:extLst>
            <a:ext uri="{FF2B5EF4-FFF2-40B4-BE49-F238E27FC236}">
              <a16:creationId xmlns:a16="http://schemas.microsoft.com/office/drawing/2014/main" id="{00000000-0008-0000-0100-000080000000}"/>
            </a:ext>
          </a:extLst>
        </xdr:cNvPr>
        <xdr:cNvSpPr txBox="1"/>
      </xdr:nvSpPr>
      <xdr:spPr>
        <a:xfrm>
          <a:off x="8239271" y="68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29" name="n_2aveValue【道路】&#10;一人当たり延長">
          <a:extLst>
            <a:ext uri="{FF2B5EF4-FFF2-40B4-BE49-F238E27FC236}">
              <a16:creationId xmlns:a16="http://schemas.microsoft.com/office/drawing/2014/main" id="{00000000-0008-0000-0100-000081000000}"/>
            </a:ext>
          </a:extLst>
        </xdr:cNvPr>
        <xdr:cNvSpPr txBox="1"/>
      </xdr:nvSpPr>
      <xdr:spPr>
        <a:xfrm>
          <a:off x="747727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30" name="n_3aveValue【道路】&#10;一人当たり延長">
          <a:extLst>
            <a:ext uri="{FF2B5EF4-FFF2-40B4-BE49-F238E27FC236}">
              <a16:creationId xmlns:a16="http://schemas.microsoft.com/office/drawing/2014/main" id="{00000000-0008-0000-0100-000082000000}"/>
            </a:ext>
          </a:extLst>
        </xdr:cNvPr>
        <xdr:cNvSpPr txBox="1"/>
      </xdr:nvSpPr>
      <xdr:spPr>
        <a:xfrm>
          <a:off x="6702571" y="65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31" name="n_4aveValue【道路】&#10;一人当たり延長">
          <a:extLst>
            <a:ext uri="{FF2B5EF4-FFF2-40B4-BE49-F238E27FC236}">
              <a16:creationId xmlns:a16="http://schemas.microsoft.com/office/drawing/2014/main" id="{00000000-0008-0000-0100-000083000000}"/>
            </a:ext>
          </a:extLst>
        </xdr:cNvPr>
        <xdr:cNvSpPr txBox="1"/>
      </xdr:nvSpPr>
      <xdr:spPr>
        <a:xfrm>
          <a:off x="59050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168658</xdr:rowOff>
    </xdr:from>
    <xdr:ext cx="534377"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8239271" y="63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77612</xdr:rowOff>
    </xdr:from>
    <xdr:ext cx="534377" cy="259045"/>
    <xdr:sp macro="" textlink="">
      <xdr:nvSpPr>
        <xdr:cNvPr id="133" name="n_4mainValue【道路】&#10;一人当たり延長">
          <a:extLst>
            <a:ext uri="{FF2B5EF4-FFF2-40B4-BE49-F238E27FC236}">
              <a16:creationId xmlns:a16="http://schemas.microsoft.com/office/drawing/2014/main" id="{00000000-0008-0000-0100-000085000000}"/>
            </a:ext>
          </a:extLst>
        </xdr:cNvPr>
        <xdr:cNvSpPr txBox="1"/>
      </xdr:nvSpPr>
      <xdr:spPr>
        <a:xfrm>
          <a:off x="5905011" y="695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100-00009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4086225" y="9331234"/>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100-0000A0000000}"/>
            </a:ext>
          </a:extLst>
        </xdr:cNvPr>
        <xdr:cNvSpPr txBox="1"/>
      </xdr:nvSpPr>
      <xdr:spPr>
        <a:xfrm>
          <a:off x="412496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02082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00000000-0008-0000-0100-0000A2000000}"/>
            </a:ext>
          </a:extLst>
        </xdr:cNvPr>
        <xdr:cNvSpPr txBox="1"/>
      </xdr:nvSpPr>
      <xdr:spPr>
        <a:xfrm>
          <a:off x="412496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02082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100-0000A4000000}"/>
            </a:ext>
          </a:extLst>
        </xdr:cNvPr>
        <xdr:cNvSpPr txBox="1"/>
      </xdr:nvSpPr>
      <xdr:spPr>
        <a:xfrm>
          <a:off x="4124960" y="1014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4036060" y="1029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3312160" y="10274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25146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173990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96520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91259</xdr:rowOff>
    </xdr:from>
    <xdr:to>
      <xdr:col>24</xdr:col>
      <xdr:colOff>114300</xdr:colOff>
      <xdr:row>64</xdr:row>
      <xdr:rowOff>21409</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036060" y="10652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6186</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124960" y="1056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84727</xdr:rowOff>
    </xdr:from>
    <xdr:to>
      <xdr:col>20</xdr:col>
      <xdr:colOff>38100</xdr:colOff>
      <xdr:row>64</xdr:row>
      <xdr:rowOff>14877</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312160" y="10646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135527</xdr:rowOff>
    </xdr:from>
    <xdr:to>
      <xdr:col>24</xdr:col>
      <xdr:colOff>63500</xdr:colOff>
      <xdr:row>63</xdr:row>
      <xdr:rowOff>142059</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3355340" y="10696847"/>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102688</xdr:rowOff>
    </xdr:from>
    <xdr:to>
      <xdr:col>6</xdr:col>
      <xdr:colOff>38100</xdr:colOff>
      <xdr:row>64</xdr:row>
      <xdr:rowOff>32838</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965200" y="10664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166931</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3170564" y="1005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2385704" y="1004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1611004" y="1004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183" name="n_4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8363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6004</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3170564" y="1073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23965</xdr:rowOff>
    </xdr:from>
    <xdr:ext cx="405111" cy="259045"/>
    <xdr:sp macro="" textlink="">
      <xdr:nvSpPr>
        <xdr:cNvPr id="185" name="n_4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836304" y="1075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00000000-0008-0000-0100-0000D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flipV="1">
          <a:off x="9219565" y="9350413"/>
          <a:ext cx="0" cy="145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00000000-0008-0000-0100-0000D2000000}"/>
            </a:ext>
          </a:extLst>
        </xdr:cNvPr>
        <xdr:cNvSpPr txBox="1"/>
      </xdr:nvSpPr>
      <xdr:spPr>
        <a:xfrm>
          <a:off x="9258300" y="108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9154160" y="10804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00000000-0008-0000-0100-0000D4000000}"/>
            </a:ext>
          </a:extLst>
        </xdr:cNvPr>
        <xdr:cNvSpPr txBox="1"/>
      </xdr:nvSpPr>
      <xdr:spPr>
        <a:xfrm>
          <a:off x="9258300" y="9129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9154160" y="935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00000000-0008-0000-0100-0000D6000000}"/>
            </a:ext>
          </a:extLst>
        </xdr:cNvPr>
        <xdr:cNvSpPr txBox="1"/>
      </xdr:nvSpPr>
      <xdr:spPr>
        <a:xfrm>
          <a:off x="9258300" y="10419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9192260" y="10564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8445500" y="10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7670800" y="105925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6873240" y="1058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6098540" y="105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9152</xdr:rowOff>
    </xdr:from>
    <xdr:to>
      <xdr:col>55</xdr:col>
      <xdr:colOff>50800</xdr:colOff>
      <xdr:row>64</xdr:row>
      <xdr:rowOff>110752</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9192260" y="10738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95529</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100-0000E2000000}"/>
            </a:ext>
          </a:extLst>
        </xdr:cNvPr>
        <xdr:cNvSpPr txBox="1"/>
      </xdr:nvSpPr>
      <xdr:spPr>
        <a:xfrm>
          <a:off x="9258300" y="106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9478</xdr:rowOff>
    </xdr:from>
    <xdr:to>
      <xdr:col>50</xdr:col>
      <xdr:colOff>165100</xdr:colOff>
      <xdr:row>64</xdr:row>
      <xdr:rowOff>111078</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8445500" y="1073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59952</xdr:rowOff>
    </xdr:from>
    <xdr:to>
      <xdr:col>55</xdr:col>
      <xdr:colOff>0</xdr:colOff>
      <xdr:row>64</xdr:row>
      <xdr:rowOff>60278</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8496300" y="10788912"/>
          <a:ext cx="7239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9983</xdr:rowOff>
    </xdr:from>
    <xdr:to>
      <xdr:col>36</xdr:col>
      <xdr:colOff>165100</xdr:colOff>
      <xdr:row>64</xdr:row>
      <xdr:rowOff>111583</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6098540" y="107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125531</xdr:rowOff>
    </xdr:from>
    <xdr:ext cx="599010" cy="259045"/>
    <xdr:sp macro="" textlink="">
      <xdr:nvSpPr>
        <xdr:cNvPr id="230" name="n_1aveValue【橋りょう・トンネル】&#10;一人当たり有形固定資産（償却資産）額">
          <a:extLst>
            <a:ext uri="{FF2B5EF4-FFF2-40B4-BE49-F238E27FC236}">
              <a16:creationId xmlns:a16="http://schemas.microsoft.com/office/drawing/2014/main" id="{00000000-0008-0000-0100-0000E6000000}"/>
            </a:ext>
          </a:extLst>
        </xdr:cNvPr>
        <xdr:cNvSpPr txBox="1"/>
      </xdr:nvSpPr>
      <xdr:spPr>
        <a:xfrm>
          <a:off x="8214575" y="1035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31" name="n_2ave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7444955" y="1037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6670255" y="103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33" name="n_4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587269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102205</xdr:rowOff>
    </xdr:from>
    <xdr:ext cx="534377" cy="259045"/>
    <xdr:sp macro="" textlink="">
      <xdr:nvSpPr>
        <xdr:cNvPr id="234" name="n_1main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8239271" y="108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102710</xdr:rowOff>
    </xdr:from>
    <xdr:ext cx="534377" cy="259045"/>
    <xdr:sp macro="" textlink="">
      <xdr:nvSpPr>
        <xdr:cNvPr id="235" name="n_4main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5905011" y="1083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100-000004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flipV="1">
          <a:off x="4086225" y="13187499"/>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2" name="【公営住宅】&#10;有形固定資産減価償却率最小値テキスト">
          <a:extLst>
            <a:ext uri="{FF2B5EF4-FFF2-40B4-BE49-F238E27FC236}">
              <a16:creationId xmlns:a16="http://schemas.microsoft.com/office/drawing/2014/main" id="{00000000-0008-0000-0100-000006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00000000-0008-0000-0100-000008010000}"/>
            </a:ext>
          </a:extLst>
        </xdr:cNvPr>
        <xdr:cNvSpPr txBox="1"/>
      </xdr:nvSpPr>
      <xdr:spPr>
        <a:xfrm>
          <a:off x="412496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402082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00000000-0008-0000-0100-00000A010000}"/>
            </a:ext>
          </a:extLst>
        </xdr:cNvPr>
        <xdr:cNvSpPr txBox="1"/>
      </xdr:nvSpPr>
      <xdr:spPr>
        <a:xfrm>
          <a:off x="4124960" y="13971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67" name="フローチャート: 判断 266">
          <a:extLst>
            <a:ext uri="{FF2B5EF4-FFF2-40B4-BE49-F238E27FC236}">
              <a16:creationId xmlns:a16="http://schemas.microsoft.com/office/drawing/2014/main" id="{00000000-0008-0000-0100-00000B010000}"/>
            </a:ext>
          </a:extLst>
        </xdr:cNvPr>
        <xdr:cNvSpPr/>
      </xdr:nvSpPr>
      <xdr:spPr>
        <a:xfrm>
          <a:off x="4036060"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3312160" y="13963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251460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1739900" y="1394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965200" y="13921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77" name="楕円 276">
          <a:extLst>
            <a:ext uri="{FF2B5EF4-FFF2-40B4-BE49-F238E27FC236}">
              <a16:creationId xmlns:a16="http://schemas.microsoft.com/office/drawing/2014/main" id="{00000000-0008-0000-0100-000015010000}"/>
            </a:ext>
          </a:extLst>
        </xdr:cNvPr>
        <xdr:cNvSpPr/>
      </xdr:nvSpPr>
      <xdr:spPr>
        <a:xfrm>
          <a:off x="4036060" y="13520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132641</xdr:rowOff>
    </xdr:from>
    <xdr:ext cx="405111" cy="259045"/>
    <xdr:sp macro="" textlink="">
      <xdr:nvSpPr>
        <xdr:cNvPr id="278" name="【公営住宅】&#10;有形固定資産減価償却率該当値テキスト">
          <a:extLst>
            <a:ext uri="{FF2B5EF4-FFF2-40B4-BE49-F238E27FC236}">
              <a16:creationId xmlns:a16="http://schemas.microsoft.com/office/drawing/2014/main" id="{00000000-0008-0000-0100-000016010000}"/>
            </a:ext>
          </a:extLst>
        </xdr:cNvPr>
        <xdr:cNvSpPr txBox="1"/>
      </xdr:nvSpPr>
      <xdr:spPr>
        <a:xfrm>
          <a:off x="4124960" y="1337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122827</xdr:rowOff>
    </xdr:from>
    <xdr:to>
      <xdr:col>20</xdr:col>
      <xdr:colOff>38100</xdr:colOff>
      <xdr:row>81</xdr:row>
      <xdr:rowOff>52977</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3312160" y="135340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160564</xdr:rowOff>
    </xdr:from>
    <xdr:to>
      <xdr:col>24</xdr:col>
      <xdr:colOff>63500</xdr:colOff>
      <xdr:row>81</xdr:row>
      <xdr:rowOff>2177</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flipV="1">
          <a:off x="3355340" y="13571764"/>
          <a:ext cx="73152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119562</xdr:rowOff>
    </xdr:from>
    <xdr:to>
      <xdr:col>6</xdr:col>
      <xdr:colOff>38100</xdr:colOff>
      <xdr:row>81</xdr:row>
      <xdr:rowOff>49712</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965200" y="135307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142076</xdr:rowOff>
    </xdr:from>
    <xdr:ext cx="405111" cy="259045"/>
    <xdr:sp macro="" textlink="">
      <xdr:nvSpPr>
        <xdr:cNvPr id="282" name="n_1aveValue【公営住宅】&#10;有形固定資産減価償却率">
          <a:extLst>
            <a:ext uri="{FF2B5EF4-FFF2-40B4-BE49-F238E27FC236}">
              <a16:creationId xmlns:a16="http://schemas.microsoft.com/office/drawing/2014/main" id="{00000000-0008-0000-0100-00001A010000}"/>
            </a:ext>
          </a:extLst>
        </xdr:cNvPr>
        <xdr:cNvSpPr txBox="1"/>
      </xdr:nvSpPr>
      <xdr:spPr>
        <a:xfrm>
          <a:off x="317056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283" name="n_2aveValue【公営住宅】&#10;有形固定資産減価償却率">
          <a:extLst>
            <a:ext uri="{FF2B5EF4-FFF2-40B4-BE49-F238E27FC236}">
              <a16:creationId xmlns:a16="http://schemas.microsoft.com/office/drawing/2014/main" id="{00000000-0008-0000-0100-00001B010000}"/>
            </a:ext>
          </a:extLst>
        </xdr:cNvPr>
        <xdr:cNvSpPr txBox="1"/>
      </xdr:nvSpPr>
      <xdr:spPr>
        <a:xfrm>
          <a:off x="238570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284" name="n_3aveValue【公営住宅】&#10;有形固定資産減価償却率">
          <a:extLst>
            <a:ext uri="{FF2B5EF4-FFF2-40B4-BE49-F238E27FC236}">
              <a16:creationId xmlns:a16="http://schemas.microsoft.com/office/drawing/2014/main" id="{00000000-0008-0000-0100-00001C010000}"/>
            </a:ext>
          </a:extLst>
        </xdr:cNvPr>
        <xdr:cNvSpPr txBox="1"/>
      </xdr:nvSpPr>
      <xdr:spPr>
        <a:xfrm>
          <a:off x="161100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285" name="n_4aveValue【公営住宅】&#10;有形固定資産減価償却率">
          <a:extLst>
            <a:ext uri="{FF2B5EF4-FFF2-40B4-BE49-F238E27FC236}">
              <a16:creationId xmlns:a16="http://schemas.microsoft.com/office/drawing/2014/main" id="{00000000-0008-0000-0100-00001D010000}"/>
            </a:ext>
          </a:extLst>
        </xdr:cNvPr>
        <xdr:cNvSpPr txBox="1"/>
      </xdr:nvSpPr>
      <xdr:spPr>
        <a:xfrm>
          <a:off x="836304"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69504</xdr:rowOff>
    </xdr:from>
    <xdr:ext cx="405111" cy="259045"/>
    <xdr:sp macro="" textlink="">
      <xdr:nvSpPr>
        <xdr:cNvPr id="286" name="n_1mainValue【公営住宅】&#10;有形固定資産減価償却率">
          <a:extLst>
            <a:ext uri="{FF2B5EF4-FFF2-40B4-BE49-F238E27FC236}">
              <a16:creationId xmlns:a16="http://schemas.microsoft.com/office/drawing/2014/main" id="{00000000-0008-0000-0100-00001E010000}"/>
            </a:ext>
          </a:extLst>
        </xdr:cNvPr>
        <xdr:cNvSpPr txBox="1"/>
      </xdr:nvSpPr>
      <xdr:spPr>
        <a:xfrm>
          <a:off x="3170564" y="133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66239</xdr:rowOff>
    </xdr:from>
    <xdr:ext cx="405111" cy="259045"/>
    <xdr:sp macro="" textlink="">
      <xdr:nvSpPr>
        <xdr:cNvPr id="287" name="n_4mainValue【公営住宅】&#10;有形固定資産減価償却率">
          <a:extLst>
            <a:ext uri="{FF2B5EF4-FFF2-40B4-BE49-F238E27FC236}">
              <a16:creationId xmlns:a16="http://schemas.microsoft.com/office/drawing/2014/main" id="{00000000-0008-0000-0100-00001F010000}"/>
            </a:ext>
          </a:extLst>
        </xdr:cNvPr>
        <xdr:cNvSpPr txBox="1"/>
      </xdr:nvSpPr>
      <xdr:spPr>
        <a:xfrm>
          <a:off x="836304" y="1330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00000000-0008-0000-0100-00003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9219565" y="13031153"/>
          <a:ext cx="0" cy="149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12" name="【公営住宅】&#10;一人当たり面積最小値テキスト">
          <a:extLst>
            <a:ext uri="{FF2B5EF4-FFF2-40B4-BE49-F238E27FC236}">
              <a16:creationId xmlns:a16="http://schemas.microsoft.com/office/drawing/2014/main" id="{00000000-0008-0000-0100-000038010000}"/>
            </a:ext>
          </a:extLst>
        </xdr:cNvPr>
        <xdr:cNvSpPr txBox="1"/>
      </xdr:nvSpPr>
      <xdr:spPr>
        <a:xfrm>
          <a:off x="9258300" y="145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9154160" y="14528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14" name="【公営住宅】&#10;一人当たり面積最大値テキスト">
          <a:extLst>
            <a:ext uri="{FF2B5EF4-FFF2-40B4-BE49-F238E27FC236}">
              <a16:creationId xmlns:a16="http://schemas.microsoft.com/office/drawing/2014/main" id="{00000000-0008-0000-0100-00003A010000}"/>
            </a:ext>
          </a:extLst>
        </xdr:cNvPr>
        <xdr:cNvSpPr txBox="1"/>
      </xdr:nvSpPr>
      <xdr:spPr>
        <a:xfrm>
          <a:off x="9258300" y="128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9154160" y="1303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16" name="【公営住宅】&#10;一人当たり面積平均値テキスト">
          <a:extLst>
            <a:ext uri="{FF2B5EF4-FFF2-40B4-BE49-F238E27FC236}">
              <a16:creationId xmlns:a16="http://schemas.microsoft.com/office/drawing/2014/main" id="{00000000-0008-0000-0100-00003C010000}"/>
            </a:ext>
          </a:extLst>
        </xdr:cNvPr>
        <xdr:cNvSpPr txBox="1"/>
      </xdr:nvSpPr>
      <xdr:spPr>
        <a:xfrm>
          <a:off x="9258300" y="1409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17" name="フローチャート: 判断 316">
          <a:extLst>
            <a:ext uri="{FF2B5EF4-FFF2-40B4-BE49-F238E27FC236}">
              <a16:creationId xmlns:a16="http://schemas.microsoft.com/office/drawing/2014/main" id="{00000000-0008-0000-0100-00003D010000}"/>
            </a:ext>
          </a:extLst>
        </xdr:cNvPr>
        <xdr:cNvSpPr/>
      </xdr:nvSpPr>
      <xdr:spPr>
        <a:xfrm>
          <a:off x="9192260" y="14118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8445500" y="1415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767080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687324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6098540" y="14156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27" name="楕円 326">
          <a:extLst>
            <a:ext uri="{FF2B5EF4-FFF2-40B4-BE49-F238E27FC236}">
              <a16:creationId xmlns:a16="http://schemas.microsoft.com/office/drawing/2014/main" id="{00000000-0008-0000-0100-000047010000}"/>
            </a:ext>
          </a:extLst>
        </xdr:cNvPr>
        <xdr:cNvSpPr/>
      </xdr:nvSpPr>
      <xdr:spPr>
        <a:xfrm>
          <a:off x="9192260" y="141102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51325</xdr:rowOff>
    </xdr:from>
    <xdr:ext cx="469744" cy="259045"/>
    <xdr:sp macro="" textlink="">
      <xdr:nvSpPr>
        <xdr:cNvPr id="328" name="【公営住宅】&#10;一人当たり面積該当値テキスト">
          <a:extLst>
            <a:ext uri="{FF2B5EF4-FFF2-40B4-BE49-F238E27FC236}">
              <a16:creationId xmlns:a16="http://schemas.microsoft.com/office/drawing/2014/main" id="{00000000-0008-0000-0100-000048010000}"/>
            </a:ext>
          </a:extLst>
        </xdr:cNvPr>
        <xdr:cNvSpPr txBox="1"/>
      </xdr:nvSpPr>
      <xdr:spPr>
        <a:xfrm>
          <a:off x="9258300" y="139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10731</xdr:rowOff>
    </xdr:from>
    <xdr:to>
      <xdr:col>50</xdr:col>
      <xdr:colOff>165100</xdr:colOff>
      <xdr:row>85</xdr:row>
      <xdr:rowOff>112331</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8445500" y="142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79248</xdr:rowOff>
    </xdr:from>
    <xdr:to>
      <xdr:col>55</xdr:col>
      <xdr:colOff>0</xdr:colOff>
      <xdr:row>85</xdr:row>
      <xdr:rowOff>61531</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8496300" y="14161008"/>
          <a:ext cx="723900" cy="1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10540</xdr:rowOff>
    </xdr:from>
    <xdr:to>
      <xdr:col>36</xdr:col>
      <xdr:colOff>165100</xdr:colOff>
      <xdr:row>85</xdr:row>
      <xdr:rowOff>112140</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6098540" y="142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19511</xdr:rowOff>
    </xdr:from>
    <xdr:ext cx="469744" cy="259045"/>
    <xdr:sp macro="" textlink="">
      <xdr:nvSpPr>
        <xdr:cNvPr id="332" name="n_1aveValue【公営住宅】&#10;一人当たり面積">
          <a:extLst>
            <a:ext uri="{FF2B5EF4-FFF2-40B4-BE49-F238E27FC236}">
              <a16:creationId xmlns:a16="http://schemas.microsoft.com/office/drawing/2014/main" id="{00000000-0008-0000-0100-00004C010000}"/>
            </a:ext>
          </a:extLst>
        </xdr:cNvPr>
        <xdr:cNvSpPr txBox="1"/>
      </xdr:nvSpPr>
      <xdr:spPr>
        <a:xfrm>
          <a:off x="8271587" y="1393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33" name="n_2aveValue【公営住宅】&#10;一人当たり面積">
          <a:extLst>
            <a:ext uri="{FF2B5EF4-FFF2-40B4-BE49-F238E27FC236}">
              <a16:creationId xmlns:a16="http://schemas.microsoft.com/office/drawing/2014/main" id="{00000000-0008-0000-0100-00004D010000}"/>
            </a:ext>
          </a:extLst>
        </xdr:cNvPr>
        <xdr:cNvSpPr txBox="1"/>
      </xdr:nvSpPr>
      <xdr:spPr>
        <a:xfrm>
          <a:off x="750958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34" name="n_3aveValue【公営住宅】&#10;一人当たり面積">
          <a:extLst>
            <a:ext uri="{FF2B5EF4-FFF2-40B4-BE49-F238E27FC236}">
              <a16:creationId xmlns:a16="http://schemas.microsoft.com/office/drawing/2014/main" id="{00000000-0008-0000-0100-00004E010000}"/>
            </a:ext>
          </a:extLst>
        </xdr:cNvPr>
        <xdr:cNvSpPr txBox="1"/>
      </xdr:nvSpPr>
      <xdr:spPr>
        <a:xfrm>
          <a:off x="671202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35" name="n_4aveValue【公営住宅】&#10;一人当たり面積">
          <a:extLst>
            <a:ext uri="{FF2B5EF4-FFF2-40B4-BE49-F238E27FC236}">
              <a16:creationId xmlns:a16="http://schemas.microsoft.com/office/drawing/2014/main" id="{00000000-0008-0000-0100-00004F010000}"/>
            </a:ext>
          </a:extLst>
        </xdr:cNvPr>
        <xdr:cNvSpPr txBox="1"/>
      </xdr:nvSpPr>
      <xdr:spPr>
        <a:xfrm>
          <a:off x="5937327" y="1393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103458</xdr:rowOff>
    </xdr:from>
    <xdr:ext cx="469744" cy="259045"/>
    <xdr:sp macro="" textlink="">
      <xdr:nvSpPr>
        <xdr:cNvPr id="336" name="n_1mainValue【公営住宅】&#10;一人当たり面積">
          <a:extLst>
            <a:ext uri="{FF2B5EF4-FFF2-40B4-BE49-F238E27FC236}">
              <a16:creationId xmlns:a16="http://schemas.microsoft.com/office/drawing/2014/main" id="{00000000-0008-0000-0100-000050010000}"/>
            </a:ext>
          </a:extLst>
        </xdr:cNvPr>
        <xdr:cNvSpPr txBox="1"/>
      </xdr:nvSpPr>
      <xdr:spPr>
        <a:xfrm>
          <a:off x="8271587" y="1435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103267</xdr:rowOff>
    </xdr:from>
    <xdr:ext cx="469744" cy="259045"/>
    <xdr:sp macro="" textlink="">
      <xdr:nvSpPr>
        <xdr:cNvPr id="337" name="n_4mainValue【公営住宅】&#10;一人当たり面積">
          <a:extLst>
            <a:ext uri="{FF2B5EF4-FFF2-40B4-BE49-F238E27FC236}">
              <a16:creationId xmlns:a16="http://schemas.microsoft.com/office/drawing/2014/main" id="{00000000-0008-0000-0100-000051010000}"/>
            </a:ext>
          </a:extLst>
        </xdr:cNvPr>
        <xdr:cNvSpPr txBox="1"/>
      </xdr:nvSpPr>
      <xdr:spPr>
        <a:xfrm>
          <a:off x="5937327" y="1435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港湾・漁港】&#10;有形固定資産減価償却率グラフ枠">
          <a:extLst>
            <a:ext uri="{FF2B5EF4-FFF2-40B4-BE49-F238E27FC236}">
              <a16:creationId xmlns:a16="http://schemas.microsoft.com/office/drawing/2014/main" id="{00000000-0008-0000-0100-00006A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4086225" y="16807543"/>
          <a:ext cx="0" cy="138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364" name="【港湾・漁港】&#10;有形固定資産減価償却率最小値テキスト">
          <a:extLst>
            <a:ext uri="{FF2B5EF4-FFF2-40B4-BE49-F238E27FC236}">
              <a16:creationId xmlns:a16="http://schemas.microsoft.com/office/drawing/2014/main" id="{00000000-0008-0000-0100-00006C010000}"/>
            </a:ext>
          </a:extLst>
        </xdr:cNvPr>
        <xdr:cNvSpPr txBox="1"/>
      </xdr:nvSpPr>
      <xdr:spPr>
        <a:xfrm>
          <a:off x="4124960" y="1819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4020820" y="18196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66" name="【港湾・漁港】&#10;有形固定資産減価償却率最大値テキスト">
          <a:extLst>
            <a:ext uri="{FF2B5EF4-FFF2-40B4-BE49-F238E27FC236}">
              <a16:creationId xmlns:a16="http://schemas.microsoft.com/office/drawing/2014/main" id="{00000000-0008-0000-0100-00006E010000}"/>
            </a:ext>
          </a:extLst>
        </xdr:cNvPr>
        <xdr:cNvSpPr txBox="1"/>
      </xdr:nvSpPr>
      <xdr:spPr>
        <a:xfrm>
          <a:off x="4124960" y="16590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4020820" y="16807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368" name="【港湾・漁港】&#10;有形固定資産減価償却率平均値テキスト">
          <a:extLst>
            <a:ext uri="{FF2B5EF4-FFF2-40B4-BE49-F238E27FC236}">
              <a16:creationId xmlns:a16="http://schemas.microsoft.com/office/drawing/2014/main" id="{00000000-0008-0000-0100-000070010000}"/>
            </a:ext>
          </a:extLst>
        </xdr:cNvPr>
        <xdr:cNvSpPr txBox="1"/>
      </xdr:nvSpPr>
      <xdr:spPr>
        <a:xfrm>
          <a:off x="4124960" y="1754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403606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331216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251460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173990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965200" y="17518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152763</xdr:rowOff>
    </xdr:from>
    <xdr:to>
      <xdr:col>20</xdr:col>
      <xdr:colOff>38100</xdr:colOff>
      <xdr:row>100</xdr:row>
      <xdr:rowOff>82913</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3312160" y="167491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80" name="n_1aveValue【港湾・漁港】&#10;有形固定資産減価償却率">
          <a:extLst>
            <a:ext uri="{FF2B5EF4-FFF2-40B4-BE49-F238E27FC236}">
              <a16:creationId xmlns:a16="http://schemas.microsoft.com/office/drawing/2014/main" id="{00000000-0008-0000-0100-00007C010000}"/>
            </a:ext>
          </a:extLst>
        </xdr:cNvPr>
        <xdr:cNvSpPr txBox="1"/>
      </xdr:nvSpPr>
      <xdr:spPr>
        <a:xfrm>
          <a:off x="317056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381" name="n_2aveValue【港湾・漁港】&#10;有形固定資産減価償却率">
          <a:extLst>
            <a:ext uri="{FF2B5EF4-FFF2-40B4-BE49-F238E27FC236}">
              <a16:creationId xmlns:a16="http://schemas.microsoft.com/office/drawing/2014/main" id="{00000000-0008-0000-0100-00007D010000}"/>
            </a:ext>
          </a:extLst>
        </xdr:cNvPr>
        <xdr:cNvSpPr txBox="1"/>
      </xdr:nvSpPr>
      <xdr:spPr>
        <a:xfrm>
          <a:off x="238570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43922</xdr:rowOff>
    </xdr:from>
    <xdr:ext cx="405111" cy="259045"/>
    <xdr:sp macro="" textlink="">
      <xdr:nvSpPr>
        <xdr:cNvPr id="382" name="n_3aveValue【港湾・漁港】&#10;有形固定資産減価償却率">
          <a:extLst>
            <a:ext uri="{FF2B5EF4-FFF2-40B4-BE49-F238E27FC236}">
              <a16:creationId xmlns:a16="http://schemas.microsoft.com/office/drawing/2014/main" id="{00000000-0008-0000-0100-00007E010000}"/>
            </a:ext>
          </a:extLst>
        </xdr:cNvPr>
        <xdr:cNvSpPr txBox="1"/>
      </xdr:nvSpPr>
      <xdr:spPr>
        <a:xfrm>
          <a:off x="1611004" y="173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30859</xdr:rowOff>
    </xdr:from>
    <xdr:ext cx="405111" cy="259045"/>
    <xdr:sp macro="" textlink="">
      <xdr:nvSpPr>
        <xdr:cNvPr id="383" name="n_4aveValue【港湾・漁港】&#10;有形固定資産減価償却率">
          <a:extLst>
            <a:ext uri="{FF2B5EF4-FFF2-40B4-BE49-F238E27FC236}">
              <a16:creationId xmlns:a16="http://schemas.microsoft.com/office/drawing/2014/main" id="{00000000-0008-0000-0100-00007F010000}"/>
            </a:ext>
          </a:extLst>
        </xdr:cNvPr>
        <xdr:cNvSpPr txBox="1"/>
      </xdr:nvSpPr>
      <xdr:spPr>
        <a:xfrm>
          <a:off x="836304"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99440</xdr:rowOff>
    </xdr:from>
    <xdr:ext cx="340478" cy="259045"/>
    <xdr:sp macro="" textlink="">
      <xdr:nvSpPr>
        <xdr:cNvPr id="384" name="n_1mainValue【港湾・漁港】&#10;有形固定資産減価償却率">
          <a:extLst>
            <a:ext uri="{FF2B5EF4-FFF2-40B4-BE49-F238E27FC236}">
              <a16:creationId xmlns:a16="http://schemas.microsoft.com/office/drawing/2014/main" id="{00000000-0008-0000-0100-000080010000}"/>
            </a:ext>
          </a:extLst>
        </xdr:cNvPr>
        <xdr:cNvSpPr txBox="1"/>
      </xdr:nvSpPr>
      <xdr:spPr>
        <a:xfrm>
          <a:off x="3187641" y="165281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5209768" y="17745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5209768" y="169989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a:extLst>
            <a:ext uri="{FF2B5EF4-FFF2-40B4-BE49-F238E27FC236}">
              <a16:creationId xmlns:a16="http://schemas.microsoft.com/office/drawing/2014/main" id="{00000000-0008-0000-0100-000097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9219565" y="17017726"/>
          <a:ext cx="0" cy="1238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09" name="【港湾・漁港】&#10;一人当たり有形固定資産（償却資産）額最小値テキスト">
          <a:extLst>
            <a:ext uri="{FF2B5EF4-FFF2-40B4-BE49-F238E27FC236}">
              <a16:creationId xmlns:a16="http://schemas.microsoft.com/office/drawing/2014/main" id="{00000000-0008-0000-0100-000099010000}"/>
            </a:ext>
          </a:extLst>
        </xdr:cNvPr>
        <xdr:cNvSpPr txBox="1"/>
      </xdr:nvSpPr>
      <xdr:spPr>
        <a:xfrm>
          <a:off x="9258300" y="18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9154160" y="182563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11" name="【港湾・漁港】&#10;一人当たり有形固定資産（償却資産）額最大値テキスト">
          <a:extLst>
            <a:ext uri="{FF2B5EF4-FFF2-40B4-BE49-F238E27FC236}">
              <a16:creationId xmlns:a16="http://schemas.microsoft.com/office/drawing/2014/main" id="{00000000-0008-0000-0100-00009B010000}"/>
            </a:ext>
          </a:extLst>
        </xdr:cNvPr>
        <xdr:cNvSpPr txBox="1"/>
      </xdr:nvSpPr>
      <xdr:spPr>
        <a:xfrm>
          <a:off x="9258300" y="16796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9154160" y="17017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145155</xdr:rowOff>
    </xdr:from>
    <xdr:ext cx="599010" cy="259045"/>
    <xdr:sp macro="" textlink="">
      <xdr:nvSpPr>
        <xdr:cNvPr id="413" name="【港湾・漁港】&#10;一人当たり有形固定資産（償却資産）額平均値テキスト">
          <a:extLst>
            <a:ext uri="{FF2B5EF4-FFF2-40B4-BE49-F238E27FC236}">
              <a16:creationId xmlns:a16="http://schemas.microsoft.com/office/drawing/2014/main" id="{00000000-0008-0000-0100-00009D010000}"/>
            </a:ext>
          </a:extLst>
        </xdr:cNvPr>
        <xdr:cNvSpPr txBox="1"/>
      </xdr:nvSpPr>
      <xdr:spPr>
        <a:xfrm>
          <a:off x="9258300" y="17914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9192260" y="17936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8445500" y="1794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7670800" y="17940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6873240" y="17897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6098540" y="17924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91584</xdr:rowOff>
    </xdr:from>
    <xdr:to>
      <xdr:col>50</xdr:col>
      <xdr:colOff>165100</xdr:colOff>
      <xdr:row>109</xdr:row>
      <xdr:rowOff>21734</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8445500" y="18196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128689</xdr:rowOff>
    </xdr:from>
    <xdr:ext cx="599010" cy="259045"/>
    <xdr:sp macro="" textlink="">
      <xdr:nvSpPr>
        <xdr:cNvPr id="425" name="n_1aveValue【港湾・漁港】&#10;一人当たり有形固定資産（償却資産）額">
          <a:extLst>
            <a:ext uri="{FF2B5EF4-FFF2-40B4-BE49-F238E27FC236}">
              <a16:creationId xmlns:a16="http://schemas.microsoft.com/office/drawing/2014/main" id="{00000000-0008-0000-0100-0000A9010000}"/>
            </a:ext>
          </a:extLst>
        </xdr:cNvPr>
        <xdr:cNvSpPr txBox="1"/>
      </xdr:nvSpPr>
      <xdr:spPr>
        <a:xfrm>
          <a:off x="8214575" y="1773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426" name="n_2aveValue【港湾・漁港】&#10;一人当たり有形固定資産（償却資産）額">
          <a:extLst>
            <a:ext uri="{FF2B5EF4-FFF2-40B4-BE49-F238E27FC236}">
              <a16:creationId xmlns:a16="http://schemas.microsoft.com/office/drawing/2014/main" id="{00000000-0008-0000-0100-0000AA010000}"/>
            </a:ext>
          </a:extLst>
        </xdr:cNvPr>
        <xdr:cNvSpPr txBox="1"/>
      </xdr:nvSpPr>
      <xdr:spPr>
        <a:xfrm>
          <a:off x="7444955" y="1771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427" name="n_3aveValue【港湾・漁港】&#10;一人当たり有形固定資産（償却資産）額">
          <a:extLst>
            <a:ext uri="{FF2B5EF4-FFF2-40B4-BE49-F238E27FC236}">
              <a16:creationId xmlns:a16="http://schemas.microsoft.com/office/drawing/2014/main" id="{00000000-0008-0000-0100-0000AB010000}"/>
            </a:ext>
          </a:extLst>
        </xdr:cNvPr>
        <xdr:cNvSpPr txBox="1"/>
      </xdr:nvSpPr>
      <xdr:spPr>
        <a:xfrm>
          <a:off x="6670255" y="1767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428" name="n_4aveValue【港湾・漁港】&#10;一人当たり有形固定資産（償却資産）額">
          <a:extLst>
            <a:ext uri="{FF2B5EF4-FFF2-40B4-BE49-F238E27FC236}">
              <a16:creationId xmlns:a16="http://schemas.microsoft.com/office/drawing/2014/main" id="{00000000-0008-0000-0100-0000AC010000}"/>
            </a:ext>
          </a:extLst>
        </xdr:cNvPr>
        <xdr:cNvSpPr txBox="1"/>
      </xdr:nvSpPr>
      <xdr:spPr>
        <a:xfrm>
          <a:off x="5872695" y="1770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12861</xdr:rowOff>
    </xdr:from>
    <xdr:ext cx="534377" cy="259045"/>
    <xdr:sp macro="" textlink="">
      <xdr:nvSpPr>
        <xdr:cNvPr id="429" name="n_1mainValue【港湾・漁港】&#10;一人当たり有形固定資産（償却資産）額">
          <a:extLst>
            <a:ext uri="{FF2B5EF4-FFF2-40B4-BE49-F238E27FC236}">
              <a16:creationId xmlns:a16="http://schemas.microsoft.com/office/drawing/2014/main" id="{00000000-0008-0000-0100-0000AD010000}"/>
            </a:ext>
          </a:extLst>
        </xdr:cNvPr>
        <xdr:cNvSpPr txBox="1"/>
      </xdr:nvSpPr>
      <xdr:spPr>
        <a:xfrm>
          <a:off x="8239271" y="182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認定こども園・幼稚園・保育所】&#10;有形固定資産減価償却率グラフ枠">
          <a:extLst>
            <a:ext uri="{FF2B5EF4-FFF2-40B4-BE49-F238E27FC236}">
              <a16:creationId xmlns:a16="http://schemas.microsoft.com/office/drawing/2014/main" id="{00000000-0008-0000-0100-0000C6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4375764" y="554137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56" name="【認定こども園・幼稚園・保育所】&#10;有形固定資産減価償却率最小値テキスト">
          <a:extLst>
            <a:ext uri="{FF2B5EF4-FFF2-40B4-BE49-F238E27FC236}">
              <a16:creationId xmlns:a16="http://schemas.microsoft.com/office/drawing/2014/main" id="{00000000-0008-0000-0100-0000C8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58" name="【認定こども園・幼稚園・保育所】&#10;有形固定資産減価償却率最大値テキスト">
          <a:extLst>
            <a:ext uri="{FF2B5EF4-FFF2-40B4-BE49-F238E27FC236}">
              <a16:creationId xmlns:a16="http://schemas.microsoft.com/office/drawing/2014/main" id="{00000000-0008-0000-0100-0000CA010000}"/>
            </a:ext>
          </a:extLst>
        </xdr:cNvPr>
        <xdr:cNvSpPr txBox="1"/>
      </xdr:nvSpPr>
      <xdr:spPr>
        <a:xfrm>
          <a:off x="14414500" y="5324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4287500" y="5541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60" name="【認定こども園・幼稚園・保育所】&#10;有形固定資産減価償却率平均値テキスト">
          <a:extLst>
            <a:ext uri="{FF2B5EF4-FFF2-40B4-BE49-F238E27FC236}">
              <a16:creationId xmlns:a16="http://schemas.microsoft.com/office/drawing/2014/main" id="{00000000-0008-0000-0100-0000CC010000}"/>
            </a:ext>
          </a:extLst>
        </xdr:cNvPr>
        <xdr:cNvSpPr txBox="1"/>
      </xdr:nvSpPr>
      <xdr:spPr>
        <a:xfrm>
          <a:off x="14414500" y="634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4325600" y="63685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35788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2804140" y="6327684"/>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202944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123188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129903</xdr:rowOff>
    </xdr:from>
    <xdr:to>
      <xdr:col>85</xdr:col>
      <xdr:colOff>177800</xdr:colOff>
      <xdr:row>33</xdr:row>
      <xdr:rowOff>60053</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4325600" y="54943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82930</xdr:rowOff>
    </xdr:from>
    <xdr:ext cx="340478" cy="259045"/>
    <xdr:sp macro="" textlink="">
      <xdr:nvSpPr>
        <xdr:cNvPr id="472" name="【認定こども園・幼稚園・保育所】&#10;有形固定資産減価償却率該当値テキスト">
          <a:extLst>
            <a:ext uri="{FF2B5EF4-FFF2-40B4-BE49-F238E27FC236}">
              <a16:creationId xmlns:a16="http://schemas.microsoft.com/office/drawing/2014/main" id="{00000000-0008-0000-0100-0000D8010000}"/>
            </a:ext>
          </a:extLst>
        </xdr:cNvPr>
        <xdr:cNvSpPr txBox="1"/>
      </xdr:nvSpPr>
      <xdr:spPr>
        <a:xfrm>
          <a:off x="14414500" y="5447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28666</xdr:rowOff>
    </xdr:from>
    <xdr:to>
      <xdr:col>81</xdr:col>
      <xdr:colOff>101600</xdr:colOff>
      <xdr:row>40</xdr:row>
      <xdr:rowOff>130266</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357884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9253</xdr:rowOff>
    </xdr:from>
    <xdr:to>
      <xdr:col>85</xdr:col>
      <xdr:colOff>127000</xdr:colOff>
      <xdr:row>40</xdr:row>
      <xdr:rowOff>79466</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3629640" y="5541373"/>
          <a:ext cx="746760" cy="124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141333</xdr:rowOff>
    </xdr:from>
    <xdr:to>
      <xdr:col>67</xdr:col>
      <xdr:colOff>101600</xdr:colOff>
      <xdr:row>40</xdr:row>
      <xdr:rowOff>71483</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1231880" y="6679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117401</xdr:rowOff>
    </xdr:from>
    <xdr:ext cx="405111" cy="259045"/>
    <xdr:sp macro="" textlink="">
      <xdr:nvSpPr>
        <xdr:cNvPr id="476" name="n_1aveValue【認定こども園・幼稚園・保育所】&#10;有形固定資産減価償却率">
          <a:extLst>
            <a:ext uri="{FF2B5EF4-FFF2-40B4-BE49-F238E27FC236}">
              <a16:creationId xmlns:a16="http://schemas.microsoft.com/office/drawing/2014/main" id="{00000000-0008-0000-0100-0000DC010000}"/>
            </a:ext>
          </a:extLst>
        </xdr:cNvPr>
        <xdr:cNvSpPr txBox="1"/>
      </xdr:nvSpPr>
      <xdr:spPr>
        <a:xfrm>
          <a:off x="13437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77" name="n_2aveValue【認定こども園・幼稚園・保育所】&#10;有形固定資産減価償却率">
          <a:extLst>
            <a:ext uri="{FF2B5EF4-FFF2-40B4-BE49-F238E27FC236}">
              <a16:creationId xmlns:a16="http://schemas.microsoft.com/office/drawing/2014/main" id="{00000000-0008-0000-0100-0000DD010000}"/>
            </a:ext>
          </a:extLst>
        </xdr:cNvPr>
        <xdr:cNvSpPr txBox="1"/>
      </xdr:nvSpPr>
      <xdr:spPr>
        <a:xfrm>
          <a:off x="126752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78" name="n_3aveValue【認定こども園・幼稚園・保育所】&#10;有形固定資産減価償却率">
          <a:extLst>
            <a:ext uri="{FF2B5EF4-FFF2-40B4-BE49-F238E27FC236}">
              <a16:creationId xmlns:a16="http://schemas.microsoft.com/office/drawing/2014/main" id="{00000000-0008-0000-0100-0000DE010000}"/>
            </a:ext>
          </a:extLst>
        </xdr:cNvPr>
        <xdr:cNvSpPr txBox="1"/>
      </xdr:nvSpPr>
      <xdr:spPr>
        <a:xfrm>
          <a:off x="119005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79" name="n_4aveValue【認定こども園・幼稚園・保育所】&#10;有形固定資産減価償却率">
          <a:extLst>
            <a:ext uri="{FF2B5EF4-FFF2-40B4-BE49-F238E27FC236}">
              <a16:creationId xmlns:a16="http://schemas.microsoft.com/office/drawing/2014/main" id="{00000000-0008-0000-0100-0000DF010000}"/>
            </a:ext>
          </a:extLst>
        </xdr:cNvPr>
        <xdr:cNvSpPr txBox="1"/>
      </xdr:nvSpPr>
      <xdr:spPr>
        <a:xfrm>
          <a:off x="1110298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121393</xdr:rowOff>
    </xdr:from>
    <xdr:ext cx="405111" cy="259045"/>
    <xdr:sp macro="" textlink="">
      <xdr:nvSpPr>
        <xdr:cNvPr id="480" name="n_1mainValue【認定こども園・幼稚園・保育所】&#10;有形固定資産減価償却率">
          <a:extLst>
            <a:ext uri="{FF2B5EF4-FFF2-40B4-BE49-F238E27FC236}">
              <a16:creationId xmlns:a16="http://schemas.microsoft.com/office/drawing/2014/main" id="{00000000-0008-0000-0100-0000E0010000}"/>
            </a:ext>
          </a:extLst>
        </xdr:cNvPr>
        <xdr:cNvSpPr txBox="1"/>
      </xdr:nvSpPr>
      <xdr:spPr>
        <a:xfrm>
          <a:off x="13437244" y="682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62610</xdr:rowOff>
    </xdr:from>
    <xdr:ext cx="405111" cy="259045"/>
    <xdr:sp macro="" textlink="">
      <xdr:nvSpPr>
        <xdr:cNvPr id="481" name="n_4mainValue【認定こども園・幼稚園・保育所】&#10;有形固定資産減価償却率">
          <a:extLst>
            <a:ext uri="{FF2B5EF4-FFF2-40B4-BE49-F238E27FC236}">
              <a16:creationId xmlns:a16="http://schemas.microsoft.com/office/drawing/2014/main" id="{00000000-0008-0000-0100-0000E1010000}"/>
            </a:ext>
          </a:extLst>
        </xdr:cNvPr>
        <xdr:cNvSpPr txBox="1"/>
      </xdr:nvSpPr>
      <xdr:spPr>
        <a:xfrm>
          <a:off x="11102984" y="676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認定こども園・幼稚園・保育所】&#10;一人当たり面積グラフ枠">
          <a:extLst>
            <a:ext uri="{FF2B5EF4-FFF2-40B4-BE49-F238E27FC236}">
              <a16:creationId xmlns:a16="http://schemas.microsoft.com/office/drawing/2014/main" id="{00000000-0008-0000-0100-0000F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9509104" y="57632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06" name="【認定こども園・幼稚園・保育所】&#10;一人当たり面積最小値テキスト">
          <a:extLst>
            <a:ext uri="{FF2B5EF4-FFF2-40B4-BE49-F238E27FC236}">
              <a16:creationId xmlns:a16="http://schemas.microsoft.com/office/drawing/2014/main" id="{00000000-0008-0000-0100-0000FA010000}"/>
            </a:ext>
          </a:extLst>
        </xdr:cNvPr>
        <xdr:cNvSpPr txBox="1"/>
      </xdr:nvSpPr>
      <xdr:spPr>
        <a:xfrm>
          <a:off x="1954784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9443700" y="7016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08" name="【認定こども園・幼稚園・保育所】&#10;一人当たり面積最大値テキスト">
          <a:extLst>
            <a:ext uri="{FF2B5EF4-FFF2-40B4-BE49-F238E27FC236}">
              <a16:creationId xmlns:a16="http://schemas.microsoft.com/office/drawing/2014/main" id="{00000000-0008-0000-0100-0000FC010000}"/>
            </a:ext>
          </a:extLst>
        </xdr:cNvPr>
        <xdr:cNvSpPr txBox="1"/>
      </xdr:nvSpPr>
      <xdr:spPr>
        <a:xfrm>
          <a:off x="19547840"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9443700" y="576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510" name="【認定こども園・幼稚園・保育所】&#10;一人当たり面積平均値テキスト">
          <a:extLst>
            <a:ext uri="{FF2B5EF4-FFF2-40B4-BE49-F238E27FC236}">
              <a16:creationId xmlns:a16="http://schemas.microsoft.com/office/drawing/2014/main" id="{00000000-0008-0000-0100-0000FE010000}"/>
            </a:ext>
          </a:extLst>
        </xdr:cNvPr>
        <xdr:cNvSpPr txBox="1"/>
      </xdr:nvSpPr>
      <xdr:spPr>
        <a:xfrm>
          <a:off x="1954784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9458940" y="663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18735040" y="6671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7937480" y="6649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7162780" y="6690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388080" y="6684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945894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522" name="【認定こども園・幼稚園・保育所】&#10;一人当たり面積該当値テキスト">
          <a:extLst>
            <a:ext uri="{FF2B5EF4-FFF2-40B4-BE49-F238E27FC236}">
              <a16:creationId xmlns:a16="http://schemas.microsoft.com/office/drawing/2014/main" id="{00000000-0008-0000-0100-00000A020000}"/>
            </a:ext>
          </a:extLst>
        </xdr:cNvPr>
        <xdr:cNvSpPr txBox="1"/>
      </xdr:nvSpPr>
      <xdr:spPr>
        <a:xfrm>
          <a:off x="1954784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43180</xdr:rowOff>
    </xdr:from>
    <xdr:to>
      <xdr:col>112</xdr:col>
      <xdr:colOff>38100</xdr:colOff>
      <xdr:row>40</xdr:row>
      <xdr:rowOff>144780</xdr:rowOff>
    </xdr:to>
    <xdr:sp macro="" textlink="">
      <xdr:nvSpPr>
        <xdr:cNvPr id="523" name="楕円 522">
          <a:extLst>
            <a:ext uri="{FF2B5EF4-FFF2-40B4-BE49-F238E27FC236}">
              <a16:creationId xmlns:a16="http://schemas.microsoft.com/office/drawing/2014/main" id="{00000000-0008-0000-0100-00000B020000}"/>
            </a:ext>
          </a:extLst>
        </xdr:cNvPr>
        <xdr:cNvSpPr/>
      </xdr:nvSpPr>
      <xdr:spPr>
        <a:xfrm>
          <a:off x="18735040" y="6748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93980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18778220" y="6781800"/>
          <a:ext cx="73152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59690</xdr:rowOff>
    </xdr:from>
    <xdr:to>
      <xdr:col>98</xdr:col>
      <xdr:colOff>38100</xdr:colOff>
      <xdr:row>40</xdr:row>
      <xdr:rowOff>161290</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6388080" y="6765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80027</xdr:rowOff>
    </xdr:from>
    <xdr:ext cx="469744" cy="259045"/>
    <xdr:sp macro="" textlink="">
      <xdr:nvSpPr>
        <xdr:cNvPr id="526" name="n_1aveValue【認定こども園・幼稚園・保育所】&#10;一人当たり面積">
          <a:extLst>
            <a:ext uri="{FF2B5EF4-FFF2-40B4-BE49-F238E27FC236}">
              <a16:creationId xmlns:a16="http://schemas.microsoft.com/office/drawing/2014/main" id="{00000000-0008-0000-0100-00000E020000}"/>
            </a:ext>
          </a:extLst>
        </xdr:cNvPr>
        <xdr:cNvSpPr txBox="1"/>
      </xdr:nvSpPr>
      <xdr:spPr>
        <a:xfrm>
          <a:off x="185611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27" name="n_2aveValue【認定こども園・幼稚園・保育所】&#10;一人当たり面積">
          <a:extLst>
            <a:ext uri="{FF2B5EF4-FFF2-40B4-BE49-F238E27FC236}">
              <a16:creationId xmlns:a16="http://schemas.microsoft.com/office/drawing/2014/main" id="{00000000-0008-0000-0100-00000F020000}"/>
            </a:ext>
          </a:extLst>
        </xdr:cNvPr>
        <xdr:cNvSpPr txBox="1"/>
      </xdr:nvSpPr>
      <xdr:spPr>
        <a:xfrm>
          <a:off x="17776267" y="642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28" name="n_3aveValue【認定こども園・幼稚園・保育所】&#10;一人当たり面積">
          <a:extLst>
            <a:ext uri="{FF2B5EF4-FFF2-40B4-BE49-F238E27FC236}">
              <a16:creationId xmlns:a16="http://schemas.microsoft.com/office/drawing/2014/main" id="{00000000-0008-0000-0100-000010020000}"/>
            </a:ext>
          </a:extLst>
        </xdr:cNvPr>
        <xdr:cNvSpPr txBox="1"/>
      </xdr:nvSpPr>
      <xdr:spPr>
        <a:xfrm>
          <a:off x="17001567"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29" name="n_4aveValue【認定こども園・幼稚園・保育所】&#10;一人当たり面積">
          <a:extLst>
            <a:ext uri="{FF2B5EF4-FFF2-40B4-BE49-F238E27FC236}">
              <a16:creationId xmlns:a16="http://schemas.microsoft.com/office/drawing/2014/main" id="{00000000-0008-0000-0100-000011020000}"/>
            </a:ext>
          </a:extLst>
        </xdr:cNvPr>
        <xdr:cNvSpPr txBox="1"/>
      </xdr:nvSpPr>
      <xdr:spPr>
        <a:xfrm>
          <a:off x="1622686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135907</xdr:rowOff>
    </xdr:from>
    <xdr:ext cx="469744" cy="259045"/>
    <xdr:sp macro="" textlink="">
      <xdr:nvSpPr>
        <xdr:cNvPr id="530" name="n_1mainValue【認定こども園・幼稚園・保育所】&#10;一人当たり面積">
          <a:extLst>
            <a:ext uri="{FF2B5EF4-FFF2-40B4-BE49-F238E27FC236}">
              <a16:creationId xmlns:a16="http://schemas.microsoft.com/office/drawing/2014/main" id="{00000000-0008-0000-0100-000012020000}"/>
            </a:ext>
          </a:extLst>
        </xdr:cNvPr>
        <xdr:cNvSpPr txBox="1"/>
      </xdr:nvSpPr>
      <xdr:spPr>
        <a:xfrm>
          <a:off x="18561127" y="68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152417</xdr:rowOff>
    </xdr:from>
    <xdr:ext cx="469744" cy="259045"/>
    <xdr:sp macro="" textlink="">
      <xdr:nvSpPr>
        <xdr:cNvPr id="531" name="n_4mainValue【認定こども園・幼稚園・保育所】&#10;一人当たり面積">
          <a:extLst>
            <a:ext uri="{FF2B5EF4-FFF2-40B4-BE49-F238E27FC236}">
              <a16:creationId xmlns:a16="http://schemas.microsoft.com/office/drawing/2014/main" id="{00000000-0008-0000-0100-000013020000}"/>
            </a:ext>
          </a:extLst>
        </xdr:cNvPr>
        <xdr:cNvSpPr txBox="1"/>
      </xdr:nvSpPr>
      <xdr:spPr>
        <a:xfrm>
          <a:off x="1622686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学校施設】&#10;有形固定資産減価償却率グラフ枠">
          <a:extLst>
            <a:ext uri="{FF2B5EF4-FFF2-40B4-BE49-F238E27FC236}">
              <a16:creationId xmlns:a16="http://schemas.microsoft.com/office/drawing/2014/main" id="{00000000-0008-0000-0100-00002B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4375764" y="921067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57" name="【学校施設】&#10;有形固定資産減価償却率最小値テキスト">
          <a:extLst>
            <a:ext uri="{FF2B5EF4-FFF2-40B4-BE49-F238E27FC236}">
              <a16:creationId xmlns:a16="http://schemas.microsoft.com/office/drawing/2014/main" id="{00000000-0008-0000-0100-00002D020000}"/>
            </a:ext>
          </a:extLst>
        </xdr:cNvPr>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59" name="【学校施設】&#10;有形固定資産減価償却率最大値テキスト">
          <a:extLst>
            <a:ext uri="{FF2B5EF4-FFF2-40B4-BE49-F238E27FC236}">
              <a16:creationId xmlns:a16="http://schemas.microsoft.com/office/drawing/2014/main" id="{00000000-0008-0000-0100-00002F020000}"/>
            </a:ext>
          </a:extLst>
        </xdr:cNvPr>
        <xdr:cNvSpPr txBox="1"/>
      </xdr:nvSpPr>
      <xdr:spPr>
        <a:xfrm>
          <a:off x="14414500" y="898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4287500" y="921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61" name="【学校施設】&#10;有形固定資産減価償却率平均値テキスト">
          <a:extLst>
            <a:ext uri="{FF2B5EF4-FFF2-40B4-BE49-F238E27FC236}">
              <a16:creationId xmlns:a16="http://schemas.microsoft.com/office/drawing/2014/main" id="{00000000-0008-0000-0100-000031020000}"/>
            </a:ext>
          </a:extLst>
        </xdr:cNvPr>
        <xdr:cNvSpPr txBox="1"/>
      </xdr:nvSpPr>
      <xdr:spPr>
        <a:xfrm>
          <a:off x="144145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63" name="フローチャート: 判断 562">
          <a:extLst>
            <a:ext uri="{FF2B5EF4-FFF2-40B4-BE49-F238E27FC236}">
              <a16:creationId xmlns:a16="http://schemas.microsoft.com/office/drawing/2014/main" id="{00000000-0008-0000-0100-000033020000}"/>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65" name="フローチャート: 判断 564">
          <a:extLst>
            <a:ext uri="{FF2B5EF4-FFF2-40B4-BE49-F238E27FC236}">
              <a16:creationId xmlns:a16="http://schemas.microsoft.com/office/drawing/2014/main" id="{00000000-0008-0000-0100-000035020000}"/>
            </a:ext>
          </a:extLst>
        </xdr:cNvPr>
        <xdr:cNvSpPr/>
      </xdr:nvSpPr>
      <xdr:spPr>
        <a:xfrm>
          <a:off x="12029440" y="10032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4325600" y="99009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73" name="【学校施設】&#10;有形固定資産減価償却率該当値テキスト">
          <a:extLst>
            <a:ext uri="{FF2B5EF4-FFF2-40B4-BE49-F238E27FC236}">
              <a16:creationId xmlns:a16="http://schemas.microsoft.com/office/drawing/2014/main" id="{00000000-0008-0000-0100-00003D020000}"/>
            </a:ext>
          </a:extLst>
        </xdr:cNvPr>
        <xdr:cNvSpPr txBox="1"/>
      </xdr:nvSpPr>
      <xdr:spPr>
        <a:xfrm>
          <a:off x="144145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3578840" y="979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60960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3629640" y="9848850"/>
          <a:ext cx="74676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123188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60977</xdr:rowOff>
    </xdr:from>
    <xdr:ext cx="405111" cy="259045"/>
    <xdr:sp macro="" textlink="">
      <xdr:nvSpPr>
        <xdr:cNvPr id="577" name="n_1aveValue【学校施設】&#10;有形固定資産減価償却率">
          <a:extLst>
            <a:ext uri="{FF2B5EF4-FFF2-40B4-BE49-F238E27FC236}">
              <a16:creationId xmlns:a16="http://schemas.microsoft.com/office/drawing/2014/main" id="{00000000-0008-0000-0100-000041020000}"/>
            </a:ext>
          </a:extLst>
        </xdr:cNvPr>
        <xdr:cNvSpPr txBox="1"/>
      </xdr:nvSpPr>
      <xdr:spPr>
        <a:xfrm>
          <a:off x="13437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78" name="n_2aveValue【学校施設】&#10;有形固定資産減価償却率">
          <a:extLst>
            <a:ext uri="{FF2B5EF4-FFF2-40B4-BE49-F238E27FC236}">
              <a16:creationId xmlns:a16="http://schemas.microsoft.com/office/drawing/2014/main" id="{00000000-0008-0000-0100-000042020000}"/>
            </a:ext>
          </a:extLst>
        </xdr:cNvPr>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79" name="n_3aveValue【学校施設】&#10;有形固定資産減価償却率">
          <a:extLst>
            <a:ext uri="{FF2B5EF4-FFF2-40B4-BE49-F238E27FC236}">
              <a16:creationId xmlns:a16="http://schemas.microsoft.com/office/drawing/2014/main" id="{00000000-0008-0000-0100-000043020000}"/>
            </a:ext>
          </a:extLst>
        </xdr:cNvPr>
        <xdr:cNvSpPr txBox="1"/>
      </xdr:nvSpPr>
      <xdr:spPr>
        <a:xfrm>
          <a:off x="119005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80" name="n_4aveValue【学校施設】&#10;有形固定資産減価償却率">
          <a:extLst>
            <a:ext uri="{FF2B5EF4-FFF2-40B4-BE49-F238E27FC236}">
              <a16:creationId xmlns:a16="http://schemas.microsoft.com/office/drawing/2014/main" id="{00000000-0008-0000-0100-000044020000}"/>
            </a:ext>
          </a:extLst>
        </xdr:cNvPr>
        <xdr:cNvSpPr txBox="1"/>
      </xdr:nvSpPr>
      <xdr:spPr>
        <a:xfrm>
          <a:off x="1110298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81" name="n_1mainValue【学校施設】&#10;有形固定資産減価償却率">
          <a:extLst>
            <a:ext uri="{FF2B5EF4-FFF2-40B4-BE49-F238E27FC236}">
              <a16:creationId xmlns:a16="http://schemas.microsoft.com/office/drawing/2014/main" id="{00000000-0008-0000-0100-000045020000}"/>
            </a:ext>
          </a:extLst>
        </xdr:cNvPr>
        <xdr:cNvSpPr txBox="1"/>
      </xdr:nvSpPr>
      <xdr:spPr>
        <a:xfrm>
          <a:off x="134372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10177</xdr:rowOff>
    </xdr:from>
    <xdr:ext cx="405111" cy="259045"/>
    <xdr:sp macro="" textlink="">
      <xdr:nvSpPr>
        <xdr:cNvPr id="582" name="n_4mainValue【学校施設】&#10;有形固定資産減価償却率">
          <a:extLst>
            <a:ext uri="{FF2B5EF4-FFF2-40B4-BE49-F238E27FC236}">
              <a16:creationId xmlns:a16="http://schemas.microsoft.com/office/drawing/2014/main" id="{00000000-0008-0000-0100-000046020000}"/>
            </a:ext>
          </a:extLst>
        </xdr:cNvPr>
        <xdr:cNvSpPr txBox="1"/>
      </xdr:nvSpPr>
      <xdr:spPr>
        <a:xfrm>
          <a:off x="1110298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学校施設】&#10;一人当たり面積グラフ枠">
          <a:extLst>
            <a:ext uri="{FF2B5EF4-FFF2-40B4-BE49-F238E27FC236}">
              <a16:creationId xmlns:a16="http://schemas.microsoft.com/office/drawing/2014/main" id="{00000000-0008-0000-0100-000060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9509104" y="9365197"/>
          <a:ext cx="0" cy="1513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10" name="【学校施設】&#10;一人当たり面積最小値テキスト">
          <a:extLst>
            <a:ext uri="{FF2B5EF4-FFF2-40B4-BE49-F238E27FC236}">
              <a16:creationId xmlns:a16="http://schemas.microsoft.com/office/drawing/2014/main" id="{00000000-0008-0000-0100-000062020000}"/>
            </a:ext>
          </a:extLst>
        </xdr:cNvPr>
        <xdr:cNvSpPr txBox="1"/>
      </xdr:nvSpPr>
      <xdr:spPr>
        <a:xfrm>
          <a:off x="19547840" y="108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9443700" y="10878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12" name="【学校施設】&#10;一人当たり面積最大値テキスト">
          <a:extLst>
            <a:ext uri="{FF2B5EF4-FFF2-40B4-BE49-F238E27FC236}">
              <a16:creationId xmlns:a16="http://schemas.microsoft.com/office/drawing/2014/main" id="{00000000-0008-0000-0100-000064020000}"/>
            </a:ext>
          </a:extLst>
        </xdr:cNvPr>
        <xdr:cNvSpPr txBox="1"/>
      </xdr:nvSpPr>
      <xdr:spPr>
        <a:xfrm>
          <a:off x="19547840" y="914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9443700" y="9365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14" name="【学校施設】&#10;一人当たり面積平均値テキスト">
          <a:extLst>
            <a:ext uri="{FF2B5EF4-FFF2-40B4-BE49-F238E27FC236}">
              <a16:creationId xmlns:a16="http://schemas.microsoft.com/office/drawing/2014/main" id="{00000000-0008-0000-0100-000066020000}"/>
            </a:ext>
          </a:extLst>
        </xdr:cNvPr>
        <xdr:cNvSpPr txBox="1"/>
      </xdr:nvSpPr>
      <xdr:spPr>
        <a:xfrm>
          <a:off x="19547840" y="1033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9458940" y="1035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8735040" y="1038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79374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7162780" y="1040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6388080" y="103764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12228</xdr:rowOff>
    </xdr:from>
    <xdr:to>
      <xdr:col>116</xdr:col>
      <xdr:colOff>114300</xdr:colOff>
      <xdr:row>58</xdr:row>
      <xdr:rowOff>113828</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9458940" y="97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35105</xdr:rowOff>
    </xdr:from>
    <xdr:ext cx="469744" cy="259045"/>
    <xdr:sp macro="" textlink="">
      <xdr:nvSpPr>
        <xdr:cNvPr id="626" name="【学校施設】&#10;一人当たり面積該当値テキスト">
          <a:extLst>
            <a:ext uri="{FF2B5EF4-FFF2-40B4-BE49-F238E27FC236}">
              <a16:creationId xmlns:a16="http://schemas.microsoft.com/office/drawing/2014/main" id="{00000000-0008-0000-0100-000072020000}"/>
            </a:ext>
          </a:extLst>
        </xdr:cNvPr>
        <xdr:cNvSpPr txBox="1"/>
      </xdr:nvSpPr>
      <xdr:spPr>
        <a:xfrm>
          <a:off x="19547840" y="9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27250</xdr:rowOff>
    </xdr:from>
    <xdr:to>
      <xdr:col>112</xdr:col>
      <xdr:colOff>38100</xdr:colOff>
      <xdr:row>58</xdr:row>
      <xdr:rowOff>128850</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8735040" y="9750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63028</xdr:rowOff>
    </xdr:from>
    <xdr:to>
      <xdr:col>116</xdr:col>
      <xdr:colOff>63500</xdr:colOff>
      <xdr:row>58</xdr:row>
      <xdr:rowOff>78050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8778220" y="9786148"/>
          <a:ext cx="73152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8636</xdr:rowOff>
    </xdr:from>
    <xdr:to>
      <xdr:col>98</xdr:col>
      <xdr:colOff>38100</xdr:colOff>
      <xdr:row>59</xdr:row>
      <xdr:rowOff>110236</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6388080" y="9899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75564</xdr:rowOff>
    </xdr:from>
    <xdr:ext cx="469744" cy="259045"/>
    <xdr:sp macro="" textlink="">
      <xdr:nvSpPr>
        <xdr:cNvPr id="630" name="n_1aveValue【学校施設】&#10;一人当たり面積">
          <a:extLst>
            <a:ext uri="{FF2B5EF4-FFF2-40B4-BE49-F238E27FC236}">
              <a16:creationId xmlns:a16="http://schemas.microsoft.com/office/drawing/2014/main" id="{00000000-0008-0000-0100-000076020000}"/>
            </a:ext>
          </a:extLst>
        </xdr:cNvPr>
        <xdr:cNvSpPr txBox="1"/>
      </xdr:nvSpPr>
      <xdr:spPr>
        <a:xfrm>
          <a:off x="18561127" y="1046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31" name="n_2aveValue【学校施設】&#10;一人当たり面積">
          <a:extLst>
            <a:ext uri="{FF2B5EF4-FFF2-40B4-BE49-F238E27FC236}">
              <a16:creationId xmlns:a16="http://schemas.microsoft.com/office/drawing/2014/main" id="{00000000-0008-0000-0100-000077020000}"/>
            </a:ext>
          </a:extLst>
        </xdr:cNvPr>
        <xdr:cNvSpPr txBox="1"/>
      </xdr:nvSpPr>
      <xdr:spPr>
        <a:xfrm>
          <a:off x="1777626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32" name="n_3aveValue【学校施設】&#10;一人当たり面積">
          <a:extLst>
            <a:ext uri="{FF2B5EF4-FFF2-40B4-BE49-F238E27FC236}">
              <a16:creationId xmlns:a16="http://schemas.microsoft.com/office/drawing/2014/main" id="{00000000-0008-0000-0100-000078020000}"/>
            </a:ext>
          </a:extLst>
        </xdr:cNvPr>
        <xdr:cNvSpPr txBox="1"/>
      </xdr:nvSpPr>
      <xdr:spPr>
        <a:xfrm>
          <a:off x="17001567" y="1018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33" name="n_4aveValue【学校施設】&#10;一人当たり面積">
          <a:extLst>
            <a:ext uri="{FF2B5EF4-FFF2-40B4-BE49-F238E27FC236}">
              <a16:creationId xmlns:a16="http://schemas.microsoft.com/office/drawing/2014/main" id="{00000000-0008-0000-0100-000079020000}"/>
            </a:ext>
          </a:extLst>
        </xdr:cNvPr>
        <xdr:cNvSpPr txBox="1"/>
      </xdr:nvSpPr>
      <xdr:spPr>
        <a:xfrm>
          <a:off x="16226867" y="1046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145377</xdr:rowOff>
    </xdr:from>
    <xdr:ext cx="469744" cy="259045"/>
    <xdr:sp macro="" textlink="">
      <xdr:nvSpPr>
        <xdr:cNvPr id="634" name="n_1mainValue【学校施設】&#10;一人当たり面積">
          <a:extLst>
            <a:ext uri="{FF2B5EF4-FFF2-40B4-BE49-F238E27FC236}">
              <a16:creationId xmlns:a16="http://schemas.microsoft.com/office/drawing/2014/main" id="{00000000-0008-0000-0100-00007A020000}"/>
            </a:ext>
          </a:extLst>
        </xdr:cNvPr>
        <xdr:cNvSpPr txBox="1"/>
      </xdr:nvSpPr>
      <xdr:spPr>
        <a:xfrm>
          <a:off x="18561127" y="953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126763</xdr:rowOff>
    </xdr:from>
    <xdr:ext cx="469744" cy="259045"/>
    <xdr:sp macro="" textlink="">
      <xdr:nvSpPr>
        <xdr:cNvPr id="635" name="n_4mainValue【学校施設】&#10;一人当たり面積">
          <a:extLst>
            <a:ext uri="{FF2B5EF4-FFF2-40B4-BE49-F238E27FC236}">
              <a16:creationId xmlns:a16="http://schemas.microsoft.com/office/drawing/2014/main" id="{00000000-0008-0000-0100-00007B020000}"/>
            </a:ext>
          </a:extLst>
        </xdr:cNvPr>
        <xdr:cNvSpPr txBox="1"/>
      </xdr:nvSpPr>
      <xdr:spPr>
        <a:xfrm>
          <a:off x="16226867"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公民館】&#10;有形固定資産減価償却率グラフ枠">
          <a:extLst>
            <a:ext uri="{FF2B5EF4-FFF2-40B4-BE49-F238E27FC236}">
              <a16:creationId xmlns:a16="http://schemas.microsoft.com/office/drawing/2014/main" id="{00000000-0008-0000-0100-0000A4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14375764" y="1682713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8" name="【公民館】&#10;有形固定資産減価償却率最小値テキスト">
          <a:extLst>
            <a:ext uri="{FF2B5EF4-FFF2-40B4-BE49-F238E27FC236}">
              <a16:creationId xmlns:a16="http://schemas.microsoft.com/office/drawing/2014/main" id="{00000000-0008-0000-0100-0000A6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80" name="【公民館】&#10;有形固定資産減価償却率最大値テキスト">
          <a:extLst>
            <a:ext uri="{FF2B5EF4-FFF2-40B4-BE49-F238E27FC236}">
              <a16:creationId xmlns:a16="http://schemas.microsoft.com/office/drawing/2014/main" id="{00000000-0008-0000-0100-0000A8020000}"/>
            </a:ext>
          </a:extLst>
        </xdr:cNvPr>
        <xdr:cNvSpPr txBox="1"/>
      </xdr:nvSpPr>
      <xdr:spPr>
        <a:xfrm>
          <a:off x="14414500" y="16606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42875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82" name="【公民館】&#10;有形固定資産減価償却率平均値テキスト">
          <a:extLst>
            <a:ext uri="{FF2B5EF4-FFF2-40B4-BE49-F238E27FC236}">
              <a16:creationId xmlns:a16="http://schemas.microsoft.com/office/drawing/2014/main" id="{00000000-0008-0000-0100-0000AA020000}"/>
            </a:ext>
          </a:extLst>
        </xdr:cNvPr>
        <xdr:cNvSpPr txBox="1"/>
      </xdr:nvSpPr>
      <xdr:spPr>
        <a:xfrm>
          <a:off x="14414500" y="1777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4325600" y="177887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13578840" y="1781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128041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202944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11231880" y="177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54792</xdr:rowOff>
    </xdr:from>
    <xdr:to>
      <xdr:col>85</xdr:col>
      <xdr:colOff>177800</xdr:colOff>
      <xdr:row>100</xdr:row>
      <xdr:rowOff>156392</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4325600" y="1681879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141169</xdr:rowOff>
    </xdr:from>
    <xdr:ext cx="340478" cy="259045"/>
    <xdr:sp macro="" textlink="">
      <xdr:nvSpPr>
        <xdr:cNvPr id="694" name="【公民館】&#10;有形固定資産減価償却率該当値テキスト">
          <a:extLst>
            <a:ext uri="{FF2B5EF4-FFF2-40B4-BE49-F238E27FC236}">
              <a16:creationId xmlns:a16="http://schemas.microsoft.com/office/drawing/2014/main" id="{00000000-0008-0000-0100-0000B6020000}"/>
            </a:ext>
          </a:extLst>
        </xdr:cNvPr>
        <xdr:cNvSpPr txBox="1"/>
      </xdr:nvSpPr>
      <xdr:spPr>
        <a:xfrm>
          <a:off x="14414500" y="167375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160927</xdr:rowOff>
    </xdr:from>
    <xdr:to>
      <xdr:col>81</xdr:col>
      <xdr:colOff>101600</xdr:colOff>
      <xdr:row>107</xdr:row>
      <xdr:rowOff>91077</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13578840" y="17930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105592</xdr:rowOff>
    </xdr:from>
    <xdr:to>
      <xdr:col>85</xdr:col>
      <xdr:colOff>127000</xdr:colOff>
      <xdr:row>107</xdr:row>
      <xdr:rowOff>40277</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13629640" y="16869592"/>
          <a:ext cx="746760" cy="110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11231880" y="17758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168020</xdr:rowOff>
    </xdr:from>
    <xdr:ext cx="405111" cy="259045"/>
    <xdr:sp macro="" textlink="">
      <xdr:nvSpPr>
        <xdr:cNvPr id="698" name="n_1aveValue【公民館】&#10;有形固定資産減価償却率">
          <a:extLst>
            <a:ext uri="{FF2B5EF4-FFF2-40B4-BE49-F238E27FC236}">
              <a16:creationId xmlns:a16="http://schemas.microsoft.com/office/drawing/2014/main" id="{00000000-0008-0000-0100-0000BA020000}"/>
            </a:ext>
          </a:extLst>
        </xdr:cNvPr>
        <xdr:cNvSpPr txBox="1"/>
      </xdr:nvSpPr>
      <xdr:spPr>
        <a:xfrm>
          <a:off x="13437244" y="1760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99" name="n_2aveValue【公民館】&#10;有形固定資産減価償却率">
          <a:extLst>
            <a:ext uri="{FF2B5EF4-FFF2-40B4-BE49-F238E27FC236}">
              <a16:creationId xmlns:a16="http://schemas.microsoft.com/office/drawing/2014/main" id="{00000000-0008-0000-0100-0000BB020000}"/>
            </a:ext>
          </a:extLst>
        </xdr:cNvPr>
        <xdr:cNvSpPr txBox="1"/>
      </xdr:nvSpPr>
      <xdr:spPr>
        <a:xfrm>
          <a:off x="12675244" y="1758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00" name="n_3aveValue【公民館】&#10;有形固定資産減価償却率">
          <a:extLst>
            <a:ext uri="{FF2B5EF4-FFF2-40B4-BE49-F238E27FC236}">
              <a16:creationId xmlns:a16="http://schemas.microsoft.com/office/drawing/2014/main" id="{00000000-0008-0000-0100-0000BC020000}"/>
            </a:ext>
          </a:extLst>
        </xdr:cNvPr>
        <xdr:cNvSpPr txBox="1"/>
      </xdr:nvSpPr>
      <xdr:spPr>
        <a:xfrm>
          <a:off x="119005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01" name="n_4aveValue【公民館】&#10;有形固定資産減価償却率">
          <a:extLst>
            <a:ext uri="{FF2B5EF4-FFF2-40B4-BE49-F238E27FC236}">
              <a16:creationId xmlns:a16="http://schemas.microsoft.com/office/drawing/2014/main" id="{00000000-0008-0000-0100-0000BD020000}"/>
            </a:ext>
          </a:extLst>
        </xdr:cNvPr>
        <xdr:cNvSpPr txBox="1"/>
      </xdr:nvSpPr>
      <xdr:spPr>
        <a:xfrm>
          <a:off x="11102984" y="1788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82204</xdr:rowOff>
    </xdr:from>
    <xdr:ext cx="405111" cy="259045"/>
    <xdr:sp macro="" textlink="">
      <xdr:nvSpPr>
        <xdr:cNvPr id="702" name="n_1mainValue【公民館】&#10;有形固定資産減価償却率">
          <a:extLst>
            <a:ext uri="{FF2B5EF4-FFF2-40B4-BE49-F238E27FC236}">
              <a16:creationId xmlns:a16="http://schemas.microsoft.com/office/drawing/2014/main" id="{00000000-0008-0000-0100-0000BE020000}"/>
            </a:ext>
          </a:extLst>
        </xdr:cNvPr>
        <xdr:cNvSpPr txBox="1"/>
      </xdr:nvSpPr>
      <xdr:spPr>
        <a:xfrm>
          <a:off x="13437244" y="1801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102706</xdr:rowOff>
    </xdr:from>
    <xdr:ext cx="405111" cy="259045"/>
    <xdr:sp macro="" textlink="">
      <xdr:nvSpPr>
        <xdr:cNvPr id="703" name="n_4mainValue【公民館】&#10;有形固定資産減価償却率">
          <a:extLst>
            <a:ext uri="{FF2B5EF4-FFF2-40B4-BE49-F238E27FC236}">
              <a16:creationId xmlns:a16="http://schemas.microsoft.com/office/drawing/2014/main" id="{00000000-0008-0000-0100-0000BF020000}"/>
            </a:ext>
          </a:extLst>
        </xdr:cNvPr>
        <xdr:cNvSpPr txBox="1"/>
      </xdr:nvSpPr>
      <xdr:spPr>
        <a:xfrm>
          <a:off x="11102984" y="1753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100-0000D2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51054</xdr:rowOff>
    </xdr:from>
    <xdr:to>
      <xdr:col>116</xdr:col>
      <xdr:colOff>62864</xdr:colOff>
      <xdr:row>107</xdr:row>
      <xdr:rowOff>123634</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9509104" y="17317974"/>
          <a:ext cx="0" cy="743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100-0000D4020000}"/>
            </a:ext>
          </a:extLst>
        </xdr:cNvPr>
        <xdr:cNvSpPr txBox="1"/>
      </xdr:nvSpPr>
      <xdr:spPr>
        <a:xfrm>
          <a:off x="19547840" y="1806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443700" y="18061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169181</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100-0000D6020000}"/>
            </a:ext>
          </a:extLst>
        </xdr:cNvPr>
        <xdr:cNvSpPr txBox="1"/>
      </xdr:nvSpPr>
      <xdr:spPr>
        <a:xfrm>
          <a:off x="19547840" y="1710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51054</xdr:rowOff>
    </xdr:from>
    <xdr:to>
      <xdr:col>116</xdr:col>
      <xdr:colOff>152400</xdr:colOff>
      <xdr:row>103</xdr:row>
      <xdr:rowOff>51054</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9443700" y="1731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60850</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100-0000D8020000}"/>
            </a:ext>
          </a:extLst>
        </xdr:cNvPr>
        <xdr:cNvSpPr txBox="1"/>
      </xdr:nvSpPr>
      <xdr:spPr>
        <a:xfrm>
          <a:off x="19547840" y="17663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37973</xdr:rowOff>
    </xdr:from>
    <xdr:to>
      <xdr:col>116</xdr:col>
      <xdr:colOff>114300</xdr:colOff>
      <xdr:row>106</xdr:row>
      <xdr:rowOff>139573</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9458940" y="17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873504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28257</xdr:rowOff>
    </xdr:from>
    <xdr:to>
      <xdr:col>107</xdr:col>
      <xdr:colOff>101600</xdr:colOff>
      <xdr:row>106</xdr:row>
      <xdr:rowOff>129857</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7937480" y="1779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30544</xdr:rowOff>
    </xdr:from>
    <xdr:to>
      <xdr:col>102</xdr:col>
      <xdr:colOff>165100</xdr:colOff>
      <xdr:row>106</xdr:row>
      <xdr:rowOff>132144</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7162780" y="1780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29972</xdr:rowOff>
    </xdr:from>
    <xdr:to>
      <xdr:col>98</xdr:col>
      <xdr:colOff>38100</xdr:colOff>
      <xdr:row>106</xdr:row>
      <xdr:rowOff>131572</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6388080" y="17799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94551</xdr:rowOff>
    </xdr:from>
    <xdr:to>
      <xdr:col>116</xdr:col>
      <xdr:colOff>114300</xdr:colOff>
      <xdr:row>107</xdr:row>
      <xdr:rowOff>24701</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58940" y="17864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72978</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100-0000E4020000}"/>
            </a:ext>
          </a:extLst>
        </xdr:cNvPr>
        <xdr:cNvSpPr txBox="1"/>
      </xdr:nvSpPr>
      <xdr:spPr>
        <a:xfrm>
          <a:off x="19547840" y="1784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107125</xdr:rowOff>
    </xdr:from>
    <xdr:to>
      <xdr:col>112</xdr:col>
      <xdr:colOff>38100</xdr:colOff>
      <xdr:row>101</xdr:row>
      <xdr:rowOff>37275</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735040" y="16871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157925</xdr:rowOff>
    </xdr:from>
    <xdr:to>
      <xdr:col>116</xdr:col>
      <xdr:colOff>63500</xdr:colOff>
      <xdr:row>106</xdr:row>
      <xdr:rowOff>145351</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778220" y="16921925"/>
          <a:ext cx="731520" cy="99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147129</xdr:rowOff>
    </xdr:from>
    <xdr:to>
      <xdr:col>98</xdr:col>
      <xdr:colOff>38100</xdr:colOff>
      <xdr:row>107</xdr:row>
      <xdr:rowOff>77279</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6388080" y="17916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124985</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1856112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146384</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17776267" y="1758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148671</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7001567" y="1758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148099</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6226867" y="1758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53802</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18561127" y="166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68406</xdr:rowOff>
    </xdr:from>
    <xdr:ext cx="469744" cy="259045"/>
    <xdr:sp macro="" textlink="">
      <xdr:nvSpPr>
        <xdr:cNvPr id="749" name="n_4mainValue【公民館】&#10;一人当たり面積">
          <a:extLst>
            <a:ext uri="{FF2B5EF4-FFF2-40B4-BE49-F238E27FC236}">
              <a16:creationId xmlns:a16="http://schemas.microsoft.com/office/drawing/2014/main" id="{00000000-0008-0000-0100-0000ED020000}"/>
            </a:ext>
          </a:extLst>
        </xdr:cNvPr>
        <xdr:cNvSpPr txBox="1"/>
      </xdr:nvSpPr>
      <xdr:spPr>
        <a:xfrm>
          <a:off x="16226867" y="1800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当町が保有する公共施設は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年度にかけて町民文化系施設、学校教育系施設、行政系施設などを集中して整備を行なった。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632813"/>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06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064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12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133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76580</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200-000042000000}"/>
            </a:ext>
          </a:extLst>
        </xdr:cNvPr>
        <xdr:cNvSpPr txBox="1"/>
      </xdr:nvSpPr>
      <xdr:spPr>
        <a:xfrm>
          <a:off x="317056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95613</xdr:rowOff>
    </xdr:from>
    <xdr:to>
      <xdr:col>15</xdr:col>
      <xdr:colOff>101600</xdr:colOff>
      <xdr:row>37</xdr:row>
      <xdr:rowOff>25763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25146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42290</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200-000044000000}"/>
            </a:ext>
          </a:extLst>
        </xdr:cNvPr>
        <xdr:cNvSpPr txBox="1"/>
      </xdr:nvSpPr>
      <xdr:spPr>
        <a:xfrm>
          <a:off x="23857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84183</xdr:rowOff>
    </xdr:from>
    <xdr:to>
      <xdr:col>10</xdr:col>
      <xdr:colOff>165100</xdr:colOff>
      <xdr:row>37</xdr:row>
      <xdr:rowOff>14333</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739900" y="6119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30860</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200-000046000000}"/>
            </a:ext>
          </a:extLst>
        </xdr:cNvPr>
        <xdr:cNvSpPr txBox="1"/>
      </xdr:nvSpPr>
      <xdr:spPr>
        <a:xfrm>
          <a:off x="1611004" y="589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41728</xdr:rowOff>
    </xdr:from>
    <xdr:to>
      <xdr:col>6</xdr:col>
      <xdr:colOff>38100</xdr:colOff>
      <xdr:row>36</xdr:row>
      <xdr:rowOff>143328</xdr:rowOff>
    </xdr:to>
    <xdr:sp macro="" textlink="">
      <xdr:nvSpPr>
        <xdr:cNvPr id="71" name="フローチャート: 判断 70">
          <a:extLst>
            <a:ext uri="{FF2B5EF4-FFF2-40B4-BE49-F238E27FC236}">
              <a16:creationId xmlns:a16="http://schemas.microsoft.com/office/drawing/2014/main" id="{00000000-0008-0000-0200-000047000000}"/>
            </a:ext>
          </a:extLst>
        </xdr:cNvPr>
        <xdr:cNvSpPr/>
      </xdr:nvSpPr>
      <xdr:spPr>
        <a:xfrm>
          <a:off x="965200" y="6076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159855</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200-000048000000}"/>
            </a:ext>
          </a:extLst>
        </xdr:cNvPr>
        <xdr:cNvSpPr txBox="1"/>
      </xdr:nvSpPr>
      <xdr:spPr>
        <a:xfrm>
          <a:off x="836304" y="58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49893</xdr:rowOff>
    </xdr:from>
    <xdr:to>
      <xdr:col>24</xdr:col>
      <xdr:colOff>114300</xdr:colOff>
      <xdr:row>33</xdr:row>
      <xdr:rowOff>151493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4036060" y="55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2920</xdr:rowOff>
    </xdr:from>
    <xdr:ext cx="340478" cy="259045"/>
    <xdr:sp macro="" textlink="">
      <xdr:nvSpPr>
        <xdr:cNvPr id="79" name="【図書館】&#10;有形固定資産減価償却率該当値テキスト">
          <a:extLst>
            <a:ext uri="{FF2B5EF4-FFF2-40B4-BE49-F238E27FC236}">
              <a16:creationId xmlns:a16="http://schemas.microsoft.com/office/drawing/2014/main" id="{00000000-0008-0000-0200-00004F000000}"/>
            </a:ext>
          </a:extLst>
        </xdr:cNvPr>
        <xdr:cNvSpPr txBox="1"/>
      </xdr:nvSpPr>
      <xdr:spPr>
        <a:xfrm>
          <a:off x="4124960" y="55350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3312160" y="708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100693</xdr:rowOff>
    </xdr:from>
    <xdr:to>
      <xdr:col>24</xdr:col>
      <xdr:colOff>63500</xdr:colOff>
      <xdr:row>42</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3355340" y="5632813"/>
          <a:ext cx="731520" cy="150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384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42</xdr:row>
      <xdr:rowOff>134455</xdr:rowOff>
    </xdr:from>
    <xdr:ext cx="469744"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13824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84" name="n_4mainValue【図書館】&#10;有形固定資産減価償却率">
          <a:extLst>
            <a:ext uri="{FF2B5EF4-FFF2-40B4-BE49-F238E27FC236}">
              <a16:creationId xmlns:a16="http://schemas.microsoft.com/office/drawing/2014/main" id="{00000000-0008-0000-0200-000054000000}"/>
            </a:ext>
          </a:extLst>
        </xdr:cNvPr>
        <xdr:cNvSpPr txBox="1"/>
      </xdr:nvSpPr>
      <xdr:spPr>
        <a:xfrm>
          <a:off x="83630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9219565" y="5746568"/>
          <a:ext cx="0" cy="1286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9258300" y="70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9154160" y="703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9258300" y="5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9154160" y="5746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9258300" y="67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192260" y="672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445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4734</xdr:rowOff>
    </xdr:from>
    <xdr:ext cx="469744" cy="259045"/>
    <xdr:sp macro="" textlink="">
      <xdr:nvSpPr>
        <xdr:cNvPr id="118" name="n_1aveValue【図書館】&#10;一人当たり面積">
          <a:extLst>
            <a:ext uri="{FF2B5EF4-FFF2-40B4-BE49-F238E27FC236}">
              <a16:creationId xmlns:a16="http://schemas.microsoft.com/office/drawing/2014/main" id="{00000000-0008-0000-0200-000076000000}"/>
            </a:ext>
          </a:extLst>
        </xdr:cNvPr>
        <xdr:cNvSpPr txBox="1"/>
      </xdr:nvSpPr>
      <xdr:spPr>
        <a:xfrm>
          <a:off x="8271587" y="654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15603</xdr:rowOff>
    </xdr:from>
    <xdr:to>
      <xdr:col>46</xdr:col>
      <xdr:colOff>38100</xdr:colOff>
      <xdr:row>40</xdr:row>
      <xdr:rowOff>117203</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670800" y="67212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133730</xdr:rowOff>
    </xdr:from>
    <xdr:ext cx="469744" cy="259045"/>
    <xdr:sp macro="" textlink="">
      <xdr:nvSpPr>
        <xdr:cNvPr id="120" name="n_2aveValue【図書館】&#10;一人当たり面積">
          <a:extLst>
            <a:ext uri="{FF2B5EF4-FFF2-40B4-BE49-F238E27FC236}">
              <a16:creationId xmlns:a16="http://schemas.microsoft.com/office/drawing/2014/main" id="{00000000-0008-0000-0200-000078000000}"/>
            </a:ext>
          </a:extLst>
        </xdr:cNvPr>
        <xdr:cNvSpPr txBox="1"/>
      </xdr:nvSpPr>
      <xdr:spPr>
        <a:xfrm>
          <a:off x="7509587"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15603</xdr:rowOff>
    </xdr:from>
    <xdr:to>
      <xdr:col>41</xdr:col>
      <xdr:colOff>101600</xdr:colOff>
      <xdr:row>40</xdr:row>
      <xdr:rowOff>117203</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873240" y="67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133730</xdr:rowOff>
    </xdr:from>
    <xdr:ext cx="469744" cy="259045"/>
    <xdr:sp macro="" textlink="">
      <xdr:nvSpPr>
        <xdr:cNvPr id="122" name="n_3aveValue【図書館】&#10;一人当たり面積">
          <a:extLst>
            <a:ext uri="{FF2B5EF4-FFF2-40B4-BE49-F238E27FC236}">
              <a16:creationId xmlns:a16="http://schemas.microsoft.com/office/drawing/2014/main" id="{00000000-0008-0000-0200-00007A000000}"/>
            </a:ext>
          </a:extLst>
        </xdr:cNvPr>
        <xdr:cNvSpPr txBox="1"/>
      </xdr:nvSpPr>
      <xdr:spPr>
        <a:xfrm>
          <a:off x="6712027"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44994</xdr:rowOff>
    </xdr:from>
    <xdr:to>
      <xdr:col>36</xdr:col>
      <xdr:colOff>165100</xdr:colOff>
      <xdr:row>40</xdr:row>
      <xdr:rowOff>146594</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098540" y="675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163121</xdr:rowOff>
    </xdr:from>
    <xdr:ext cx="469744" cy="259045"/>
    <xdr:sp macro="" textlink="">
      <xdr:nvSpPr>
        <xdr:cNvPr id="124" name="n_4aveValue【図書館】&#10;一人当たり面積">
          <a:extLst>
            <a:ext uri="{FF2B5EF4-FFF2-40B4-BE49-F238E27FC236}">
              <a16:creationId xmlns:a16="http://schemas.microsoft.com/office/drawing/2014/main" id="{00000000-0008-0000-0200-00007C000000}"/>
            </a:ext>
          </a:extLst>
        </xdr:cNvPr>
        <xdr:cNvSpPr txBox="1"/>
      </xdr:nvSpPr>
      <xdr:spPr>
        <a:xfrm>
          <a:off x="5937327" y="65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121738</xdr:rowOff>
    </xdr:from>
    <xdr:to>
      <xdr:col>55</xdr:col>
      <xdr:colOff>50800</xdr:colOff>
      <xdr:row>40</xdr:row>
      <xdr:rowOff>51888</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192260" y="6659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144615</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9258300" y="651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445500" y="6955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xdr:rowOff>
    </xdr:from>
    <xdr:to>
      <xdr:col>55</xdr:col>
      <xdr:colOff>0</xdr:colOff>
      <xdr:row>41</xdr:row>
      <xdr:rowOff>133350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8496300" y="6706688"/>
          <a:ext cx="723900" cy="29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92347</xdr:rowOff>
    </xdr:from>
    <xdr:to>
      <xdr:col>36</xdr:col>
      <xdr:colOff>165100</xdr:colOff>
      <xdr:row>42</xdr:row>
      <xdr:rowOff>22497</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6098540" y="6965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42</xdr:row>
      <xdr:rowOff>3827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827158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13624</xdr:rowOff>
    </xdr:from>
    <xdr:ext cx="469744" cy="259045"/>
    <xdr:sp macro="" textlink="">
      <xdr:nvSpPr>
        <xdr:cNvPr id="136" name="n_4mainValue【図書館】&#10;一人当たり面積">
          <a:extLst>
            <a:ext uri="{FF2B5EF4-FFF2-40B4-BE49-F238E27FC236}">
              <a16:creationId xmlns:a16="http://schemas.microsoft.com/office/drawing/2014/main" id="{00000000-0008-0000-0200-000088000000}"/>
            </a:ext>
          </a:extLst>
        </xdr:cNvPr>
        <xdr:cNvSpPr txBox="1"/>
      </xdr:nvSpPr>
      <xdr:spPr>
        <a:xfrm>
          <a:off x="59373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00000000-0008-0000-0200-0000A0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V="1">
          <a:off x="4086225" y="922020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a:extLst>
            <a:ext uri="{FF2B5EF4-FFF2-40B4-BE49-F238E27FC236}">
              <a16:creationId xmlns:a16="http://schemas.microsoft.com/office/drawing/2014/main" id="{00000000-0008-0000-0200-0000A2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00000000-0008-0000-0200-0000A4000000}"/>
            </a:ext>
          </a:extLst>
        </xdr:cNvPr>
        <xdr:cNvSpPr txBox="1"/>
      </xdr:nvSpPr>
      <xdr:spPr>
        <a:xfrm>
          <a:off x="4124960" y="900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00000000-0008-0000-0200-0000A6000000}"/>
            </a:ext>
          </a:extLst>
        </xdr:cNvPr>
        <xdr:cNvSpPr txBox="1"/>
      </xdr:nvSpPr>
      <xdr:spPr>
        <a:xfrm>
          <a:off x="412496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403606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3312160" y="10127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15892</xdr:rowOff>
    </xdr:from>
    <xdr:ext cx="405111" cy="259045"/>
    <xdr:sp macro="" textlink="">
      <xdr:nvSpPr>
        <xdr:cNvPr id="169" name="n_1aveValue【体育館・プール】&#10;有形固定資産減価償却率">
          <a:extLst>
            <a:ext uri="{FF2B5EF4-FFF2-40B4-BE49-F238E27FC236}">
              <a16:creationId xmlns:a16="http://schemas.microsoft.com/office/drawing/2014/main" id="{00000000-0008-0000-0200-0000A9000000}"/>
            </a:ext>
          </a:extLst>
        </xdr:cNvPr>
        <xdr:cNvSpPr txBox="1"/>
      </xdr:nvSpPr>
      <xdr:spPr>
        <a:xfrm>
          <a:off x="317056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171" name="n_2aveValue【体育館・プール】&#10;有形固定資産減価償却率">
          <a:extLst>
            <a:ext uri="{FF2B5EF4-FFF2-40B4-BE49-F238E27FC236}">
              <a16:creationId xmlns:a16="http://schemas.microsoft.com/office/drawing/2014/main" id="{00000000-0008-0000-0200-0000AB000000}"/>
            </a:ext>
          </a:extLst>
        </xdr:cNvPr>
        <xdr:cNvSpPr txBox="1"/>
      </xdr:nvSpPr>
      <xdr:spPr>
        <a:xfrm>
          <a:off x="238570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55880</xdr:rowOff>
    </xdr:from>
    <xdr:to>
      <xdr:col>10</xdr:col>
      <xdr:colOff>165100</xdr:colOff>
      <xdr:row>60</xdr:row>
      <xdr:rowOff>157480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7399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2557</xdr:rowOff>
    </xdr:from>
    <xdr:ext cx="405111" cy="259045"/>
    <xdr:sp macro="" textlink="">
      <xdr:nvSpPr>
        <xdr:cNvPr id="173" name="n_3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16110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151130</xdr:rowOff>
    </xdr:from>
    <xdr:to>
      <xdr:col>6</xdr:col>
      <xdr:colOff>38100</xdr:colOff>
      <xdr:row>60</xdr:row>
      <xdr:rowOff>81280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965200" y="10041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72407</xdr:rowOff>
    </xdr:from>
    <xdr:ext cx="405111" cy="259045"/>
    <xdr:sp macro="" textlink="">
      <xdr:nvSpPr>
        <xdr:cNvPr id="175" name="n_4ave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8363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120650</xdr:rowOff>
    </xdr:from>
    <xdr:to>
      <xdr:col>24</xdr:col>
      <xdr:colOff>114300</xdr:colOff>
      <xdr:row>55</xdr:row>
      <xdr:rowOff>50800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4036060" y="9173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73677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200-0000B6000000}"/>
            </a:ext>
          </a:extLst>
        </xdr:cNvPr>
        <xdr:cNvSpPr txBox="1"/>
      </xdr:nvSpPr>
      <xdr:spPr>
        <a:xfrm>
          <a:off x="4124960" y="912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88265</xdr:rowOff>
    </xdr:from>
    <xdr:to>
      <xdr:col>20</xdr:col>
      <xdr:colOff>38100</xdr:colOff>
      <xdr:row>61</xdr:row>
      <xdr:rowOff>18415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312160" y="10146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0</xdr:rowOff>
    </xdr:from>
    <xdr:to>
      <xdr:col>24</xdr:col>
      <xdr:colOff>63500</xdr:colOff>
      <xdr:row>60</xdr:row>
      <xdr:rowOff>139065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3355340" y="9220200"/>
          <a:ext cx="731520" cy="97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4445</xdr:rowOff>
    </xdr:from>
    <xdr:to>
      <xdr:col>6</xdr:col>
      <xdr:colOff>38100</xdr:colOff>
      <xdr:row>56</xdr:row>
      <xdr:rowOff>106045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965200" y="9392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9542</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317056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122572</xdr:rowOff>
    </xdr:from>
    <xdr:ext cx="405111" cy="259045"/>
    <xdr:sp macro="" textlink="">
      <xdr:nvSpPr>
        <xdr:cNvPr id="187" name="n_4main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836304" y="917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a:extLst>
            <a:ext uri="{FF2B5EF4-FFF2-40B4-BE49-F238E27FC236}">
              <a16:creationId xmlns:a16="http://schemas.microsoft.com/office/drawing/2014/main" id="{00000000-0008-0000-0200-0000D2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9219565" y="955738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12" name="【体育館・プール】&#10;一人当たり面積最小値テキスト">
          <a:extLst>
            <a:ext uri="{FF2B5EF4-FFF2-40B4-BE49-F238E27FC236}">
              <a16:creationId xmlns:a16="http://schemas.microsoft.com/office/drawing/2014/main" id="{00000000-0008-0000-0200-0000D4000000}"/>
            </a:ext>
          </a:extLst>
        </xdr:cNvPr>
        <xdr:cNvSpPr txBox="1"/>
      </xdr:nvSpPr>
      <xdr:spPr>
        <a:xfrm>
          <a:off x="92583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915416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14" name="【体育館・プール】&#10;一人当たり面積最大値テキスト">
          <a:extLst>
            <a:ext uri="{FF2B5EF4-FFF2-40B4-BE49-F238E27FC236}">
              <a16:creationId xmlns:a16="http://schemas.microsoft.com/office/drawing/2014/main" id="{00000000-0008-0000-0200-0000D6000000}"/>
            </a:ext>
          </a:extLst>
        </xdr:cNvPr>
        <xdr:cNvSpPr txBox="1"/>
      </xdr:nvSpPr>
      <xdr:spPr>
        <a:xfrm>
          <a:off x="9258300" y="934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9154160" y="9557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16" name="【体育館・プール】&#10;一人当たり面積平均値テキスト">
          <a:extLst>
            <a:ext uri="{FF2B5EF4-FFF2-40B4-BE49-F238E27FC236}">
              <a16:creationId xmlns:a16="http://schemas.microsoft.com/office/drawing/2014/main" id="{00000000-0008-0000-0200-0000D8000000}"/>
            </a:ext>
          </a:extLst>
        </xdr:cNvPr>
        <xdr:cNvSpPr txBox="1"/>
      </xdr:nvSpPr>
      <xdr:spPr>
        <a:xfrm>
          <a:off x="9258300" y="1051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9192260" y="10538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8445500" y="1055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105427</xdr:rowOff>
    </xdr:from>
    <xdr:ext cx="469744" cy="259045"/>
    <xdr:sp macro="" textlink="">
      <xdr:nvSpPr>
        <xdr:cNvPr id="219" name="n_1aveValue【体育館・プール】&#10;一人当たり面積">
          <a:extLst>
            <a:ext uri="{FF2B5EF4-FFF2-40B4-BE49-F238E27FC236}">
              <a16:creationId xmlns:a16="http://schemas.microsoft.com/office/drawing/2014/main" id="{00000000-0008-0000-0200-0000DB000000}"/>
            </a:ext>
          </a:extLst>
        </xdr:cNvPr>
        <xdr:cNvSpPr txBox="1"/>
      </xdr:nvSpPr>
      <xdr:spPr>
        <a:xfrm>
          <a:off x="827158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130937</xdr:rowOff>
    </xdr:from>
    <xdr:to>
      <xdr:col>46</xdr:col>
      <xdr:colOff>38100</xdr:colOff>
      <xdr:row>63</xdr:row>
      <xdr:rowOff>61087</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7670800" y="10524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77614</xdr:rowOff>
    </xdr:from>
    <xdr:ext cx="469744" cy="259045"/>
    <xdr:sp macro="" textlink="">
      <xdr:nvSpPr>
        <xdr:cNvPr id="221" name="n_2aveValue【体育館・プール】&#10;一人当たり面積">
          <a:extLst>
            <a:ext uri="{FF2B5EF4-FFF2-40B4-BE49-F238E27FC236}">
              <a16:creationId xmlns:a16="http://schemas.microsoft.com/office/drawing/2014/main" id="{00000000-0008-0000-0200-0000DD000000}"/>
            </a:ext>
          </a:extLst>
        </xdr:cNvPr>
        <xdr:cNvSpPr txBox="1"/>
      </xdr:nvSpPr>
      <xdr:spPr>
        <a:xfrm>
          <a:off x="7509587"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127508</xdr:rowOff>
    </xdr:from>
    <xdr:to>
      <xdr:col>41</xdr:col>
      <xdr:colOff>101600</xdr:colOff>
      <xdr:row>63</xdr:row>
      <xdr:rowOff>57658</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687324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74185</xdr:rowOff>
    </xdr:from>
    <xdr:ext cx="469744" cy="259045"/>
    <xdr:sp macro="" textlink="">
      <xdr:nvSpPr>
        <xdr:cNvPr id="223" name="n_3aveValue【体育館・プール】&#10;一人当たり面積">
          <a:extLst>
            <a:ext uri="{FF2B5EF4-FFF2-40B4-BE49-F238E27FC236}">
              <a16:creationId xmlns:a16="http://schemas.microsoft.com/office/drawing/2014/main" id="{00000000-0008-0000-0200-0000DF000000}"/>
            </a:ext>
          </a:extLst>
        </xdr:cNvPr>
        <xdr:cNvSpPr txBox="1"/>
      </xdr:nvSpPr>
      <xdr:spPr>
        <a:xfrm>
          <a:off x="67120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82931</xdr:rowOff>
    </xdr:from>
    <xdr:to>
      <xdr:col>36</xdr:col>
      <xdr:colOff>165100</xdr:colOff>
      <xdr:row>63</xdr:row>
      <xdr:rowOff>13081</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6098540" y="10476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29608</xdr:rowOff>
    </xdr:from>
    <xdr:ext cx="469744" cy="259045"/>
    <xdr:sp macro="" textlink="">
      <xdr:nvSpPr>
        <xdr:cNvPr id="225" name="n_4aveValue【体育館・プール】&#10;一人当たり面積">
          <a:extLst>
            <a:ext uri="{FF2B5EF4-FFF2-40B4-BE49-F238E27FC236}">
              <a16:creationId xmlns:a16="http://schemas.microsoft.com/office/drawing/2014/main" id="{00000000-0008-0000-0200-0000E1000000}"/>
            </a:ext>
          </a:extLst>
        </xdr:cNvPr>
        <xdr:cNvSpPr txBox="1"/>
      </xdr:nvSpPr>
      <xdr:spPr>
        <a:xfrm>
          <a:off x="5937327" y="1025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82931</xdr:rowOff>
    </xdr:from>
    <xdr:to>
      <xdr:col>55</xdr:col>
      <xdr:colOff>50800</xdr:colOff>
      <xdr:row>63</xdr:row>
      <xdr:rowOff>13081</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192260" y="10476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105808</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200-0000E8000000}"/>
            </a:ext>
          </a:extLst>
        </xdr:cNvPr>
        <xdr:cNvSpPr txBox="1"/>
      </xdr:nvSpPr>
      <xdr:spPr>
        <a:xfrm>
          <a:off x="9258300" y="1033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24257</xdr:rowOff>
    </xdr:from>
    <xdr:to>
      <xdr:col>50</xdr:col>
      <xdr:colOff>165100</xdr:colOff>
      <xdr:row>64</xdr:row>
      <xdr:rowOff>125857</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445500" y="107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133731</xdr:rowOff>
    </xdr:from>
    <xdr:to>
      <xdr:col>55</xdr:col>
      <xdr:colOff>0</xdr:colOff>
      <xdr:row>64</xdr:row>
      <xdr:rowOff>75057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8496300" y="10527411"/>
          <a:ext cx="7239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158369</xdr:rowOff>
    </xdr:from>
    <xdr:to>
      <xdr:col>36</xdr:col>
      <xdr:colOff>165100</xdr:colOff>
      <xdr:row>64</xdr:row>
      <xdr:rowOff>88519</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6098540" y="10719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116984</xdr:rowOff>
    </xdr:from>
    <xdr:ext cx="469744" cy="259045"/>
    <xdr:sp macro="" textlink="">
      <xdr:nvSpPr>
        <xdr:cNvPr id="236" name="n_1mainValue【体育館・プール】&#10;一人当たり面積">
          <a:extLst>
            <a:ext uri="{FF2B5EF4-FFF2-40B4-BE49-F238E27FC236}">
              <a16:creationId xmlns:a16="http://schemas.microsoft.com/office/drawing/2014/main" id="{00000000-0008-0000-0200-0000EC000000}"/>
            </a:ext>
          </a:extLst>
        </xdr:cNvPr>
        <xdr:cNvSpPr txBox="1"/>
      </xdr:nvSpPr>
      <xdr:spPr>
        <a:xfrm>
          <a:off x="8271587" y="108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79646</xdr:rowOff>
    </xdr:from>
    <xdr:ext cx="469744" cy="259045"/>
    <xdr:sp macro="" textlink="">
      <xdr:nvSpPr>
        <xdr:cNvPr id="237" name="n_4mainValue【体育館・プール】&#10;一人当たり面積">
          <a:extLst>
            <a:ext uri="{FF2B5EF4-FFF2-40B4-BE49-F238E27FC236}">
              <a16:creationId xmlns:a16="http://schemas.microsoft.com/office/drawing/2014/main" id="{00000000-0008-0000-0200-0000ED000000}"/>
            </a:ext>
          </a:extLst>
        </xdr:cNvPr>
        <xdr:cNvSpPr txBox="1"/>
      </xdr:nvSpPr>
      <xdr:spPr>
        <a:xfrm>
          <a:off x="5937327"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200-000006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福祉施設】&#10;有形固定資産減価償却率最小値テキスト">
          <a:extLst>
            <a:ext uri="{FF2B5EF4-FFF2-40B4-BE49-F238E27FC236}">
              <a16:creationId xmlns:a16="http://schemas.microsoft.com/office/drawing/2014/main" id="{00000000-0008-0000-0200-000008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66" name="【福祉施設】&#10;有形固定資産減価償却率最大値テキスト">
          <a:extLst>
            <a:ext uri="{FF2B5EF4-FFF2-40B4-BE49-F238E27FC236}">
              <a16:creationId xmlns:a16="http://schemas.microsoft.com/office/drawing/2014/main" id="{00000000-0008-0000-0200-00000A010000}"/>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200-00000C010000}"/>
            </a:ext>
          </a:extLst>
        </xdr:cNvPr>
        <xdr:cNvSpPr txBox="1"/>
      </xdr:nvSpPr>
      <xdr:spPr>
        <a:xfrm>
          <a:off x="4124960" y="13969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403606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331216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130646</xdr:rowOff>
    </xdr:from>
    <xdr:ext cx="405111" cy="259045"/>
    <xdr:sp macro="" textlink="">
      <xdr:nvSpPr>
        <xdr:cNvPr id="271" name="n_1aveValue【福祉施設】&#10;有形固定資産減価償却率">
          <a:extLst>
            <a:ext uri="{FF2B5EF4-FFF2-40B4-BE49-F238E27FC236}">
              <a16:creationId xmlns:a16="http://schemas.microsoft.com/office/drawing/2014/main" id="{00000000-0008-0000-0200-00000F010000}"/>
            </a:ext>
          </a:extLst>
        </xdr:cNvPr>
        <xdr:cNvSpPr txBox="1"/>
      </xdr:nvSpPr>
      <xdr:spPr>
        <a:xfrm>
          <a:off x="3170564" y="1404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44450</xdr:rowOff>
    </xdr:from>
    <xdr:to>
      <xdr:col>15</xdr:col>
      <xdr:colOff>101600</xdr:colOff>
      <xdr:row>83</xdr:row>
      <xdr:rowOff>146050</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162577</xdr:rowOff>
    </xdr:from>
    <xdr:ext cx="405111" cy="259045"/>
    <xdr:sp macro="" textlink="">
      <xdr:nvSpPr>
        <xdr:cNvPr id="273" name="n_2aveValue【福祉施設】&#10;有形固定資産減価償却率">
          <a:extLst>
            <a:ext uri="{FF2B5EF4-FFF2-40B4-BE49-F238E27FC236}">
              <a16:creationId xmlns:a16="http://schemas.microsoft.com/office/drawing/2014/main" id="{00000000-0008-0000-0200-000011010000}"/>
            </a:ext>
          </a:extLst>
        </xdr:cNvPr>
        <xdr:cNvSpPr txBox="1"/>
      </xdr:nvSpPr>
      <xdr:spPr>
        <a:xfrm>
          <a:off x="238570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28121</xdr:rowOff>
    </xdr:from>
    <xdr:to>
      <xdr:col>10</xdr:col>
      <xdr:colOff>165100</xdr:colOff>
      <xdr:row>83</xdr:row>
      <xdr:rowOff>129721</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73990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146248</xdr:rowOff>
    </xdr:from>
    <xdr:ext cx="405111" cy="259045"/>
    <xdr:sp macro="" textlink="">
      <xdr:nvSpPr>
        <xdr:cNvPr id="275" name="n_3aveValue【福祉施設】&#10;有形固定資産減価償却率">
          <a:extLst>
            <a:ext uri="{FF2B5EF4-FFF2-40B4-BE49-F238E27FC236}">
              <a16:creationId xmlns:a16="http://schemas.microsoft.com/office/drawing/2014/main" id="{00000000-0008-0000-0200-000013010000}"/>
            </a:ext>
          </a:extLst>
        </xdr:cNvPr>
        <xdr:cNvSpPr txBox="1"/>
      </xdr:nvSpPr>
      <xdr:spPr>
        <a:xfrm>
          <a:off x="161100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72208</xdr:rowOff>
    </xdr:from>
    <xdr:to>
      <xdr:col>6</xdr:col>
      <xdr:colOff>38100</xdr:colOff>
      <xdr:row>84</xdr:row>
      <xdr:rowOff>2358</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965200" y="13986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83</xdr:row>
      <xdr:rowOff>164935</xdr:rowOff>
    </xdr:from>
    <xdr:ext cx="405111" cy="259045"/>
    <xdr:sp macro="" textlink="">
      <xdr:nvSpPr>
        <xdr:cNvPr id="277" name="n_4aveValue【福祉施設】&#10;有形固定資産減価償却率">
          <a:extLst>
            <a:ext uri="{FF2B5EF4-FFF2-40B4-BE49-F238E27FC236}">
              <a16:creationId xmlns:a16="http://schemas.microsoft.com/office/drawing/2014/main" id="{00000000-0008-0000-0200-000015010000}"/>
            </a:ext>
          </a:extLst>
        </xdr:cNvPr>
        <xdr:cNvSpPr txBox="1"/>
      </xdr:nvSpPr>
      <xdr:spPr>
        <a:xfrm>
          <a:off x="836304" y="1407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170180</xdr:rowOff>
    </xdr:from>
    <xdr:to>
      <xdr:col>24</xdr:col>
      <xdr:colOff>114300</xdr:colOff>
      <xdr:row>78</xdr:row>
      <xdr:rowOff>100330</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4036060" y="13078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123207</xdr:rowOff>
    </xdr:from>
    <xdr:ext cx="340478" cy="259045"/>
    <xdr:sp macro="" textlink="">
      <xdr:nvSpPr>
        <xdr:cNvPr id="284" name="【福祉施設】&#10;有形固定資産減価償却率該当値テキスト">
          <a:extLst>
            <a:ext uri="{FF2B5EF4-FFF2-40B4-BE49-F238E27FC236}">
              <a16:creationId xmlns:a16="http://schemas.microsoft.com/office/drawing/2014/main" id="{00000000-0008-0000-0200-00001C010000}"/>
            </a:ext>
          </a:extLst>
        </xdr:cNvPr>
        <xdr:cNvSpPr txBox="1"/>
      </xdr:nvSpPr>
      <xdr:spPr>
        <a:xfrm>
          <a:off x="4124960" y="13031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114663</xdr:rowOff>
    </xdr:from>
    <xdr:to>
      <xdr:col>20</xdr:col>
      <xdr:colOff>38100</xdr:colOff>
      <xdr:row>82</xdr:row>
      <xdr:rowOff>44813</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3312160" y="13693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49530</xdr:rowOff>
    </xdr:from>
    <xdr:to>
      <xdr:col>24</xdr:col>
      <xdr:colOff>63500</xdr:colOff>
      <xdr:row>81</xdr:row>
      <xdr:rowOff>165463</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3355340" y="13125450"/>
          <a:ext cx="731520" cy="61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3629</xdr:rowOff>
    </xdr:from>
    <xdr:to>
      <xdr:col>6</xdr:col>
      <xdr:colOff>38100</xdr:colOff>
      <xdr:row>81</xdr:row>
      <xdr:rowOff>105229</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965200" y="13582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61340</xdr:rowOff>
    </xdr:from>
    <xdr:ext cx="405111" cy="259045"/>
    <xdr:sp macro="" textlink="">
      <xdr:nvSpPr>
        <xdr:cNvPr id="288" name="n_1mainValue【福祉施設】&#10;有形固定資産減価償却率">
          <a:extLst>
            <a:ext uri="{FF2B5EF4-FFF2-40B4-BE49-F238E27FC236}">
              <a16:creationId xmlns:a16="http://schemas.microsoft.com/office/drawing/2014/main" id="{00000000-0008-0000-0200-000020010000}"/>
            </a:ext>
          </a:extLst>
        </xdr:cNvPr>
        <xdr:cNvSpPr txBox="1"/>
      </xdr:nvSpPr>
      <xdr:spPr>
        <a:xfrm>
          <a:off x="3170564" y="134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121756</xdr:rowOff>
    </xdr:from>
    <xdr:ext cx="405111" cy="259045"/>
    <xdr:sp macro="" textlink="">
      <xdr:nvSpPr>
        <xdr:cNvPr id="289" name="n_4mainValue【福祉施設】&#10;有形固定資産減価償却率">
          <a:extLst>
            <a:ext uri="{FF2B5EF4-FFF2-40B4-BE49-F238E27FC236}">
              <a16:creationId xmlns:a16="http://schemas.microsoft.com/office/drawing/2014/main" id="{00000000-0008-0000-0200-000021010000}"/>
            </a:ext>
          </a:extLst>
        </xdr:cNvPr>
        <xdr:cNvSpPr txBox="1"/>
      </xdr:nvSpPr>
      <xdr:spPr>
        <a:xfrm>
          <a:off x="836304" y="133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000000-0008-0000-0200-00003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9219565" y="13276325"/>
          <a:ext cx="0" cy="122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14" name="【福祉施設】&#10;一人当たり面積最小値テキスト">
          <a:extLst>
            <a:ext uri="{FF2B5EF4-FFF2-40B4-BE49-F238E27FC236}">
              <a16:creationId xmlns:a16="http://schemas.microsoft.com/office/drawing/2014/main" id="{00000000-0008-0000-0200-00003A010000}"/>
            </a:ext>
          </a:extLst>
        </xdr:cNvPr>
        <xdr:cNvSpPr txBox="1"/>
      </xdr:nvSpPr>
      <xdr:spPr>
        <a:xfrm>
          <a:off x="92583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915416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16" name="【福祉施設】&#10;一人当たり面積最大値テキスト">
          <a:extLst>
            <a:ext uri="{FF2B5EF4-FFF2-40B4-BE49-F238E27FC236}">
              <a16:creationId xmlns:a16="http://schemas.microsoft.com/office/drawing/2014/main" id="{00000000-0008-0000-0200-00003C010000}"/>
            </a:ext>
          </a:extLst>
        </xdr:cNvPr>
        <xdr:cNvSpPr txBox="1"/>
      </xdr:nvSpPr>
      <xdr:spPr>
        <a:xfrm>
          <a:off x="9258300" y="130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9154160" y="1327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18" name="【福祉施設】&#10;一人当たり面積平均値テキスト">
          <a:extLst>
            <a:ext uri="{FF2B5EF4-FFF2-40B4-BE49-F238E27FC236}">
              <a16:creationId xmlns:a16="http://schemas.microsoft.com/office/drawing/2014/main" id="{00000000-0008-0000-0200-00003E010000}"/>
            </a:ext>
          </a:extLst>
        </xdr:cNvPr>
        <xdr:cNvSpPr txBox="1"/>
      </xdr:nvSpPr>
      <xdr:spPr>
        <a:xfrm>
          <a:off x="9258300" y="1408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9192260" y="14228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8445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102888</xdr:rowOff>
    </xdr:from>
    <xdr:ext cx="469744" cy="259045"/>
    <xdr:sp macro="" textlink="">
      <xdr:nvSpPr>
        <xdr:cNvPr id="321" name="n_1aveValue【福祉施設】&#10;一人当たり面積">
          <a:extLst>
            <a:ext uri="{FF2B5EF4-FFF2-40B4-BE49-F238E27FC236}">
              <a16:creationId xmlns:a16="http://schemas.microsoft.com/office/drawing/2014/main" id="{00000000-0008-0000-0200-000041010000}"/>
            </a:ext>
          </a:extLst>
        </xdr:cNvPr>
        <xdr:cNvSpPr txBox="1"/>
      </xdr:nvSpPr>
      <xdr:spPr>
        <a:xfrm>
          <a:off x="827158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166370</xdr:rowOff>
    </xdr:from>
    <xdr:to>
      <xdr:col>46</xdr:col>
      <xdr:colOff>38100</xdr:colOff>
      <xdr:row>85</xdr:row>
      <xdr:rowOff>96520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7670800" y="1424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113047</xdr:rowOff>
    </xdr:from>
    <xdr:ext cx="469744" cy="259045"/>
    <xdr:sp macro="" textlink="">
      <xdr:nvSpPr>
        <xdr:cNvPr id="323" name="n_2aveValue【福祉施設】&#10;一人当たり面積">
          <a:extLst>
            <a:ext uri="{FF2B5EF4-FFF2-40B4-BE49-F238E27FC236}">
              <a16:creationId xmlns:a16="http://schemas.microsoft.com/office/drawing/2014/main" id="{00000000-0008-0000-0200-000043010000}"/>
            </a:ext>
          </a:extLst>
        </xdr:cNvPr>
        <xdr:cNvSpPr txBox="1"/>
      </xdr:nvSpPr>
      <xdr:spPr>
        <a:xfrm>
          <a:off x="750958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166370</xdr:rowOff>
    </xdr:from>
    <xdr:to>
      <xdr:col>41</xdr:col>
      <xdr:colOff>101600</xdr:colOff>
      <xdr:row>85</xdr:row>
      <xdr:rowOff>96520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687324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113047</xdr:rowOff>
    </xdr:from>
    <xdr:ext cx="469744" cy="259045"/>
    <xdr:sp macro="" textlink="">
      <xdr:nvSpPr>
        <xdr:cNvPr id="325" name="n_3aveValue【福祉施設】&#10;一人当たり面積">
          <a:extLst>
            <a:ext uri="{FF2B5EF4-FFF2-40B4-BE49-F238E27FC236}">
              <a16:creationId xmlns:a16="http://schemas.microsoft.com/office/drawing/2014/main" id="{00000000-0008-0000-0200-000045010000}"/>
            </a:ext>
          </a:extLst>
        </xdr:cNvPr>
        <xdr:cNvSpPr txBox="1"/>
      </xdr:nvSpPr>
      <xdr:spPr>
        <a:xfrm>
          <a:off x="671202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97028</xdr:rowOff>
    </xdr:from>
    <xdr:to>
      <xdr:col>36</xdr:col>
      <xdr:colOff>165100</xdr:colOff>
      <xdr:row>79</xdr:row>
      <xdr:rowOff>27178</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6098540" y="1317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77</xdr:row>
      <xdr:rowOff>43705</xdr:rowOff>
    </xdr:from>
    <xdr:ext cx="469744" cy="259045"/>
    <xdr:sp macro="" textlink="">
      <xdr:nvSpPr>
        <xdr:cNvPr id="327" name="n_4aveValue【福祉施設】&#10;一人当たり面積">
          <a:extLst>
            <a:ext uri="{FF2B5EF4-FFF2-40B4-BE49-F238E27FC236}">
              <a16:creationId xmlns:a16="http://schemas.microsoft.com/office/drawing/2014/main" id="{00000000-0008-0000-0200-000047010000}"/>
            </a:ext>
          </a:extLst>
        </xdr:cNvPr>
        <xdr:cNvSpPr txBox="1"/>
      </xdr:nvSpPr>
      <xdr:spPr>
        <a:xfrm>
          <a:off x="593732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89408</xdr:rowOff>
    </xdr:from>
    <xdr:to>
      <xdr:col>55</xdr:col>
      <xdr:colOff>50800</xdr:colOff>
      <xdr:row>86</xdr:row>
      <xdr:rowOff>19558</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9192260" y="14338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4335</xdr:rowOff>
    </xdr:from>
    <xdr:ext cx="469744" cy="259045"/>
    <xdr:sp macro="" textlink="">
      <xdr:nvSpPr>
        <xdr:cNvPr id="334" name="【福祉施設】&#10;一人当たり面積該当値テキスト">
          <a:extLst>
            <a:ext uri="{FF2B5EF4-FFF2-40B4-BE49-F238E27FC236}">
              <a16:creationId xmlns:a16="http://schemas.microsoft.com/office/drawing/2014/main" id="{00000000-0008-0000-0200-00004E010000}"/>
            </a:ext>
          </a:extLst>
        </xdr:cNvPr>
        <xdr:cNvSpPr txBox="1"/>
      </xdr:nvSpPr>
      <xdr:spPr>
        <a:xfrm>
          <a:off x="9258300" y="1425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148082</xdr:rowOff>
    </xdr:from>
    <xdr:to>
      <xdr:col>50</xdr:col>
      <xdr:colOff>165100</xdr:colOff>
      <xdr:row>85</xdr:row>
      <xdr:rowOff>78232</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8445500" y="14229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27432</xdr:rowOff>
    </xdr:from>
    <xdr:to>
      <xdr:col>55</xdr:col>
      <xdr:colOff>0</xdr:colOff>
      <xdr:row>85</xdr:row>
      <xdr:rowOff>140208</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8496300" y="14276832"/>
          <a:ext cx="7239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163322</xdr:rowOff>
    </xdr:from>
    <xdr:to>
      <xdr:col>36</xdr:col>
      <xdr:colOff>165100</xdr:colOff>
      <xdr:row>85</xdr:row>
      <xdr:rowOff>93472</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6098540" y="1424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94759</xdr:rowOff>
    </xdr:from>
    <xdr:ext cx="469744" cy="259045"/>
    <xdr:sp macro="" textlink="">
      <xdr:nvSpPr>
        <xdr:cNvPr id="338" name="n_1mainValue【福祉施設】&#10;一人当たり面積">
          <a:extLst>
            <a:ext uri="{FF2B5EF4-FFF2-40B4-BE49-F238E27FC236}">
              <a16:creationId xmlns:a16="http://schemas.microsoft.com/office/drawing/2014/main" id="{00000000-0008-0000-0200-000052010000}"/>
            </a:ext>
          </a:extLst>
        </xdr:cNvPr>
        <xdr:cNvSpPr txBox="1"/>
      </xdr:nvSpPr>
      <xdr:spPr>
        <a:xfrm>
          <a:off x="827158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84599</xdr:rowOff>
    </xdr:from>
    <xdr:ext cx="469744" cy="259045"/>
    <xdr:sp macro="" textlink="">
      <xdr:nvSpPr>
        <xdr:cNvPr id="339" name="n_4mainValue【福祉施設】&#10;一人当たり面積">
          <a:extLst>
            <a:ext uri="{FF2B5EF4-FFF2-40B4-BE49-F238E27FC236}">
              <a16:creationId xmlns:a16="http://schemas.microsoft.com/office/drawing/2014/main" id="{00000000-0008-0000-0200-000053010000}"/>
            </a:ext>
          </a:extLst>
        </xdr:cNvPr>
        <xdr:cNvSpPr txBox="1"/>
      </xdr:nvSpPr>
      <xdr:spPr>
        <a:xfrm>
          <a:off x="5937327" y="1433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a:extLst>
            <a:ext uri="{FF2B5EF4-FFF2-40B4-BE49-F238E27FC236}">
              <a16:creationId xmlns:a16="http://schemas.microsoft.com/office/drawing/2014/main" id="{00000000-0008-0000-0200-00007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14375764" y="55756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2" name="【一般廃棄物処理施設】&#10;有形固定資産減価償却率最小値テキスト">
          <a:extLst>
            <a:ext uri="{FF2B5EF4-FFF2-40B4-BE49-F238E27FC236}">
              <a16:creationId xmlns:a16="http://schemas.microsoft.com/office/drawing/2014/main" id="{00000000-0008-0000-0200-00007E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84" name="【一般廃棄物処理施設】&#10;有形固定資産減価償却率最大値テキスト">
          <a:extLst>
            <a:ext uri="{FF2B5EF4-FFF2-40B4-BE49-F238E27FC236}">
              <a16:creationId xmlns:a16="http://schemas.microsoft.com/office/drawing/2014/main" id="{00000000-0008-0000-0200-000080010000}"/>
            </a:ext>
          </a:extLst>
        </xdr:cNvPr>
        <xdr:cNvSpPr txBox="1"/>
      </xdr:nvSpPr>
      <xdr:spPr>
        <a:xfrm>
          <a:off x="14414500" y="5358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4287500" y="557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386" name="【一般廃棄物処理施設】&#10;有形固定資産減価償却率平均値テキスト">
          <a:extLst>
            <a:ext uri="{FF2B5EF4-FFF2-40B4-BE49-F238E27FC236}">
              <a16:creationId xmlns:a16="http://schemas.microsoft.com/office/drawing/2014/main" id="{00000000-0008-0000-0200-000082010000}"/>
            </a:ext>
          </a:extLst>
        </xdr:cNvPr>
        <xdr:cNvSpPr txBox="1"/>
      </xdr:nvSpPr>
      <xdr:spPr>
        <a:xfrm>
          <a:off x="14414500" y="6324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4325600" y="63456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35788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149151</xdr:rowOff>
    </xdr:from>
    <xdr:ext cx="405111" cy="259045"/>
    <xdr:sp macro="" textlink="">
      <xdr:nvSpPr>
        <xdr:cNvPr id="389" name="n_1aveValue【一般廃棄物処理施設】&#10;有形固定資産減価償却率">
          <a:extLst>
            <a:ext uri="{FF2B5EF4-FFF2-40B4-BE49-F238E27FC236}">
              <a16:creationId xmlns:a16="http://schemas.microsoft.com/office/drawing/2014/main" id="{00000000-0008-0000-0200-000085010000}"/>
            </a:ext>
          </a:extLst>
        </xdr:cNvPr>
        <xdr:cNvSpPr txBox="1"/>
      </xdr:nvSpPr>
      <xdr:spPr>
        <a:xfrm>
          <a:off x="13437244"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98878</xdr:rowOff>
    </xdr:from>
    <xdr:to>
      <xdr:col>76</xdr:col>
      <xdr:colOff>165100</xdr:colOff>
      <xdr:row>39</xdr:row>
      <xdr:rowOff>29028</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2804140" y="646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45555</xdr:rowOff>
    </xdr:from>
    <xdr:ext cx="405111" cy="259045"/>
    <xdr:sp macro="" textlink="">
      <xdr:nvSpPr>
        <xdr:cNvPr id="391" name="n_2aveValue【一般廃棄物処理施設】&#10;有形固定資産減価償却率">
          <a:extLst>
            <a:ext uri="{FF2B5EF4-FFF2-40B4-BE49-F238E27FC236}">
              <a16:creationId xmlns:a16="http://schemas.microsoft.com/office/drawing/2014/main" id="{00000000-0008-0000-0200-000087010000}"/>
            </a:ext>
          </a:extLst>
        </xdr:cNvPr>
        <xdr:cNvSpPr txBox="1"/>
      </xdr:nvSpPr>
      <xdr:spPr>
        <a:xfrm>
          <a:off x="12675244"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90715</xdr:rowOff>
    </xdr:from>
    <xdr:to>
      <xdr:col>72</xdr:col>
      <xdr:colOff>38100</xdr:colOff>
      <xdr:row>39</xdr:row>
      <xdr:rowOff>20865</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2029440" y="6461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37391</xdr:rowOff>
    </xdr:from>
    <xdr:ext cx="405111" cy="259045"/>
    <xdr:sp macro="" textlink="">
      <xdr:nvSpPr>
        <xdr:cNvPr id="393" name="n_3aveValue【一般廃棄物処理施設】&#10;有形固定資産減価償却率">
          <a:extLst>
            <a:ext uri="{FF2B5EF4-FFF2-40B4-BE49-F238E27FC236}">
              <a16:creationId xmlns:a16="http://schemas.microsoft.com/office/drawing/2014/main" id="{00000000-0008-0000-0200-000089010000}"/>
            </a:ext>
          </a:extLst>
        </xdr:cNvPr>
        <xdr:cNvSpPr txBox="1"/>
      </xdr:nvSpPr>
      <xdr:spPr>
        <a:xfrm>
          <a:off x="1190054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5806</xdr:rowOff>
    </xdr:from>
    <xdr:to>
      <xdr:col>67</xdr:col>
      <xdr:colOff>101600</xdr:colOff>
      <xdr:row>38</xdr:row>
      <xdr:rowOff>107406</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98533</xdr:rowOff>
    </xdr:from>
    <xdr:ext cx="405111" cy="259045"/>
    <xdr:sp macro="" textlink="">
      <xdr:nvSpPr>
        <xdr:cNvPr id="395" name="n_4aveValue【一般廃棄物処理施設】&#10;有形固定資産減価償却率">
          <a:extLst>
            <a:ext uri="{FF2B5EF4-FFF2-40B4-BE49-F238E27FC236}">
              <a16:creationId xmlns:a16="http://schemas.microsoft.com/office/drawing/2014/main" id="{00000000-0008-0000-0200-00008B010000}"/>
            </a:ext>
          </a:extLst>
        </xdr:cNvPr>
        <xdr:cNvSpPr txBox="1"/>
      </xdr:nvSpPr>
      <xdr:spPr>
        <a:xfrm>
          <a:off x="1110298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160927</xdr:rowOff>
    </xdr:from>
    <xdr:to>
      <xdr:col>85</xdr:col>
      <xdr:colOff>177800</xdr:colOff>
      <xdr:row>34</xdr:row>
      <xdr:rowOff>91077</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4325600" y="56930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12354</xdr:rowOff>
    </xdr:from>
    <xdr:ext cx="405111" cy="259045"/>
    <xdr:sp macro="" textlink="">
      <xdr:nvSpPr>
        <xdr:cNvPr id="402" name="【一般廃棄物処理施設】&#10;有形固定資産減価償却率該当値テキスト">
          <a:extLst>
            <a:ext uri="{FF2B5EF4-FFF2-40B4-BE49-F238E27FC236}">
              <a16:creationId xmlns:a16="http://schemas.microsoft.com/office/drawing/2014/main" id="{00000000-0008-0000-0200-000092010000}"/>
            </a:ext>
          </a:extLst>
        </xdr:cNvPr>
        <xdr:cNvSpPr txBox="1"/>
      </xdr:nvSpPr>
      <xdr:spPr>
        <a:xfrm>
          <a:off x="14414500" y="554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61323</xdr:rowOff>
    </xdr:from>
    <xdr:to>
      <xdr:col>81</xdr:col>
      <xdr:colOff>101600</xdr:colOff>
      <xdr:row>35</xdr:row>
      <xdr:rowOff>162923</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3578840" y="59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40277</xdr:rowOff>
    </xdr:from>
    <xdr:to>
      <xdr:col>85</xdr:col>
      <xdr:colOff>127000</xdr:colOff>
      <xdr:row>35</xdr:row>
      <xdr:rowOff>112123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3629640" y="5740037"/>
          <a:ext cx="74676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97246</xdr:rowOff>
    </xdr:from>
    <xdr:to>
      <xdr:col>67</xdr:col>
      <xdr:colOff>101600</xdr:colOff>
      <xdr:row>35</xdr:row>
      <xdr:rowOff>27396</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1231880" y="5797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8000</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id="{00000000-0008-0000-0200-000096010000}"/>
            </a:ext>
          </a:extLst>
        </xdr:cNvPr>
        <xdr:cNvSpPr txBox="1"/>
      </xdr:nvSpPr>
      <xdr:spPr>
        <a:xfrm>
          <a:off x="13437244"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43923</xdr:rowOff>
    </xdr:from>
    <xdr:ext cx="405111" cy="259045"/>
    <xdr:sp macro="" textlink="">
      <xdr:nvSpPr>
        <xdr:cNvPr id="407" name="n_4mainValue【一般廃棄物処理施設】&#10;有形固定資産減価償却率">
          <a:extLst>
            <a:ext uri="{FF2B5EF4-FFF2-40B4-BE49-F238E27FC236}">
              <a16:creationId xmlns:a16="http://schemas.microsoft.com/office/drawing/2014/main" id="{00000000-0008-0000-0200-000097010000}"/>
            </a:ext>
          </a:extLst>
        </xdr:cNvPr>
        <xdr:cNvSpPr txBox="1"/>
      </xdr:nvSpPr>
      <xdr:spPr>
        <a:xfrm>
          <a:off x="11102984" y="55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a:extLst>
            <a:ext uri="{FF2B5EF4-FFF2-40B4-BE49-F238E27FC236}">
              <a16:creationId xmlns:a16="http://schemas.microsoft.com/office/drawing/2014/main" id="{00000000-0008-0000-0200-0000AE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9509104" y="5615374"/>
          <a:ext cx="0" cy="146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32" name="【一般廃棄物処理施設】&#10;一人当たり有形固定資産（償却資産）額最小値テキスト">
          <a:extLst>
            <a:ext uri="{FF2B5EF4-FFF2-40B4-BE49-F238E27FC236}">
              <a16:creationId xmlns:a16="http://schemas.microsoft.com/office/drawing/2014/main" id="{00000000-0008-0000-0200-0000B0010000}"/>
            </a:ext>
          </a:extLst>
        </xdr:cNvPr>
        <xdr:cNvSpPr txBox="1"/>
      </xdr:nvSpPr>
      <xdr:spPr>
        <a:xfrm>
          <a:off x="19547840" y="708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9443700" y="7078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34" name="【一般廃棄物処理施設】&#10;一人当たり有形固定資産（償却資産）額最大値テキスト">
          <a:extLst>
            <a:ext uri="{FF2B5EF4-FFF2-40B4-BE49-F238E27FC236}">
              <a16:creationId xmlns:a16="http://schemas.microsoft.com/office/drawing/2014/main" id="{00000000-0008-0000-0200-0000B2010000}"/>
            </a:ext>
          </a:extLst>
        </xdr:cNvPr>
        <xdr:cNvSpPr txBox="1"/>
      </xdr:nvSpPr>
      <xdr:spPr>
        <a:xfrm>
          <a:off x="19547840" y="5394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9443700" y="5615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36" name="【一般廃棄物処理施設】&#10;一人当たり有形固定資産（償却資産）額平均値テキスト">
          <a:extLst>
            <a:ext uri="{FF2B5EF4-FFF2-40B4-BE49-F238E27FC236}">
              <a16:creationId xmlns:a16="http://schemas.microsoft.com/office/drawing/2014/main" id="{00000000-0008-0000-0200-0000B4010000}"/>
            </a:ext>
          </a:extLst>
        </xdr:cNvPr>
        <xdr:cNvSpPr txBox="1"/>
      </xdr:nvSpPr>
      <xdr:spPr>
        <a:xfrm>
          <a:off x="19547840" y="676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9458940" y="69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8735040" y="6929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148612</xdr:rowOff>
    </xdr:from>
    <xdr:ext cx="599010" cy="259045"/>
    <xdr:sp macro="" textlink="">
      <xdr:nvSpPr>
        <xdr:cNvPr id="439" name="n_1aveValue【一般廃棄物処理施設】&#10;一人当たり有形固定資産（償却資産）額">
          <a:extLst>
            <a:ext uri="{FF2B5EF4-FFF2-40B4-BE49-F238E27FC236}">
              <a16:creationId xmlns:a16="http://schemas.microsoft.com/office/drawing/2014/main" id="{00000000-0008-0000-0200-0000B7010000}"/>
            </a:ext>
          </a:extLst>
        </xdr:cNvPr>
        <xdr:cNvSpPr txBox="1"/>
      </xdr:nvSpPr>
      <xdr:spPr>
        <a:xfrm>
          <a:off x="18496495" y="702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68901</xdr:rowOff>
    </xdr:from>
    <xdr:to>
      <xdr:col>107</xdr:col>
      <xdr:colOff>101600</xdr:colOff>
      <xdr:row>41</xdr:row>
      <xdr:rowOff>170501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7937480" y="69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15578</xdr:rowOff>
    </xdr:from>
    <xdr:ext cx="599010" cy="259045"/>
    <xdr:sp macro="" textlink="">
      <xdr:nvSpPr>
        <xdr:cNvPr id="441" name="n_2aveValue【一般廃棄物処理施設】&#10;一人当たり有形固定資産（償却資産）額">
          <a:extLst>
            <a:ext uri="{FF2B5EF4-FFF2-40B4-BE49-F238E27FC236}">
              <a16:creationId xmlns:a16="http://schemas.microsoft.com/office/drawing/2014/main" id="{00000000-0008-0000-0200-0000B9010000}"/>
            </a:ext>
          </a:extLst>
        </xdr:cNvPr>
        <xdr:cNvSpPr txBox="1"/>
      </xdr:nvSpPr>
      <xdr:spPr>
        <a:xfrm>
          <a:off x="17734495" y="67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62220</xdr:rowOff>
    </xdr:from>
    <xdr:to>
      <xdr:col>102</xdr:col>
      <xdr:colOff>165100</xdr:colOff>
      <xdr:row>41</xdr:row>
      <xdr:rowOff>163820</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7162780" y="69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8897</xdr:rowOff>
    </xdr:from>
    <xdr:ext cx="599010" cy="259045"/>
    <xdr:sp macro="" textlink="">
      <xdr:nvSpPr>
        <xdr:cNvPr id="443" name="n_3aveValue【一般廃棄物処理施設】&#10;一人当たり有形固定資産（償却資産）額">
          <a:extLst>
            <a:ext uri="{FF2B5EF4-FFF2-40B4-BE49-F238E27FC236}">
              <a16:creationId xmlns:a16="http://schemas.microsoft.com/office/drawing/2014/main" id="{00000000-0008-0000-0200-0000BB010000}"/>
            </a:ext>
          </a:extLst>
        </xdr:cNvPr>
        <xdr:cNvSpPr txBox="1"/>
      </xdr:nvSpPr>
      <xdr:spPr>
        <a:xfrm>
          <a:off x="16936935" y="67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55644</xdr:rowOff>
    </xdr:from>
    <xdr:to>
      <xdr:col>98</xdr:col>
      <xdr:colOff>38100</xdr:colOff>
      <xdr:row>41</xdr:row>
      <xdr:rowOff>157244</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6388080" y="692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41</xdr:row>
      <xdr:rowOff>148371</xdr:rowOff>
    </xdr:from>
    <xdr:ext cx="599010" cy="259045"/>
    <xdr:sp macro="" textlink="">
      <xdr:nvSpPr>
        <xdr:cNvPr id="445" name="n_4aveValue【一般廃棄物処理施設】&#10;一人当たり有形固定資産（償却資産）額">
          <a:extLst>
            <a:ext uri="{FF2B5EF4-FFF2-40B4-BE49-F238E27FC236}">
              <a16:creationId xmlns:a16="http://schemas.microsoft.com/office/drawing/2014/main" id="{00000000-0008-0000-0200-0000BD010000}"/>
            </a:ext>
          </a:extLst>
        </xdr:cNvPr>
        <xdr:cNvSpPr txBox="1"/>
      </xdr:nvSpPr>
      <xdr:spPr>
        <a:xfrm>
          <a:off x="16162235" y="702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155039</xdr:rowOff>
    </xdr:from>
    <xdr:to>
      <xdr:col>116</xdr:col>
      <xdr:colOff>114300</xdr:colOff>
      <xdr:row>42</xdr:row>
      <xdr:rowOff>85189</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9458940" y="7028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69966</xdr:rowOff>
    </xdr:from>
    <xdr:ext cx="469744" cy="259045"/>
    <xdr:sp macro="" textlink="">
      <xdr:nvSpPr>
        <xdr:cNvPr id="452" name="【一般廃棄物処理施設】&#10;一人当たり有形固定資産（償却資産）額該当値テキスト">
          <a:extLst>
            <a:ext uri="{FF2B5EF4-FFF2-40B4-BE49-F238E27FC236}">
              <a16:creationId xmlns:a16="http://schemas.microsoft.com/office/drawing/2014/main" id="{00000000-0008-0000-0200-0000C4010000}"/>
            </a:ext>
          </a:extLst>
        </xdr:cNvPr>
        <xdr:cNvSpPr txBox="1"/>
      </xdr:nvSpPr>
      <xdr:spPr>
        <a:xfrm>
          <a:off x="19547840" y="694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58069</xdr:rowOff>
    </xdr:from>
    <xdr:to>
      <xdr:col>112</xdr:col>
      <xdr:colOff>38100</xdr:colOff>
      <xdr:row>40</xdr:row>
      <xdr:rowOff>159669</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8735040" y="67636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108869</xdr:rowOff>
    </xdr:from>
    <xdr:to>
      <xdr:col>116</xdr:col>
      <xdr:colOff>63500</xdr:colOff>
      <xdr:row>42</xdr:row>
      <xdr:rowOff>34389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778220" y="6814469"/>
          <a:ext cx="731520" cy="26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73985</xdr:rowOff>
    </xdr:from>
    <xdr:to>
      <xdr:col>98</xdr:col>
      <xdr:colOff>38100</xdr:colOff>
      <xdr:row>41</xdr:row>
      <xdr:rowOff>4135</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6388080" y="6779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4746</xdr:rowOff>
    </xdr:from>
    <xdr:ext cx="599010" cy="259045"/>
    <xdr:sp macro="" textlink="">
      <xdr:nvSpPr>
        <xdr:cNvPr id="456" name="n_1mainValue【一般廃棄物処理施設】&#10;一人当たり有形固定資産（償却資産）額">
          <a:extLst>
            <a:ext uri="{FF2B5EF4-FFF2-40B4-BE49-F238E27FC236}">
              <a16:creationId xmlns:a16="http://schemas.microsoft.com/office/drawing/2014/main" id="{00000000-0008-0000-0200-0000C8010000}"/>
            </a:ext>
          </a:extLst>
        </xdr:cNvPr>
        <xdr:cNvSpPr txBox="1"/>
      </xdr:nvSpPr>
      <xdr:spPr>
        <a:xfrm>
          <a:off x="18496495" y="654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20662</xdr:rowOff>
    </xdr:from>
    <xdr:ext cx="599010" cy="259045"/>
    <xdr:sp macro="" textlink="">
      <xdr:nvSpPr>
        <xdr:cNvPr id="457" name="n_4mainValue【一般廃棄物処理施設】&#10;一人当たり有形固定資産（償却資産）額">
          <a:extLst>
            <a:ext uri="{FF2B5EF4-FFF2-40B4-BE49-F238E27FC236}">
              <a16:creationId xmlns:a16="http://schemas.microsoft.com/office/drawing/2014/main" id="{00000000-0008-0000-0200-0000C9010000}"/>
            </a:ext>
          </a:extLst>
        </xdr:cNvPr>
        <xdr:cNvSpPr txBox="1"/>
      </xdr:nvSpPr>
      <xdr:spPr>
        <a:xfrm>
          <a:off x="16162235" y="655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保健センター・保健所】&#10;有形固定資産減価償却率グラフ枠">
          <a:extLst>
            <a:ext uri="{FF2B5EF4-FFF2-40B4-BE49-F238E27FC236}">
              <a16:creationId xmlns:a16="http://schemas.microsoft.com/office/drawing/2014/main" id="{00000000-0008-0000-0200-0000E2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14375764" y="9405802"/>
          <a:ext cx="0" cy="1368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84" name="【保健センター・保健所】&#10;有形固定資産減価償却率最小値テキスト">
          <a:extLst>
            <a:ext uri="{FF2B5EF4-FFF2-40B4-BE49-F238E27FC236}">
              <a16:creationId xmlns:a16="http://schemas.microsoft.com/office/drawing/2014/main" id="{00000000-0008-0000-0200-0000E4010000}"/>
            </a:ext>
          </a:extLst>
        </xdr:cNvPr>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86" name="【保健センター・保健所】&#10;有形固定資産減価償却率最大値テキスト">
          <a:extLst>
            <a:ext uri="{FF2B5EF4-FFF2-40B4-BE49-F238E27FC236}">
              <a16:creationId xmlns:a16="http://schemas.microsoft.com/office/drawing/2014/main" id="{00000000-0008-0000-0200-0000E6010000}"/>
            </a:ext>
          </a:extLst>
        </xdr:cNvPr>
        <xdr:cNvSpPr txBox="1"/>
      </xdr:nvSpPr>
      <xdr:spPr>
        <a:xfrm>
          <a:off x="14414500" y="9188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4287500" y="940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88" name="【保健センター・保健所】&#10;有形固定資産減価償却率平均値テキスト">
          <a:extLst>
            <a:ext uri="{FF2B5EF4-FFF2-40B4-BE49-F238E27FC236}">
              <a16:creationId xmlns:a16="http://schemas.microsoft.com/office/drawing/2014/main" id="{00000000-0008-0000-0200-0000E8010000}"/>
            </a:ext>
          </a:extLst>
        </xdr:cNvPr>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35788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161126</xdr:rowOff>
    </xdr:from>
    <xdr:ext cx="405111" cy="259045"/>
    <xdr:sp macro="" textlink="">
      <xdr:nvSpPr>
        <xdr:cNvPr id="491" name="n_1aveValue【保健センター・保健所】&#10;有形固定資産減価償却率">
          <a:extLst>
            <a:ext uri="{FF2B5EF4-FFF2-40B4-BE49-F238E27FC236}">
              <a16:creationId xmlns:a16="http://schemas.microsoft.com/office/drawing/2014/main" id="{00000000-0008-0000-0200-0000EB010000}"/>
            </a:ext>
          </a:extLst>
        </xdr:cNvPr>
        <xdr:cNvSpPr txBox="1"/>
      </xdr:nvSpPr>
      <xdr:spPr>
        <a:xfrm>
          <a:off x="13437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73297</xdr:rowOff>
    </xdr:from>
    <xdr:to>
      <xdr:col>76</xdr:col>
      <xdr:colOff>165100</xdr:colOff>
      <xdr:row>60</xdr:row>
      <xdr:rowOff>3447</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19974</xdr:rowOff>
    </xdr:from>
    <xdr:ext cx="405111" cy="259045"/>
    <xdr:sp macro="" textlink="">
      <xdr:nvSpPr>
        <xdr:cNvPr id="493" name="n_2aveValue【保健センター・保健所】&#10;有形固定資産減価償却率">
          <a:extLst>
            <a:ext uri="{FF2B5EF4-FFF2-40B4-BE49-F238E27FC236}">
              <a16:creationId xmlns:a16="http://schemas.microsoft.com/office/drawing/2014/main" id="{00000000-0008-0000-0200-0000ED010000}"/>
            </a:ext>
          </a:extLst>
        </xdr:cNvPr>
        <xdr:cNvSpPr txBox="1"/>
      </xdr:nvSpPr>
      <xdr:spPr>
        <a:xfrm>
          <a:off x="126752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45538</xdr:rowOff>
    </xdr:from>
    <xdr:to>
      <xdr:col>72</xdr:col>
      <xdr:colOff>38100</xdr:colOff>
      <xdr:row>59</xdr:row>
      <xdr:rowOff>147138</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2029440" y="9936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163665</xdr:rowOff>
    </xdr:from>
    <xdr:ext cx="405111" cy="259045"/>
    <xdr:sp macro="" textlink="">
      <xdr:nvSpPr>
        <xdr:cNvPr id="495" name="n_3aveValue【保健センター・保健所】&#10;有形固定資産減価償却率">
          <a:extLst>
            <a:ext uri="{FF2B5EF4-FFF2-40B4-BE49-F238E27FC236}">
              <a16:creationId xmlns:a16="http://schemas.microsoft.com/office/drawing/2014/main" id="{00000000-0008-0000-0200-0000EF010000}"/>
            </a:ext>
          </a:extLst>
        </xdr:cNvPr>
        <xdr:cNvSpPr txBox="1"/>
      </xdr:nvSpPr>
      <xdr:spPr>
        <a:xfrm>
          <a:off x="11900544" y="971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145143</xdr:rowOff>
    </xdr:from>
    <xdr:to>
      <xdr:col>67</xdr:col>
      <xdr:colOff>101600</xdr:colOff>
      <xdr:row>59</xdr:row>
      <xdr:rowOff>75293</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1231880" y="9868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91820</xdr:rowOff>
    </xdr:from>
    <xdr:ext cx="405111" cy="259045"/>
    <xdr:sp macro="" textlink="">
      <xdr:nvSpPr>
        <xdr:cNvPr id="497" name="n_4aveValue【保健センター・保健所】&#10;有形固定資産減価償却率">
          <a:extLst>
            <a:ext uri="{FF2B5EF4-FFF2-40B4-BE49-F238E27FC236}">
              <a16:creationId xmlns:a16="http://schemas.microsoft.com/office/drawing/2014/main" id="{00000000-0008-0000-0200-0000F1010000}"/>
            </a:ext>
          </a:extLst>
        </xdr:cNvPr>
        <xdr:cNvSpPr txBox="1"/>
      </xdr:nvSpPr>
      <xdr:spPr>
        <a:xfrm>
          <a:off x="1110298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138612</xdr:rowOff>
    </xdr:from>
    <xdr:to>
      <xdr:col>85</xdr:col>
      <xdr:colOff>177800</xdr:colOff>
      <xdr:row>56</xdr:row>
      <xdr:rowOff>68762</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4325600" y="93588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91639</xdr:rowOff>
    </xdr:from>
    <xdr:ext cx="340478" cy="259045"/>
    <xdr:sp macro="" textlink="">
      <xdr:nvSpPr>
        <xdr:cNvPr id="504" name="【保健センター・保健所】&#10;有形固定資産減価償却率該当値テキスト">
          <a:extLst>
            <a:ext uri="{FF2B5EF4-FFF2-40B4-BE49-F238E27FC236}">
              <a16:creationId xmlns:a16="http://schemas.microsoft.com/office/drawing/2014/main" id="{00000000-0008-0000-0200-0000F8010000}"/>
            </a:ext>
          </a:extLst>
        </xdr:cNvPr>
        <xdr:cNvSpPr txBox="1"/>
      </xdr:nvSpPr>
      <xdr:spPr>
        <a:xfrm>
          <a:off x="14414500" y="9311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22678</xdr:rowOff>
    </xdr:from>
    <xdr:to>
      <xdr:col>81</xdr:col>
      <xdr:colOff>101600</xdr:colOff>
      <xdr:row>58</xdr:row>
      <xdr:rowOff>124278</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3578840" y="97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17962</xdr:rowOff>
    </xdr:from>
    <xdr:to>
      <xdr:col>85</xdr:col>
      <xdr:colOff>127000</xdr:colOff>
      <xdr:row>58</xdr:row>
      <xdr:rowOff>73478</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3629640" y="9405802"/>
          <a:ext cx="746760" cy="39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140805</xdr:rowOff>
    </xdr:from>
    <xdr:ext cx="405111" cy="259045"/>
    <xdr:sp macro="" textlink="">
      <xdr:nvSpPr>
        <xdr:cNvPr id="507" name="n_1mainValue【保健センター・保健所】&#10;有形固定資産減価償却率">
          <a:extLst>
            <a:ext uri="{FF2B5EF4-FFF2-40B4-BE49-F238E27FC236}">
              <a16:creationId xmlns:a16="http://schemas.microsoft.com/office/drawing/2014/main" id="{00000000-0008-0000-0200-0000FB010000}"/>
            </a:ext>
          </a:extLst>
        </xdr:cNvPr>
        <xdr:cNvSpPr txBox="1"/>
      </xdr:nvSpPr>
      <xdr:spPr>
        <a:xfrm>
          <a:off x="13437244" y="952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保健センター・保健所】&#10;一人当たり面積グラフ枠">
          <a:extLst>
            <a:ext uri="{FF2B5EF4-FFF2-40B4-BE49-F238E27FC236}">
              <a16:creationId xmlns:a16="http://schemas.microsoft.com/office/drawing/2014/main" id="{00000000-0008-0000-0200-000010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19509104" y="9258147"/>
          <a:ext cx="0" cy="14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30" name="【保健センター・保健所】&#10;一人当たり面積最小値テキスト">
          <a:extLst>
            <a:ext uri="{FF2B5EF4-FFF2-40B4-BE49-F238E27FC236}">
              <a16:creationId xmlns:a16="http://schemas.microsoft.com/office/drawing/2014/main" id="{00000000-0008-0000-0200-000012020000}"/>
            </a:ext>
          </a:extLst>
        </xdr:cNvPr>
        <xdr:cNvSpPr txBox="1"/>
      </xdr:nvSpPr>
      <xdr:spPr>
        <a:xfrm>
          <a:off x="19547840" y="107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9443700" y="1071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32" name="【保健センター・保健所】&#10;一人当たり面積最大値テキスト">
          <a:extLst>
            <a:ext uri="{FF2B5EF4-FFF2-40B4-BE49-F238E27FC236}">
              <a16:creationId xmlns:a16="http://schemas.microsoft.com/office/drawing/2014/main" id="{00000000-0008-0000-0200-000014020000}"/>
            </a:ext>
          </a:extLst>
        </xdr:cNvPr>
        <xdr:cNvSpPr txBox="1"/>
      </xdr:nvSpPr>
      <xdr:spPr>
        <a:xfrm>
          <a:off x="19547840" y="90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9443700" y="9258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534" name="【保健センター・保健所】&#10;一人当たり面積平均値テキスト">
          <a:extLst>
            <a:ext uri="{FF2B5EF4-FFF2-40B4-BE49-F238E27FC236}">
              <a16:creationId xmlns:a16="http://schemas.microsoft.com/office/drawing/2014/main" id="{00000000-0008-0000-0200-000016020000}"/>
            </a:ext>
          </a:extLst>
        </xdr:cNvPr>
        <xdr:cNvSpPr txBox="1"/>
      </xdr:nvSpPr>
      <xdr:spPr>
        <a:xfrm>
          <a:off x="19547840" y="1040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9458940" y="10553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8735040" y="10554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81704</xdr:rowOff>
    </xdr:from>
    <xdr:ext cx="469744" cy="259045"/>
    <xdr:sp macro="" textlink="">
      <xdr:nvSpPr>
        <xdr:cNvPr id="537" name="n_1aveValue【保健センター・保健所】&#10;一人当たり面積">
          <a:extLst>
            <a:ext uri="{FF2B5EF4-FFF2-40B4-BE49-F238E27FC236}">
              <a16:creationId xmlns:a16="http://schemas.microsoft.com/office/drawing/2014/main" id="{00000000-0008-0000-0200-000019020000}"/>
            </a:ext>
          </a:extLst>
        </xdr:cNvPr>
        <xdr:cNvSpPr txBox="1"/>
      </xdr:nvSpPr>
      <xdr:spPr>
        <a:xfrm>
          <a:off x="18561127" y="1064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167742</xdr:rowOff>
    </xdr:from>
    <xdr:to>
      <xdr:col>107</xdr:col>
      <xdr:colOff>101600</xdr:colOff>
      <xdr:row>63</xdr:row>
      <xdr:rowOff>97892</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7937480" y="1056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114419</xdr:rowOff>
    </xdr:from>
    <xdr:ext cx="469744" cy="259045"/>
    <xdr:sp macro="" textlink="">
      <xdr:nvSpPr>
        <xdr:cNvPr id="539" name="n_2aveValue【保健センター・保健所】&#10;一人当たり面積">
          <a:extLst>
            <a:ext uri="{FF2B5EF4-FFF2-40B4-BE49-F238E27FC236}">
              <a16:creationId xmlns:a16="http://schemas.microsoft.com/office/drawing/2014/main" id="{00000000-0008-0000-0200-00001B020000}"/>
            </a:ext>
          </a:extLst>
        </xdr:cNvPr>
        <xdr:cNvSpPr txBox="1"/>
      </xdr:nvSpPr>
      <xdr:spPr>
        <a:xfrm>
          <a:off x="17776267" y="103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28296</xdr:rowOff>
    </xdr:from>
    <xdr:to>
      <xdr:col>102</xdr:col>
      <xdr:colOff>165100</xdr:colOff>
      <xdr:row>63</xdr:row>
      <xdr:rowOff>129896</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7162780" y="1058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146423</xdr:rowOff>
    </xdr:from>
    <xdr:ext cx="469744" cy="259045"/>
    <xdr:sp macro="" textlink="">
      <xdr:nvSpPr>
        <xdr:cNvPr id="541" name="n_3aveValue【保健センター・保健所】&#10;一人当たり面積">
          <a:extLst>
            <a:ext uri="{FF2B5EF4-FFF2-40B4-BE49-F238E27FC236}">
              <a16:creationId xmlns:a16="http://schemas.microsoft.com/office/drawing/2014/main" id="{00000000-0008-0000-0200-00001D020000}"/>
            </a:ext>
          </a:extLst>
        </xdr:cNvPr>
        <xdr:cNvSpPr txBox="1"/>
      </xdr:nvSpPr>
      <xdr:spPr>
        <a:xfrm>
          <a:off x="17001567" y="1037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18237</xdr:rowOff>
    </xdr:from>
    <xdr:to>
      <xdr:col>98</xdr:col>
      <xdr:colOff>38100</xdr:colOff>
      <xdr:row>63</xdr:row>
      <xdr:rowOff>119837</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388080" y="10579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136364</xdr:rowOff>
    </xdr:from>
    <xdr:ext cx="469744" cy="259045"/>
    <xdr:sp macro="" textlink="">
      <xdr:nvSpPr>
        <xdr:cNvPr id="543" name="n_4aveValue【保健センター・保健所】&#10;一人当たり面積">
          <a:extLst>
            <a:ext uri="{FF2B5EF4-FFF2-40B4-BE49-F238E27FC236}">
              <a16:creationId xmlns:a16="http://schemas.microsoft.com/office/drawing/2014/main" id="{00000000-0008-0000-0200-00001F020000}"/>
            </a:ext>
          </a:extLst>
        </xdr:cNvPr>
        <xdr:cNvSpPr txBox="1"/>
      </xdr:nvSpPr>
      <xdr:spPr>
        <a:xfrm>
          <a:off x="16226867" y="1036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79959</xdr:rowOff>
    </xdr:from>
    <xdr:to>
      <xdr:col>116</xdr:col>
      <xdr:colOff>114300</xdr:colOff>
      <xdr:row>64</xdr:row>
      <xdr:rowOff>10109</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9458940" y="10641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166336</xdr:rowOff>
    </xdr:from>
    <xdr:ext cx="469744" cy="259045"/>
    <xdr:sp macro="" textlink="">
      <xdr:nvSpPr>
        <xdr:cNvPr id="550" name="【保健センター・保健所】&#10;一人当たり面積該当値テキスト">
          <a:extLst>
            <a:ext uri="{FF2B5EF4-FFF2-40B4-BE49-F238E27FC236}">
              <a16:creationId xmlns:a16="http://schemas.microsoft.com/office/drawing/2014/main" id="{00000000-0008-0000-0200-000026020000}"/>
            </a:ext>
          </a:extLst>
        </xdr:cNvPr>
        <xdr:cNvSpPr txBox="1"/>
      </xdr:nvSpPr>
      <xdr:spPr>
        <a:xfrm>
          <a:off x="19547840" y="105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145338</xdr:rowOff>
    </xdr:from>
    <xdr:to>
      <xdr:col>112</xdr:col>
      <xdr:colOff>38100</xdr:colOff>
      <xdr:row>62</xdr:row>
      <xdr:rowOff>75488</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8735040" y="10371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24688</xdr:rowOff>
    </xdr:from>
    <xdr:to>
      <xdr:col>116</xdr:col>
      <xdr:colOff>63500</xdr:colOff>
      <xdr:row>63</xdr:row>
      <xdr:rowOff>130759</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778220" y="10418368"/>
          <a:ext cx="731520" cy="27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92015</xdr:rowOff>
    </xdr:from>
    <xdr:ext cx="469744" cy="259045"/>
    <xdr:sp macro="" textlink="">
      <xdr:nvSpPr>
        <xdr:cNvPr id="553" name="n_1mainValue【保健センター・保健所】&#10;一人当たり面積">
          <a:extLst>
            <a:ext uri="{FF2B5EF4-FFF2-40B4-BE49-F238E27FC236}">
              <a16:creationId xmlns:a16="http://schemas.microsoft.com/office/drawing/2014/main" id="{00000000-0008-0000-0200-000029020000}"/>
            </a:ext>
          </a:extLst>
        </xdr:cNvPr>
        <xdr:cNvSpPr txBox="1"/>
      </xdr:nvSpPr>
      <xdr:spPr>
        <a:xfrm>
          <a:off x="18561127" y="1015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消防施設】&#10;有形固定資産減価償却率グラフ枠">
          <a:extLst>
            <a:ext uri="{FF2B5EF4-FFF2-40B4-BE49-F238E27FC236}">
              <a16:creationId xmlns:a16="http://schemas.microsoft.com/office/drawing/2014/main" id="{00000000-0008-0000-0200-00004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0" name="【消防施設】&#10;有形固定資産減価償却率最小値テキスト">
          <a:extLst>
            <a:ext uri="{FF2B5EF4-FFF2-40B4-BE49-F238E27FC236}">
              <a16:creationId xmlns:a16="http://schemas.microsoft.com/office/drawing/2014/main" id="{00000000-0008-0000-0200-000044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82" name="【消防施設】&#10;有形固定資産減価償却率最大値テキスト">
          <a:extLst>
            <a:ext uri="{FF2B5EF4-FFF2-40B4-BE49-F238E27FC236}">
              <a16:creationId xmlns:a16="http://schemas.microsoft.com/office/drawing/2014/main" id="{00000000-0008-0000-0200-000046020000}"/>
            </a:ext>
          </a:extLst>
        </xdr:cNvPr>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84" name="【消防施設】&#10;有形固定資産減価償却率平均値テキスト">
          <a:extLst>
            <a:ext uri="{FF2B5EF4-FFF2-40B4-BE49-F238E27FC236}">
              <a16:creationId xmlns:a16="http://schemas.microsoft.com/office/drawing/2014/main" id="{00000000-0008-0000-0200-000048020000}"/>
            </a:ext>
          </a:extLst>
        </xdr:cNvPr>
        <xdr:cNvSpPr txBox="1"/>
      </xdr:nvSpPr>
      <xdr:spPr>
        <a:xfrm>
          <a:off x="14414500" y="1371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4325600" y="138611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40839</xdr:rowOff>
    </xdr:from>
    <xdr:ext cx="405111" cy="259045"/>
    <xdr:sp macro="" textlink="">
      <xdr:nvSpPr>
        <xdr:cNvPr id="587" name="n_1aveValue【消防施設】&#10;有形固定資産減価償却率">
          <a:extLst>
            <a:ext uri="{FF2B5EF4-FFF2-40B4-BE49-F238E27FC236}">
              <a16:creationId xmlns:a16="http://schemas.microsoft.com/office/drawing/2014/main" id="{00000000-0008-0000-0200-00004B020000}"/>
            </a:ext>
          </a:extLst>
        </xdr:cNvPr>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147320</xdr:rowOff>
    </xdr:from>
    <xdr:to>
      <xdr:col>76</xdr:col>
      <xdr:colOff>165100</xdr:colOff>
      <xdr:row>83</xdr:row>
      <xdr:rowOff>77470</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93997</xdr:rowOff>
    </xdr:from>
    <xdr:ext cx="405111" cy="259045"/>
    <xdr:sp macro="" textlink="">
      <xdr:nvSpPr>
        <xdr:cNvPr id="589" name="n_2aveValue【消防施設】&#10;有形固定資産減価償却率">
          <a:extLst>
            <a:ext uri="{FF2B5EF4-FFF2-40B4-BE49-F238E27FC236}">
              <a16:creationId xmlns:a16="http://schemas.microsoft.com/office/drawing/2014/main" id="{00000000-0008-0000-0200-00004D020000}"/>
            </a:ext>
          </a:extLst>
        </xdr:cNvPr>
        <xdr:cNvSpPr txBox="1"/>
      </xdr:nvSpPr>
      <xdr:spPr>
        <a:xfrm>
          <a:off x="126752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135889</xdr:rowOff>
    </xdr:from>
    <xdr:to>
      <xdr:col>72</xdr:col>
      <xdr:colOff>38100</xdr:colOff>
      <xdr:row>83</xdr:row>
      <xdr:rowOff>66039</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82566</xdr:rowOff>
    </xdr:from>
    <xdr:ext cx="405111" cy="259045"/>
    <xdr:sp macro="" textlink="">
      <xdr:nvSpPr>
        <xdr:cNvPr id="591" name="n_3aveValue【消防施設】&#10;有形固定資産減価償却率">
          <a:extLst>
            <a:ext uri="{FF2B5EF4-FFF2-40B4-BE49-F238E27FC236}">
              <a16:creationId xmlns:a16="http://schemas.microsoft.com/office/drawing/2014/main" id="{00000000-0008-0000-0200-00004F020000}"/>
            </a:ext>
          </a:extLst>
        </xdr:cNvPr>
        <xdr:cNvSpPr txBox="1"/>
      </xdr:nvSpPr>
      <xdr:spPr>
        <a:xfrm>
          <a:off x="1190054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111398</xdr:rowOff>
    </xdr:from>
    <xdr:to>
      <xdr:col>67</xdr:col>
      <xdr:colOff>101600</xdr:colOff>
      <xdr:row>83</xdr:row>
      <xdr:rowOff>41548</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123188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32675</xdr:rowOff>
    </xdr:from>
    <xdr:ext cx="405111" cy="259045"/>
    <xdr:sp macro="" textlink="">
      <xdr:nvSpPr>
        <xdr:cNvPr id="593" name="n_4aveValue【消防施設】&#10;有形固定資産減価償却率">
          <a:extLst>
            <a:ext uri="{FF2B5EF4-FFF2-40B4-BE49-F238E27FC236}">
              <a16:creationId xmlns:a16="http://schemas.microsoft.com/office/drawing/2014/main" id="{00000000-0008-0000-0200-000051020000}"/>
            </a:ext>
          </a:extLst>
        </xdr:cNvPr>
        <xdr:cNvSpPr txBox="1"/>
      </xdr:nvSpPr>
      <xdr:spPr>
        <a:xfrm>
          <a:off x="1110298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4325600" y="1400918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73496</xdr:rowOff>
    </xdr:from>
    <xdr:ext cx="405111" cy="259045"/>
    <xdr:sp macro="" textlink="">
      <xdr:nvSpPr>
        <xdr:cNvPr id="600" name="【消防施設】&#10;有形固定資産減価償却率該当値テキスト">
          <a:extLst>
            <a:ext uri="{FF2B5EF4-FFF2-40B4-BE49-F238E27FC236}">
              <a16:creationId xmlns:a16="http://schemas.microsoft.com/office/drawing/2014/main" id="{00000000-0008-0000-0200-000058020000}"/>
            </a:ext>
          </a:extLst>
        </xdr:cNvPr>
        <xdr:cNvSpPr txBox="1"/>
      </xdr:nvSpPr>
      <xdr:spPr>
        <a:xfrm>
          <a:off x="14414500"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126093</xdr:rowOff>
    </xdr:from>
    <xdr:to>
      <xdr:col>81</xdr:col>
      <xdr:colOff>101600</xdr:colOff>
      <xdr:row>80</xdr:row>
      <xdr:rowOff>56243</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3578840" y="13369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5443</xdr:rowOff>
    </xdr:from>
    <xdr:to>
      <xdr:col>85</xdr:col>
      <xdr:colOff>127000</xdr:colOff>
      <xdr:row>83</xdr:row>
      <xdr:rowOff>145869</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3629640" y="13416643"/>
          <a:ext cx="746760" cy="6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113030</xdr:rowOff>
    </xdr:from>
    <xdr:to>
      <xdr:col>67</xdr:col>
      <xdr:colOff>101600</xdr:colOff>
      <xdr:row>81</xdr:row>
      <xdr:rowOff>43180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1231880" y="1352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72770</xdr:rowOff>
    </xdr:from>
    <xdr:ext cx="405111" cy="259045"/>
    <xdr:sp macro="" textlink="">
      <xdr:nvSpPr>
        <xdr:cNvPr id="604" name="n_1mainValue【消防施設】&#10;有形固定資産減価償却率">
          <a:extLst>
            <a:ext uri="{FF2B5EF4-FFF2-40B4-BE49-F238E27FC236}">
              <a16:creationId xmlns:a16="http://schemas.microsoft.com/office/drawing/2014/main" id="{00000000-0008-0000-0200-00005C020000}"/>
            </a:ext>
          </a:extLst>
        </xdr:cNvPr>
        <xdr:cNvSpPr txBox="1"/>
      </xdr:nvSpPr>
      <xdr:spPr>
        <a:xfrm>
          <a:off x="13437244" y="1314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59707</xdr:rowOff>
    </xdr:from>
    <xdr:ext cx="405111" cy="259045"/>
    <xdr:sp macro="" textlink="">
      <xdr:nvSpPr>
        <xdr:cNvPr id="605" name="n_4mainValue【消防施設】&#10;有形固定資産減価償却率">
          <a:extLst>
            <a:ext uri="{FF2B5EF4-FFF2-40B4-BE49-F238E27FC236}">
              <a16:creationId xmlns:a16="http://schemas.microsoft.com/office/drawing/2014/main" id="{00000000-0008-0000-0200-00005D020000}"/>
            </a:ext>
          </a:extLst>
        </xdr:cNvPr>
        <xdr:cNvSpPr txBox="1"/>
      </xdr:nvSpPr>
      <xdr:spPr>
        <a:xfrm>
          <a:off x="11102984" y="1330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a:extLst>
            <a:ext uri="{FF2B5EF4-FFF2-40B4-BE49-F238E27FC236}">
              <a16:creationId xmlns:a16="http://schemas.microsoft.com/office/drawing/2014/main" id="{00000000-0008-0000-0200-000072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9509104" y="1330223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28" name="【消防施設】&#10;一人当たり面積最小値テキスト">
          <a:extLst>
            <a:ext uri="{FF2B5EF4-FFF2-40B4-BE49-F238E27FC236}">
              <a16:creationId xmlns:a16="http://schemas.microsoft.com/office/drawing/2014/main" id="{00000000-0008-0000-0200-000074020000}"/>
            </a:ext>
          </a:extLst>
        </xdr:cNvPr>
        <xdr:cNvSpPr txBox="1"/>
      </xdr:nvSpPr>
      <xdr:spPr>
        <a:xfrm>
          <a:off x="1954784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944370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30" name="【消防施設】&#10;一人当たり面積最大値テキスト">
          <a:extLst>
            <a:ext uri="{FF2B5EF4-FFF2-40B4-BE49-F238E27FC236}">
              <a16:creationId xmlns:a16="http://schemas.microsoft.com/office/drawing/2014/main" id="{00000000-0008-0000-0200-000076020000}"/>
            </a:ext>
          </a:extLst>
        </xdr:cNvPr>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32" name="【消防施設】&#10;一人当たり面積平均値テキスト">
          <a:extLst>
            <a:ext uri="{FF2B5EF4-FFF2-40B4-BE49-F238E27FC236}">
              <a16:creationId xmlns:a16="http://schemas.microsoft.com/office/drawing/2014/main" id="{00000000-0008-0000-0200-000078020000}"/>
            </a:ext>
          </a:extLst>
        </xdr:cNvPr>
        <xdr:cNvSpPr txBox="1"/>
      </xdr:nvSpPr>
      <xdr:spPr>
        <a:xfrm>
          <a:off x="19547840" y="1403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94589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873504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123714</xdr:rowOff>
    </xdr:from>
    <xdr:ext cx="469744" cy="259045"/>
    <xdr:sp macro="" textlink="">
      <xdr:nvSpPr>
        <xdr:cNvPr id="635" name="n_1aveValue【消防施設】&#10;一人当たり面積">
          <a:extLst>
            <a:ext uri="{FF2B5EF4-FFF2-40B4-BE49-F238E27FC236}">
              <a16:creationId xmlns:a16="http://schemas.microsoft.com/office/drawing/2014/main" id="{00000000-0008-0000-0200-00007B020000}"/>
            </a:ext>
          </a:extLst>
        </xdr:cNvPr>
        <xdr:cNvSpPr txBox="1"/>
      </xdr:nvSpPr>
      <xdr:spPr>
        <a:xfrm>
          <a:off x="18561127" y="138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7874</xdr:rowOff>
    </xdr:from>
    <xdr:to>
      <xdr:col>107</xdr:col>
      <xdr:colOff>101600</xdr:colOff>
      <xdr:row>84</xdr:row>
      <xdr:rowOff>109474</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7937480" y="140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126001</xdr:rowOff>
    </xdr:from>
    <xdr:ext cx="469744" cy="259045"/>
    <xdr:sp macro="" textlink="">
      <xdr:nvSpPr>
        <xdr:cNvPr id="637" name="n_2aveValue【消防施設】&#10;一人当たり面積">
          <a:extLst>
            <a:ext uri="{FF2B5EF4-FFF2-40B4-BE49-F238E27FC236}">
              <a16:creationId xmlns:a16="http://schemas.microsoft.com/office/drawing/2014/main" id="{00000000-0008-0000-0200-00007D020000}"/>
            </a:ext>
          </a:extLst>
        </xdr:cNvPr>
        <xdr:cNvSpPr txBox="1"/>
      </xdr:nvSpPr>
      <xdr:spPr>
        <a:xfrm>
          <a:off x="17776267"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1015</xdr:rowOff>
    </xdr:from>
    <xdr:to>
      <xdr:col>102</xdr:col>
      <xdr:colOff>165100</xdr:colOff>
      <xdr:row>84</xdr:row>
      <xdr:rowOff>102615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71627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119142</xdr:rowOff>
    </xdr:from>
    <xdr:ext cx="469744" cy="259045"/>
    <xdr:sp macro="" textlink="">
      <xdr:nvSpPr>
        <xdr:cNvPr id="639" name="n_3aveValue【消防施設】&#10;一人当たり面積">
          <a:extLst>
            <a:ext uri="{FF2B5EF4-FFF2-40B4-BE49-F238E27FC236}">
              <a16:creationId xmlns:a16="http://schemas.microsoft.com/office/drawing/2014/main" id="{00000000-0008-0000-0200-00007F020000}"/>
            </a:ext>
          </a:extLst>
        </xdr:cNvPr>
        <xdr:cNvSpPr txBox="1"/>
      </xdr:nvSpPr>
      <xdr:spPr>
        <a:xfrm>
          <a:off x="170015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10161</xdr:rowOff>
    </xdr:from>
    <xdr:to>
      <xdr:col>98</xdr:col>
      <xdr:colOff>38100</xdr:colOff>
      <xdr:row>84</xdr:row>
      <xdr:rowOff>111761</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102888</xdr:rowOff>
    </xdr:from>
    <xdr:ext cx="469744" cy="259045"/>
    <xdr:sp macro="" textlink="">
      <xdr:nvSpPr>
        <xdr:cNvPr id="641" name="n_4aveValue【消防施設】&#10;一人当たり面積">
          <a:extLst>
            <a:ext uri="{FF2B5EF4-FFF2-40B4-BE49-F238E27FC236}">
              <a16:creationId xmlns:a16="http://schemas.microsoft.com/office/drawing/2014/main" id="{00000000-0008-0000-0200-000081020000}"/>
            </a:ext>
          </a:extLst>
        </xdr:cNvPr>
        <xdr:cNvSpPr txBox="1"/>
      </xdr:nvSpPr>
      <xdr:spPr>
        <a:xfrm>
          <a:off x="1622686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945894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48" name="【消防施設】&#10;一人当たり面積該当値テキスト">
          <a:extLst>
            <a:ext uri="{FF2B5EF4-FFF2-40B4-BE49-F238E27FC236}">
              <a16:creationId xmlns:a16="http://schemas.microsoft.com/office/drawing/2014/main" id="{00000000-0008-0000-0200-000088020000}"/>
            </a:ext>
          </a:extLst>
        </xdr:cNvPr>
        <xdr:cNvSpPr txBox="1"/>
      </xdr:nvSpPr>
      <xdr:spPr>
        <a:xfrm>
          <a:off x="1954784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8735040" y="141467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84</xdr:row>
      <xdr:rowOff>115824</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8778220" y="13674090"/>
          <a:ext cx="73152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97028</xdr:rowOff>
    </xdr:from>
    <xdr:to>
      <xdr:col>98</xdr:col>
      <xdr:colOff>38100</xdr:colOff>
      <xdr:row>83</xdr:row>
      <xdr:rowOff>27178</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6388080" y="13843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157751</xdr:rowOff>
    </xdr:from>
    <xdr:ext cx="469744" cy="259045"/>
    <xdr:sp macro="" textlink="">
      <xdr:nvSpPr>
        <xdr:cNvPr id="652" name="n_1mainValue【消防施設】&#10;一人当たり面積">
          <a:extLst>
            <a:ext uri="{FF2B5EF4-FFF2-40B4-BE49-F238E27FC236}">
              <a16:creationId xmlns:a16="http://schemas.microsoft.com/office/drawing/2014/main" id="{00000000-0008-0000-0200-00008C020000}"/>
            </a:ext>
          </a:extLst>
        </xdr:cNvPr>
        <xdr:cNvSpPr txBox="1"/>
      </xdr:nvSpPr>
      <xdr:spPr>
        <a:xfrm>
          <a:off x="1856112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43705</xdr:rowOff>
    </xdr:from>
    <xdr:ext cx="469744" cy="259045"/>
    <xdr:sp macro="" textlink="">
      <xdr:nvSpPr>
        <xdr:cNvPr id="653" name="n_4mainValue【消防施設】&#10;一人当たり面積">
          <a:extLst>
            <a:ext uri="{FF2B5EF4-FFF2-40B4-BE49-F238E27FC236}">
              <a16:creationId xmlns:a16="http://schemas.microsoft.com/office/drawing/2014/main" id="{00000000-0008-0000-0200-00008D020000}"/>
            </a:ext>
          </a:extLst>
        </xdr:cNvPr>
        <xdr:cNvSpPr txBox="1"/>
      </xdr:nvSpPr>
      <xdr:spPr>
        <a:xfrm>
          <a:off x="16226867" y="136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id="{00000000-0008-0000-0200-0000A4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78" name="【庁舎】&#10;有形固定資産減価償却率最小値テキスト">
          <a:extLst>
            <a:ext uri="{FF2B5EF4-FFF2-40B4-BE49-F238E27FC236}">
              <a16:creationId xmlns:a16="http://schemas.microsoft.com/office/drawing/2014/main" id="{00000000-0008-0000-0200-0000A602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80" name="【庁舎】&#10;有形固定資産減価償却率最大値テキスト">
          <a:extLst>
            <a:ext uri="{FF2B5EF4-FFF2-40B4-BE49-F238E27FC236}">
              <a16:creationId xmlns:a16="http://schemas.microsoft.com/office/drawing/2014/main" id="{00000000-0008-0000-0200-0000A802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82" name="【庁舎】&#10;有形固定資産減価償却率平均値テキスト">
          <a:extLst>
            <a:ext uri="{FF2B5EF4-FFF2-40B4-BE49-F238E27FC236}">
              <a16:creationId xmlns:a16="http://schemas.microsoft.com/office/drawing/2014/main" id="{00000000-0008-0000-0200-0000AA020000}"/>
            </a:ext>
          </a:extLst>
        </xdr:cNvPr>
        <xdr:cNvSpPr txBox="1"/>
      </xdr:nvSpPr>
      <xdr:spPr>
        <a:xfrm>
          <a:off x="14414500" y="17349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4325600" y="1737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35788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74947</xdr:rowOff>
    </xdr:from>
    <xdr:ext cx="405111" cy="259045"/>
    <xdr:sp macro="" textlink="">
      <xdr:nvSpPr>
        <xdr:cNvPr id="685" name="n_1aveValue【庁舎】&#10;有形固定資産減価償却率">
          <a:extLst>
            <a:ext uri="{FF2B5EF4-FFF2-40B4-BE49-F238E27FC236}">
              <a16:creationId xmlns:a16="http://schemas.microsoft.com/office/drawing/2014/main" id="{00000000-0008-0000-0200-0000AD020000}"/>
            </a:ext>
          </a:extLst>
        </xdr:cNvPr>
        <xdr:cNvSpPr txBox="1"/>
      </xdr:nvSpPr>
      <xdr:spPr>
        <a:xfrm>
          <a:off x="134372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162561</xdr:rowOff>
    </xdr:from>
    <xdr:to>
      <xdr:col>76</xdr:col>
      <xdr:colOff>165100</xdr:colOff>
      <xdr:row>104</xdr:row>
      <xdr:rowOff>92711</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28041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109238</xdr:rowOff>
    </xdr:from>
    <xdr:ext cx="405111" cy="259045"/>
    <xdr:sp macro="" textlink="">
      <xdr:nvSpPr>
        <xdr:cNvPr id="687" name="n_2aveValue【庁舎】&#10;有形固定資産減価償却率">
          <a:extLst>
            <a:ext uri="{FF2B5EF4-FFF2-40B4-BE49-F238E27FC236}">
              <a16:creationId xmlns:a16="http://schemas.microsoft.com/office/drawing/2014/main" id="{00000000-0008-0000-0200-0000AF020000}"/>
            </a:ext>
          </a:extLst>
        </xdr:cNvPr>
        <xdr:cNvSpPr txBox="1"/>
      </xdr:nvSpPr>
      <xdr:spPr>
        <a:xfrm>
          <a:off x="1267524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125730</xdr:rowOff>
    </xdr:from>
    <xdr:to>
      <xdr:col>72</xdr:col>
      <xdr:colOff>38100</xdr:colOff>
      <xdr:row>104</xdr:row>
      <xdr:rowOff>55880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2029440" y="1739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72407</xdr:rowOff>
    </xdr:from>
    <xdr:ext cx="405111" cy="259045"/>
    <xdr:sp macro="" textlink="">
      <xdr:nvSpPr>
        <xdr:cNvPr id="689" name="n_3aveValue【庁舎】&#10;有形固定資産減価償却率">
          <a:extLst>
            <a:ext uri="{FF2B5EF4-FFF2-40B4-BE49-F238E27FC236}">
              <a16:creationId xmlns:a16="http://schemas.microsoft.com/office/drawing/2014/main" id="{00000000-0008-0000-0200-0000B1020000}"/>
            </a:ext>
          </a:extLst>
        </xdr:cNvPr>
        <xdr:cNvSpPr txBox="1"/>
      </xdr:nvSpPr>
      <xdr:spPr>
        <a:xfrm>
          <a:off x="11900544" y="1717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143511</xdr:rowOff>
    </xdr:from>
    <xdr:to>
      <xdr:col>67</xdr:col>
      <xdr:colOff>101600</xdr:colOff>
      <xdr:row>104</xdr:row>
      <xdr:rowOff>73661</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123188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90188</xdr:rowOff>
    </xdr:from>
    <xdr:ext cx="405111" cy="259045"/>
    <xdr:sp macro="" textlink="">
      <xdr:nvSpPr>
        <xdr:cNvPr id="691" name="n_4aveValue【庁舎】&#10;有形固定資産減価償却率">
          <a:extLst>
            <a:ext uri="{FF2B5EF4-FFF2-40B4-BE49-F238E27FC236}">
              <a16:creationId xmlns:a16="http://schemas.microsoft.com/office/drawing/2014/main" id="{00000000-0008-0000-0200-0000B3020000}"/>
            </a:ext>
          </a:extLst>
        </xdr:cNvPr>
        <xdr:cNvSpPr txBox="1"/>
      </xdr:nvSpPr>
      <xdr:spPr>
        <a:xfrm>
          <a:off x="1110298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67311</xdr:rowOff>
    </xdr:from>
    <xdr:to>
      <xdr:col>85</xdr:col>
      <xdr:colOff>177800</xdr:colOff>
      <xdr:row>100</xdr:row>
      <xdr:rowOff>168911</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4325600" y="168313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153688</xdr:rowOff>
    </xdr:from>
    <xdr:ext cx="340478" cy="259045"/>
    <xdr:sp macro="" textlink="">
      <xdr:nvSpPr>
        <xdr:cNvPr id="698" name="【庁舎】&#10;有形固定資産減価償却率該当値テキスト">
          <a:extLst>
            <a:ext uri="{FF2B5EF4-FFF2-40B4-BE49-F238E27FC236}">
              <a16:creationId xmlns:a16="http://schemas.microsoft.com/office/drawing/2014/main" id="{00000000-0008-0000-0200-0000BA020000}"/>
            </a:ext>
          </a:extLst>
        </xdr:cNvPr>
        <xdr:cNvSpPr txBox="1"/>
      </xdr:nvSpPr>
      <xdr:spPr>
        <a:xfrm>
          <a:off x="14414500" y="167500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34289</xdr:rowOff>
    </xdr:from>
    <xdr:to>
      <xdr:col>81</xdr:col>
      <xdr:colOff>101600</xdr:colOff>
      <xdr:row>104</xdr:row>
      <xdr:rowOff>135889</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3578840" y="174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118111</xdr:rowOff>
    </xdr:from>
    <xdr:to>
      <xdr:col>85</xdr:col>
      <xdr:colOff>127000</xdr:colOff>
      <xdr:row>104</xdr:row>
      <xdr:rowOff>85089</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13629640" y="16882111"/>
          <a:ext cx="746760" cy="63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127000</xdr:rowOff>
    </xdr:from>
    <xdr:to>
      <xdr:col>67</xdr:col>
      <xdr:colOff>101600</xdr:colOff>
      <xdr:row>105</xdr:row>
      <xdr:rowOff>57150</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1231880" y="17561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127016</xdr:rowOff>
    </xdr:from>
    <xdr:ext cx="405111" cy="259045"/>
    <xdr:sp macro="" textlink="">
      <xdr:nvSpPr>
        <xdr:cNvPr id="702" name="n_1mainValue【庁舎】&#10;有形固定資産減価償却率">
          <a:extLst>
            <a:ext uri="{FF2B5EF4-FFF2-40B4-BE49-F238E27FC236}">
              <a16:creationId xmlns:a16="http://schemas.microsoft.com/office/drawing/2014/main" id="{00000000-0008-0000-0200-0000BE020000}"/>
            </a:ext>
          </a:extLst>
        </xdr:cNvPr>
        <xdr:cNvSpPr txBox="1"/>
      </xdr:nvSpPr>
      <xdr:spPr>
        <a:xfrm>
          <a:off x="13437244" y="17561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48277</xdr:rowOff>
    </xdr:from>
    <xdr:ext cx="405111" cy="259045"/>
    <xdr:sp macro="" textlink="">
      <xdr:nvSpPr>
        <xdr:cNvPr id="703" name="n_4mainValue【庁舎】&#10;有形固定資産減価償却率">
          <a:extLst>
            <a:ext uri="{FF2B5EF4-FFF2-40B4-BE49-F238E27FC236}">
              <a16:creationId xmlns:a16="http://schemas.microsoft.com/office/drawing/2014/main" id="{00000000-0008-0000-0200-0000BF020000}"/>
            </a:ext>
          </a:extLst>
        </xdr:cNvPr>
        <xdr:cNvSpPr txBox="1"/>
      </xdr:nvSpPr>
      <xdr:spPr>
        <a:xfrm>
          <a:off x="1110298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a:extLst>
            <a:ext uri="{FF2B5EF4-FFF2-40B4-BE49-F238E27FC236}">
              <a16:creationId xmlns:a16="http://schemas.microsoft.com/office/drawing/2014/main" id="{00000000-0008-0000-0200-0000D8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9509104" y="16898982"/>
          <a:ext cx="0" cy="119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30" name="【庁舎】&#10;一人当たり面積最小値テキスト">
          <a:extLst>
            <a:ext uri="{FF2B5EF4-FFF2-40B4-BE49-F238E27FC236}">
              <a16:creationId xmlns:a16="http://schemas.microsoft.com/office/drawing/2014/main" id="{00000000-0008-0000-0200-0000DA020000}"/>
            </a:ext>
          </a:extLst>
        </xdr:cNvPr>
        <xdr:cNvSpPr txBox="1"/>
      </xdr:nvSpPr>
      <xdr:spPr>
        <a:xfrm>
          <a:off x="19547840" y="181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9443700" y="18096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32" name="【庁舎】&#10;一人当たり面積最大値テキスト">
          <a:extLst>
            <a:ext uri="{FF2B5EF4-FFF2-40B4-BE49-F238E27FC236}">
              <a16:creationId xmlns:a16="http://schemas.microsoft.com/office/drawing/2014/main" id="{00000000-0008-0000-0200-0000DC020000}"/>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34" name="【庁舎】&#10;一人当たり面積平均値テキスト">
          <a:extLst>
            <a:ext uri="{FF2B5EF4-FFF2-40B4-BE49-F238E27FC236}">
              <a16:creationId xmlns:a16="http://schemas.microsoft.com/office/drawing/2014/main" id="{00000000-0008-0000-0200-0000DE020000}"/>
            </a:ext>
          </a:extLst>
        </xdr:cNvPr>
        <xdr:cNvSpPr txBox="1"/>
      </xdr:nvSpPr>
      <xdr:spPr>
        <a:xfrm>
          <a:off x="19547840" y="17626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9458940" y="17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8735040" y="17662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153506</xdr:rowOff>
    </xdr:from>
    <xdr:ext cx="469744" cy="259045"/>
    <xdr:sp macro="" textlink="">
      <xdr:nvSpPr>
        <xdr:cNvPr id="737" name="n_1aveValue【庁舎】&#10;一人当たり面積">
          <a:extLst>
            <a:ext uri="{FF2B5EF4-FFF2-40B4-BE49-F238E27FC236}">
              <a16:creationId xmlns:a16="http://schemas.microsoft.com/office/drawing/2014/main" id="{00000000-0008-0000-0200-0000E1020000}"/>
            </a:ext>
          </a:extLst>
        </xdr:cNvPr>
        <xdr:cNvSpPr txBox="1"/>
      </xdr:nvSpPr>
      <xdr:spPr>
        <a:xfrm>
          <a:off x="18561127" y="177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110852</xdr:rowOff>
    </xdr:from>
    <xdr:to>
      <xdr:col>107</xdr:col>
      <xdr:colOff>101600</xdr:colOff>
      <xdr:row>106</xdr:row>
      <xdr:rowOff>41002</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7937480" y="17713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57529</xdr:rowOff>
    </xdr:from>
    <xdr:ext cx="469744" cy="259045"/>
    <xdr:sp macro="" textlink="">
      <xdr:nvSpPr>
        <xdr:cNvPr id="739" name="n_2aveValue【庁舎】&#10;一人当たり面積">
          <a:extLst>
            <a:ext uri="{FF2B5EF4-FFF2-40B4-BE49-F238E27FC236}">
              <a16:creationId xmlns:a16="http://schemas.microsoft.com/office/drawing/2014/main" id="{00000000-0008-0000-0200-0000E3020000}"/>
            </a:ext>
          </a:extLst>
        </xdr:cNvPr>
        <xdr:cNvSpPr txBox="1"/>
      </xdr:nvSpPr>
      <xdr:spPr>
        <a:xfrm>
          <a:off x="17776267" y="1749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98879</xdr:rowOff>
    </xdr:from>
    <xdr:to>
      <xdr:col>102</xdr:col>
      <xdr:colOff>165100</xdr:colOff>
      <xdr:row>106</xdr:row>
      <xdr:rowOff>29029</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7162780" y="1770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45556</xdr:rowOff>
    </xdr:from>
    <xdr:ext cx="469744" cy="259045"/>
    <xdr:sp macro="" textlink="">
      <xdr:nvSpPr>
        <xdr:cNvPr id="741" name="n_3aveValue【庁舎】&#10;一人当たり面積">
          <a:extLst>
            <a:ext uri="{FF2B5EF4-FFF2-40B4-BE49-F238E27FC236}">
              <a16:creationId xmlns:a16="http://schemas.microsoft.com/office/drawing/2014/main" id="{00000000-0008-0000-0200-0000E5020000}"/>
            </a:ext>
          </a:extLst>
        </xdr:cNvPr>
        <xdr:cNvSpPr txBox="1"/>
      </xdr:nvSpPr>
      <xdr:spPr>
        <a:xfrm>
          <a:off x="17001567" y="174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112486</xdr:rowOff>
    </xdr:from>
    <xdr:to>
      <xdr:col>98</xdr:col>
      <xdr:colOff>38100</xdr:colOff>
      <xdr:row>105</xdr:row>
      <xdr:rowOff>42636</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6388080" y="17547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33763</xdr:rowOff>
    </xdr:from>
    <xdr:ext cx="469744" cy="259045"/>
    <xdr:sp macro="" textlink="">
      <xdr:nvSpPr>
        <xdr:cNvPr id="743" name="n_4aveValue【庁舎】&#10;一人当たり面積">
          <a:extLst>
            <a:ext uri="{FF2B5EF4-FFF2-40B4-BE49-F238E27FC236}">
              <a16:creationId xmlns:a16="http://schemas.microsoft.com/office/drawing/2014/main" id="{00000000-0008-0000-0200-0000E7020000}"/>
            </a:ext>
          </a:extLst>
        </xdr:cNvPr>
        <xdr:cNvSpPr txBox="1"/>
      </xdr:nvSpPr>
      <xdr:spPr>
        <a:xfrm>
          <a:off x="16226867" y="1763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166914</xdr:rowOff>
    </xdr:from>
    <xdr:to>
      <xdr:col>116</xdr:col>
      <xdr:colOff>114300</xdr:colOff>
      <xdr:row>105</xdr:row>
      <xdr:rowOff>97064</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9458940" y="17601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18341</xdr:rowOff>
    </xdr:from>
    <xdr:ext cx="469744" cy="259045"/>
    <xdr:sp macro="" textlink="">
      <xdr:nvSpPr>
        <xdr:cNvPr id="750" name="【庁舎】&#10;一人当たり面積該当値テキスト">
          <a:extLst>
            <a:ext uri="{FF2B5EF4-FFF2-40B4-BE49-F238E27FC236}">
              <a16:creationId xmlns:a16="http://schemas.microsoft.com/office/drawing/2014/main" id="{00000000-0008-0000-0200-0000EE020000}"/>
            </a:ext>
          </a:extLst>
        </xdr:cNvPr>
        <xdr:cNvSpPr txBox="1"/>
      </xdr:nvSpPr>
      <xdr:spPr>
        <a:xfrm>
          <a:off x="19547840" y="1745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42273</xdr:rowOff>
    </xdr:from>
    <xdr:to>
      <xdr:col>112</xdr:col>
      <xdr:colOff>38100</xdr:colOff>
      <xdr:row>103</xdr:row>
      <xdr:rowOff>143873</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8735040" y="173091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93073</xdr:rowOff>
    </xdr:from>
    <xdr:to>
      <xdr:col>116</xdr:col>
      <xdr:colOff>63500</xdr:colOff>
      <xdr:row>105</xdr:row>
      <xdr:rowOff>46264</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778220" y="17359993"/>
          <a:ext cx="731520" cy="28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49349</xdr:rowOff>
    </xdr:from>
    <xdr:to>
      <xdr:col>98</xdr:col>
      <xdr:colOff>38100</xdr:colOff>
      <xdr:row>104</xdr:row>
      <xdr:rowOff>150949</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6388080" y="174839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101</xdr:row>
      <xdr:rowOff>160400</xdr:rowOff>
    </xdr:from>
    <xdr:ext cx="469744" cy="259045"/>
    <xdr:sp macro="" textlink="">
      <xdr:nvSpPr>
        <xdr:cNvPr id="754" name="n_1mainValue【庁舎】&#10;一人当たり面積">
          <a:extLst>
            <a:ext uri="{FF2B5EF4-FFF2-40B4-BE49-F238E27FC236}">
              <a16:creationId xmlns:a16="http://schemas.microsoft.com/office/drawing/2014/main" id="{00000000-0008-0000-0200-0000F2020000}"/>
            </a:ext>
          </a:extLst>
        </xdr:cNvPr>
        <xdr:cNvSpPr txBox="1"/>
      </xdr:nvSpPr>
      <xdr:spPr>
        <a:xfrm>
          <a:off x="18561127" y="1709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167476</xdr:rowOff>
    </xdr:from>
    <xdr:ext cx="469744" cy="259045"/>
    <xdr:sp macro="" textlink="">
      <xdr:nvSpPr>
        <xdr:cNvPr id="755" name="n_4mainValue【庁舎】&#10;一人当たり面積">
          <a:extLst>
            <a:ext uri="{FF2B5EF4-FFF2-40B4-BE49-F238E27FC236}">
              <a16:creationId xmlns:a16="http://schemas.microsoft.com/office/drawing/2014/main" id="{00000000-0008-0000-0200-0000F3020000}"/>
            </a:ext>
          </a:extLst>
        </xdr:cNvPr>
        <xdr:cNvSpPr txBox="1"/>
      </xdr:nvSpPr>
      <xdr:spPr>
        <a:xfrm>
          <a:off x="16226867" y="17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当町が保有する公共施設は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年度にかけて町民文化系施設、学校教育系施設、行政系施設などを集中して整備を行なった。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a:t>
          </a:r>
          <a:r>
            <a:rPr lang="ja-JP" altLang="ja-JP" sz="1100" b="0">
              <a:solidFill>
                <a:schemeClr val="dk1"/>
              </a:solidFill>
              <a:effectLst/>
              <a:latin typeface="+mn-lt"/>
              <a:ea typeface="+mn-ea"/>
              <a:cs typeface="+mn-cs"/>
            </a:rPr>
            <a:t>後期</a:t>
          </a:r>
          <a:r>
            <a:rPr lang="ja-JP" altLang="ja-JP" sz="1100">
              <a:solidFill>
                <a:schemeClr val="dk1"/>
              </a:solidFill>
              <a:effectLst/>
              <a:latin typeface="+mn-lt"/>
              <a:ea typeface="+mn-ea"/>
              <a:cs typeface="+mn-cs"/>
            </a:rPr>
            <a:t>基本計画に基づき財源の確保を実施していく。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決算では、収入では地方交付税、地方消費税交付金等が増加、歳出では物件費や補助費が減額となった事により数値が若干回復した。当町の一般会計では、物件費が占める割合が大きく、経常収支比率を改善していく上では物件費の支出内容見直しが必須である。離島という立地ゆえに、各種公共施設等を一通り島内に設置しなくてはならず、また、古く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集落から町がなり立っていたという特性から、各地に多数の施設が点在している。昨今の人口減少により施設数の見直しも含め検討していく必要がある。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34544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1082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34544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542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66</xdr:row>
      <xdr:rowOff>68072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54258"/>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66</xdr:row>
      <xdr:rowOff>68072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88040"/>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当町は離島であるため、人口に関係なくあらゆる施設を独自で運用していかなくてはならない。このため数値は類似団体平均を大きく上回っている。上記の経常支出比率欄にも記載したとおり、人口減少に伴う施設数の見直しも含め検討の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14531</xdr:rowOff>
    </xdr:from>
    <xdr:to>
      <xdr:col>23</xdr:col>
      <xdr:colOff>133350</xdr:colOff>
      <xdr:row>84</xdr:row>
      <xdr:rowOff>46816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416331"/>
          <a:ext cx="8382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164964</xdr:rowOff>
    </xdr:from>
    <xdr:to>
      <xdr:col>19</xdr:col>
      <xdr:colOff>133350</xdr:colOff>
      <xdr:row>84</xdr:row>
      <xdr:rowOff>46816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95314"/>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115184</xdr:rowOff>
    </xdr:from>
    <xdr:to>
      <xdr:col>15</xdr:col>
      <xdr:colOff>82550</xdr:colOff>
      <xdr:row>83</xdr:row>
      <xdr:rowOff>164964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45534"/>
          <a:ext cx="889000" cy="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104392</xdr:rowOff>
    </xdr:from>
    <xdr:to>
      <xdr:col>11</xdr:col>
      <xdr:colOff>31750</xdr:colOff>
      <xdr:row>83</xdr:row>
      <xdr:rowOff>115184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34742"/>
          <a:ext cx="889000" cy="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135181</xdr:rowOff>
    </xdr:from>
    <xdr:to>
      <xdr:col>23</xdr:col>
      <xdr:colOff>184150</xdr:colOff>
      <xdr:row>84</xdr:row>
      <xdr:rowOff>65331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107258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3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167466</xdr:rowOff>
    </xdr:from>
    <xdr:to>
      <xdr:col>19</xdr:col>
      <xdr:colOff>184150</xdr:colOff>
      <xdr:row>84</xdr:row>
      <xdr:rowOff>97616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82393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8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114164</xdr:rowOff>
    </xdr:from>
    <xdr:to>
      <xdr:col>15</xdr:col>
      <xdr:colOff>133350</xdr:colOff>
      <xdr:row>84</xdr:row>
      <xdr:rowOff>44314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29091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3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64384</xdr:rowOff>
    </xdr:from>
    <xdr:to>
      <xdr:col>11</xdr:col>
      <xdr:colOff>82550</xdr:colOff>
      <xdr:row>83</xdr:row>
      <xdr:rowOff>165984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150761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8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53592</xdr:rowOff>
    </xdr:from>
    <xdr:to>
      <xdr:col>7</xdr:col>
      <xdr:colOff>31750</xdr:colOff>
      <xdr:row>83</xdr:row>
      <xdr:rowOff>155192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8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139969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7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当町の給与体系は国基準を適用しているが、昇格などの基準設定は国と比べ低い数値となっている。類似団体との差は昨年度、今年度ともに</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となっており、要因は前述によるもののみとなる。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144463</xdr:rowOff>
    </xdr:from>
    <xdr:to>
      <xdr:col>81</xdr:col>
      <xdr:colOff>44450</xdr:colOff>
      <xdr:row>81</xdr:row>
      <xdr:rowOff>144463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031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104246</xdr:rowOff>
    </xdr:from>
    <xdr:to>
      <xdr:col>77</xdr:col>
      <xdr:colOff>44450</xdr:colOff>
      <xdr:row>81</xdr:row>
      <xdr:rowOff>144463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3991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104246</xdr:rowOff>
    </xdr:from>
    <xdr:to>
      <xdr:col>72</xdr:col>
      <xdr:colOff>203200</xdr:colOff>
      <xdr:row>81</xdr:row>
      <xdr:rowOff>134409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39916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124354</xdr:rowOff>
    </xdr:from>
    <xdr:to>
      <xdr:col>68</xdr:col>
      <xdr:colOff>152400</xdr:colOff>
      <xdr:row>81</xdr:row>
      <xdr:rowOff>134409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01180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93663</xdr:rowOff>
    </xdr:from>
    <xdr:to>
      <xdr:col>81</xdr:col>
      <xdr:colOff>95250</xdr:colOff>
      <xdr:row>82</xdr:row>
      <xdr:rowOff>23813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110190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82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93663</xdr:rowOff>
    </xdr:from>
    <xdr:to>
      <xdr:col>77</xdr:col>
      <xdr:colOff>95250</xdr:colOff>
      <xdr:row>82</xdr:row>
      <xdr:rowOff>23813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33990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74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53446</xdr:rowOff>
    </xdr:from>
    <xdr:to>
      <xdr:col>73</xdr:col>
      <xdr:colOff>44450</xdr:colOff>
      <xdr:row>81</xdr:row>
      <xdr:rowOff>155046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165223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7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83609</xdr:rowOff>
    </xdr:from>
    <xdr:to>
      <xdr:col>68</xdr:col>
      <xdr:colOff>203200</xdr:colOff>
      <xdr:row>82</xdr:row>
      <xdr:rowOff>13759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23936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73554</xdr:rowOff>
    </xdr:from>
    <xdr:to>
      <xdr:col>64</xdr:col>
      <xdr:colOff>152400</xdr:colOff>
      <xdr:row>82</xdr:row>
      <xdr:rowOff>3704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13881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7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人口の少ない当町のような自治体においては、各業務の絶対的処理量は少ないものの、実施しなければならない業務の種別は大規模な他自治体と変わらず、多岐にわたっている。人口当たり定員数の適正化を図りたいところではあるが、ほとんどの業務は担当者</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名のみで実施しており、掛け持ちをせざるを得ない業務も多数あるため、職員一人当たりの負担が非常に大きく、積極的な人員削減に踏み切れないのが実情である。また、消防救急業務や島内</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集落に点在する各施設の運営にあたっても人員を必要としている。このため数値は類似団体平均と比較すると</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倍程度となっている。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115655</xdr:rowOff>
    </xdr:from>
    <xdr:to>
      <xdr:col>81</xdr:col>
      <xdr:colOff>44450</xdr:colOff>
      <xdr:row>65</xdr:row>
      <xdr:rowOff>150241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259905"/>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97155</xdr:rowOff>
    </xdr:from>
    <xdr:to>
      <xdr:col>77</xdr:col>
      <xdr:colOff>44450</xdr:colOff>
      <xdr:row>65</xdr:row>
      <xdr:rowOff>115655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24140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91525</xdr:rowOff>
    </xdr:from>
    <xdr:to>
      <xdr:col>72</xdr:col>
      <xdr:colOff>203200</xdr:colOff>
      <xdr:row>65</xdr:row>
      <xdr:rowOff>97155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23577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56938</xdr:rowOff>
    </xdr:from>
    <xdr:to>
      <xdr:col>68</xdr:col>
      <xdr:colOff>152400</xdr:colOff>
      <xdr:row>65</xdr:row>
      <xdr:rowOff>91525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201188"/>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99441</xdr:rowOff>
    </xdr:from>
    <xdr:to>
      <xdr:col>81</xdr:col>
      <xdr:colOff>95250</xdr:colOff>
      <xdr:row>66</xdr:row>
      <xdr:rowOff>29591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71518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21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64855</xdr:rowOff>
    </xdr:from>
    <xdr:to>
      <xdr:col>77</xdr:col>
      <xdr:colOff>95250</xdr:colOff>
      <xdr:row>65</xdr:row>
      <xdr:rowOff>166455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2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151232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9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46355</xdr:rowOff>
    </xdr:from>
    <xdr:to>
      <xdr:col>73</xdr:col>
      <xdr:colOff>44450</xdr:colOff>
      <xdr:row>65</xdr:row>
      <xdr:rowOff>147955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132732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40725</xdr:rowOff>
    </xdr:from>
    <xdr:to>
      <xdr:col>68</xdr:col>
      <xdr:colOff>203200</xdr:colOff>
      <xdr:row>65</xdr:row>
      <xdr:rowOff>142325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1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127102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27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6138</xdr:rowOff>
    </xdr:from>
    <xdr:to>
      <xdr:col>64</xdr:col>
      <xdr:colOff>152400</xdr:colOff>
      <xdr:row>65</xdr:row>
      <xdr:rowOff>107738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92515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前年度より数値は緩やかになったが、大型施設建設事業である循環型社会形成推進事業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や観光プール建設の実施により起債借入額が増大しているため、今後も一時的に悪化するものと思われる。このため、地方債発行の低金利債への借り換えなども視野に入れ改善に努める。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27686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00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66294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000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66294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46990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充当可能財源や標準財政規模の増額により将来負担比率は減となった。今後は循環型社会形成推進事業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や観光プール建設等大型起債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125186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97263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125186</xdr:rowOff>
    </xdr:from>
    <xdr:to>
      <xdr:col>81</xdr:col>
      <xdr:colOff>133350</xdr:colOff>
      <xdr:row>20</xdr:row>
      <xdr:rowOff>125186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55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153005</xdr:rowOff>
    </xdr:from>
    <xdr:to>
      <xdr:col>81</xdr:col>
      <xdr:colOff>44450</xdr:colOff>
      <xdr:row>21</xdr:row>
      <xdr:rowOff>111155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410555"/>
          <a:ext cx="838200" cy="30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111155</xdr:rowOff>
    </xdr:from>
    <xdr:to>
      <xdr:col>77</xdr:col>
      <xdr:colOff>44450</xdr:colOff>
      <xdr:row>22</xdr:row>
      <xdr:rowOff>90231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711605"/>
          <a:ext cx="889000" cy="1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72632</xdr:rowOff>
    </xdr:from>
    <xdr:to>
      <xdr:col>77</xdr:col>
      <xdr:colOff>95250</xdr:colOff>
      <xdr:row>14</xdr:row>
      <xdr:rowOff>2782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12959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7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56908</xdr:rowOff>
    </xdr:from>
    <xdr:to>
      <xdr:col>72</xdr:col>
      <xdr:colOff>203200</xdr:colOff>
      <xdr:row>22</xdr:row>
      <xdr:rowOff>90231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828808"/>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68036</xdr:rowOff>
    </xdr:from>
    <xdr:to>
      <xdr:col>73</xdr:col>
      <xdr:colOff>44450</xdr:colOff>
      <xdr:row>13</xdr:row>
      <xdr:rowOff>169636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29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8363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107708</xdr:rowOff>
    </xdr:from>
    <xdr:to>
      <xdr:col>68</xdr:col>
      <xdr:colOff>152400</xdr:colOff>
      <xdr:row>22</xdr:row>
      <xdr:rowOff>56908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7081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120892</xdr:rowOff>
    </xdr:from>
    <xdr:to>
      <xdr:col>68</xdr:col>
      <xdr:colOff>203200</xdr:colOff>
      <xdr:row>14</xdr:row>
      <xdr:rowOff>51042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34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61219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1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130991</xdr:rowOff>
    </xdr:from>
    <xdr:to>
      <xdr:col>64</xdr:col>
      <xdr:colOff>152400</xdr:colOff>
      <xdr:row>15</xdr:row>
      <xdr:rowOff>61141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71318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102205</xdr:rowOff>
    </xdr:from>
    <xdr:to>
      <xdr:col>81</xdr:col>
      <xdr:colOff>95250</xdr:colOff>
      <xdr:row>20</xdr:row>
      <xdr:rowOff>32355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3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74282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33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60355</xdr:rowOff>
    </xdr:from>
    <xdr:to>
      <xdr:col>77</xdr:col>
      <xdr:colOff>95250</xdr:colOff>
      <xdr:row>21</xdr:row>
      <xdr:rowOff>161955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6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146732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74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39431</xdr:rowOff>
    </xdr:from>
    <xdr:to>
      <xdr:col>73</xdr:col>
      <xdr:colOff>44450</xdr:colOff>
      <xdr:row>22</xdr:row>
      <xdr:rowOff>141031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125808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8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6108</xdr:rowOff>
    </xdr:from>
    <xdr:to>
      <xdr:col>68</xdr:col>
      <xdr:colOff>203200</xdr:colOff>
      <xdr:row>22</xdr:row>
      <xdr:rowOff>107708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92485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56908</xdr:rowOff>
    </xdr:from>
    <xdr:to>
      <xdr:col>64</xdr:col>
      <xdr:colOff>152400</xdr:colOff>
      <xdr:row>21</xdr:row>
      <xdr:rowOff>158508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6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143285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7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54428</xdr:rowOff>
    </xdr:from>
    <xdr:ext cx="10042071" cy="802821"/>
    <xdr:sp macro="" textlink="">
      <xdr:nvSpPr>
        <xdr:cNvPr id="476" name="テキスト ボックス 475">
          <a:extLst>
            <a:ext uri="{FF2B5EF4-FFF2-40B4-BE49-F238E27FC236}">
              <a16:creationId xmlns:a16="http://schemas.microsoft.com/office/drawing/2014/main" id="{304B05DB-4088-41BA-A214-AD4DE7113942}"/>
            </a:ext>
          </a:extLst>
        </xdr:cNvPr>
        <xdr:cNvSpPr txBox="1"/>
      </xdr:nvSpPr>
      <xdr:spPr>
        <a:xfrm>
          <a:off x="734785" y="4653642"/>
          <a:ext cx="10042071" cy="802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8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64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123190</xdr:rowOff>
    </xdr:from>
    <xdr:to>
      <xdr:col>15</xdr:col>
      <xdr:colOff>98425</xdr:colOff>
      <xdr:row>39</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0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9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102870</xdr:rowOff>
    </xdr:from>
    <xdr:to>
      <xdr:col>11</xdr:col>
      <xdr:colOff>60325</xdr:colOff>
      <xdr:row>40</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類似団体と比較し数値が上回っているが、当町は離島という立地ゆえに、各種公共施設等を一通り島内に設置しなくてはならず、また、古くは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集落から町がなり立っていたという特性から、各地に多数の施設が点在しており物件費が高額になってしまっているのがその原因である。物件費のうち多くを占めるのが、施設管理における委託料や光熱水費であるため、人口減少に伴う施設数の見直しや、管理方法の再考も含め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99568</xdr:rowOff>
    </xdr:from>
    <xdr:to>
      <xdr:col>82</xdr:col>
      <xdr:colOff>107950</xdr:colOff>
      <xdr:row>18</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856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21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51562</xdr:rowOff>
    </xdr:from>
    <xdr:to>
      <xdr:col>69</xdr:col>
      <xdr:colOff>92075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3091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762</xdr:rowOff>
    </xdr:from>
    <xdr:to>
      <xdr:col>65</xdr:col>
      <xdr:colOff>53975</xdr:colOff>
      <xdr:row>19</xdr:row>
      <xdr:rowOff>102362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87139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障害者自立支援給付費は増加しており、また今後も増加していくことが見込まれるため、適正な事務に努めていく。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9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85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類似団体平均より数値は下回って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、国民健康保険事業会計への繰出金額</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減少傾向にある</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依然として赤字補てんが必要な状況であるため、</a:t>
          </a:r>
          <a:r>
            <a:rPr lang="ja-JP" altLang="ja-JP" sz="1100">
              <a:solidFill>
                <a:schemeClr val="dk1"/>
              </a:solidFill>
              <a:effectLst/>
              <a:latin typeface="+mn-lt"/>
              <a:ea typeface="+mn-ea"/>
              <a:cs typeface="+mn-cs"/>
            </a:rPr>
            <a:t>今後も赤字解消にむけ事業注視していかなくてはならない。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88138</xdr:rowOff>
    </xdr:from>
    <xdr:to>
      <xdr:col>82</xdr:col>
      <xdr:colOff>107950</xdr:colOff>
      <xdr:row>53</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1749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149860</xdr:rowOff>
    </xdr:from>
    <xdr:to>
      <xdr:col>78</xdr:col>
      <xdr:colOff>69850</xdr:colOff>
      <xdr:row>53</xdr:row>
      <xdr:rowOff>88138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0652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149860</xdr:rowOff>
    </xdr:from>
    <xdr:to>
      <xdr:col>73</xdr:col>
      <xdr:colOff>180975</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065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24130</xdr:rowOff>
    </xdr:from>
    <xdr:to>
      <xdr:col>69</xdr:col>
      <xdr:colOff>92075</xdr:colOff>
      <xdr:row>53</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110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144797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37338</xdr:rowOff>
    </xdr:from>
    <xdr:to>
      <xdr:col>78</xdr:col>
      <xdr:colOff>120650</xdr:colOff>
      <xdr:row>53</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149115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889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99060</xdr:rowOff>
    </xdr:from>
    <xdr:to>
      <xdr:col>74</xdr:col>
      <xdr:colOff>31750</xdr:colOff>
      <xdr:row>53</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144780</xdr:rowOff>
    </xdr:from>
    <xdr:to>
      <xdr:col>65</xdr:col>
      <xdr:colOff>53975</xdr:colOff>
      <xdr:row>53</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85107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類似団体平均より下回っているものの、補助金等について事業効果の検証を踏まえた上で見直しを徹底し、一層の削減に努めていく。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35</xdr:row>
      <xdr:rowOff>14986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700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138430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157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106443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循環型社会形成推進事業等の実施により、公債費は増額傾向にあるため、後期基本計画に基づき、健全なる財政運営を実施していく。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69850</xdr:rowOff>
    </xdr:from>
    <xdr:to>
      <xdr:col>24</xdr:col>
      <xdr:colOff>25400</xdr:colOff>
      <xdr:row>78</xdr:row>
      <xdr:rowOff>96520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442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31750</xdr:rowOff>
    </xdr:from>
    <xdr:to>
      <xdr:col>19</xdr:col>
      <xdr:colOff>187325</xdr:colOff>
      <xdr:row>78</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105427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152400</xdr:rowOff>
    </xdr:from>
    <xdr:to>
      <xdr:col>15</xdr:col>
      <xdr:colOff>149225</xdr:colOff>
      <xdr:row>78</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経常収支比率は類似団体平均と比較すると</a:t>
          </a:r>
          <a:r>
            <a:rPr lang="ja-JP" altLang="en-US" sz="1100">
              <a:solidFill>
                <a:schemeClr val="dk1"/>
              </a:solidFill>
              <a:effectLst/>
              <a:latin typeface="+mn-lt"/>
              <a:ea typeface="+mn-ea"/>
              <a:cs typeface="+mn-cs"/>
            </a:rPr>
            <a:t>低めの</a:t>
          </a:r>
          <a:r>
            <a:rPr lang="ja-JP" altLang="ja-JP" sz="1100">
              <a:solidFill>
                <a:schemeClr val="dk1"/>
              </a:solidFill>
              <a:effectLst/>
              <a:latin typeface="+mn-lt"/>
              <a:ea typeface="+mn-ea"/>
              <a:cs typeface="+mn-cs"/>
            </a:rPr>
            <a:t>結果となっている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健全化数値上非常に厳しい状況にあることは依然変わりはないため、今後も後期基本計画に基づき</a:t>
          </a:r>
          <a:r>
            <a:rPr lang="ja-JP" altLang="en-US" sz="1100">
              <a:solidFill>
                <a:schemeClr val="dk1"/>
              </a:solidFill>
              <a:effectLst/>
              <a:latin typeface="+mn-lt"/>
              <a:ea typeface="+mn-ea"/>
              <a:cs typeface="+mn-cs"/>
            </a:rPr>
            <a:t>更なる</a:t>
          </a:r>
          <a:r>
            <a:rPr lang="ja-JP" altLang="ja-JP" sz="1100">
              <a:solidFill>
                <a:schemeClr val="dk1"/>
              </a:solidFill>
              <a:effectLst/>
              <a:latin typeface="+mn-lt"/>
              <a:ea typeface="+mn-ea"/>
              <a:cs typeface="+mn-cs"/>
            </a:rPr>
            <a:t>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46989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743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73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78</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733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78</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64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107967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24147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154203</xdr:rowOff>
    </xdr:from>
    <xdr:to>
      <xdr:col>29</xdr:col>
      <xdr:colOff>127000</xdr:colOff>
      <xdr:row>15</xdr:row>
      <xdr:rowOff>27780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02128"/>
          <a:ext cx="647700" cy="4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151803</xdr:rowOff>
    </xdr:from>
    <xdr:to>
      <xdr:col>26</xdr:col>
      <xdr:colOff>50800</xdr:colOff>
      <xdr:row>15</xdr:row>
      <xdr:rowOff>27780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99728"/>
          <a:ext cx="698500" cy="4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151803</xdr:rowOff>
    </xdr:from>
    <xdr:to>
      <xdr:col>22</xdr:col>
      <xdr:colOff>114300</xdr:colOff>
      <xdr:row>15</xdr:row>
      <xdr:rowOff>16030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99728"/>
          <a:ext cx="698500" cy="3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16030</xdr:rowOff>
    </xdr:from>
    <xdr:to>
      <xdr:col>18</xdr:col>
      <xdr:colOff>177800</xdr:colOff>
      <xdr:row>15</xdr:row>
      <xdr:rowOff>64585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35405"/>
          <a:ext cx="698500" cy="4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103403</xdr:rowOff>
    </xdr:from>
    <xdr:to>
      <xdr:col>29</xdr:col>
      <xdr:colOff>177800</xdr:colOff>
      <xdr:row>15</xdr:row>
      <xdr:rowOff>33553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119930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148430</xdr:rowOff>
    </xdr:from>
    <xdr:to>
      <xdr:col>26</xdr:col>
      <xdr:colOff>101600</xdr:colOff>
      <xdr:row>15</xdr:row>
      <xdr:rowOff>78580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88757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101003</xdr:rowOff>
    </xdr:from>
    <xdr:to>
      <xdr:col>22</xdr:col>
      <xdr:colOff>165100</xdr:colOff>
      <xdr:row>15</xdr:row>
      <xdr:rowOff>31153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4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41330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136680</xdr:rowOff>
    </xdr:from>
    <xdr:to>
      <xdr:col>19</xdr:col>
      <xdr:colOff>38100</xdr:colOff>
      <xdr:row>15</xdr:row>
      <xdr:rowOff>66830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8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77007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5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13785</xdr:rowOff>
    </xdr:from>
    <xdr:to>
      <xdr:col>15</xdr:col>
      <xdr:colOff>101600</xdr:colOff>
      <xdr:row>15</xdr:row>
      <xdr:rowOff>115385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125562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269189</xdr:rowOff>
    </xdr:from>
    <xdr:to>
      <xdr:col>29</xdr:col>
      <xdr:colOff>127000</xdr:colOff>
      <xdr:row>35</xdr:row>
      <xdr:rowOff>89833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36639"/>
          <a:ext cx="647700" cy="16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89833</xdr:rowOff>
    </xdr:from>
    <xdr:to>
      <xdr:col>26</xdr:col>
      <xdr:colOff>50800</xdr:colOff>
      <xdr:row>35</xdr:row>
      <xdr:rowOff>95148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00183"/>
          <a:ext cx="6985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95148</xdr:rowOff>
    </xdr:from>
    <xdr:to>
      <xdr:col>22</xdr:col>
      <xdr:colOff>114300</xdr:colOff>
      <xdr:row>35</xdr:row>
      <xdr:rowOff>104502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05498"/>
          <a:ext cx="698500" cy="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76746</xdr:rowOff>
    </xdr:from>
    <xdr:to>
      <xdr:col>18</xdr:col>
      <xdr:colOff>177800</xdr:colOff>
      <xdr:row>35</xdr:row>
      <xdr:rowOff>104502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87096"/>
          <a:ext cx="698500" cy="2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218389</xdr:rowOff>
    </xdr:from>
    <xdr:to>
      <xdr:col>29</xdr:col>
      <xdr:colOff>177800</xdr:colOff>
      <xdr:row>34</xdr:row>
      <xdr:rowOff>319990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858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63466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3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39033</xdr:rowOff>
    </xdr:from>
    <xdr:to>
      <xdr:col>26</xdr:col>
      <xdr:colOff>101600</xdr:colOff>
      <xdr:row>35</xdr:row>
      <xdr:rowOff>140633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4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150810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18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44348</xdr:rowOff>
    </xdr:from>
    <xdr:to>
      <xdr:col>22</xdr:col>
      <xdr:colOff>165100</xdr:colOff>
      <xdr:row>35</xdr:row>
      <xdr:rowOff>145948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5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156125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2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53702</xdr:rowOff>
    </xdr:from>
    <xdr:to>
      <xdr:col>19</xdr:col>
      <xdr:colOff>38100</xdr:colOff>
      <xdr:row>35</xdr:row>
      <xdr:rowOff>155302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64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165479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25946</xdr:rowOff>
    </xdr:from>
    <xdr:to>
      <xdr:col>15</xdr:col>
      <xdr:colOff>101600</xdr:colOff>
      <xdr:row>35</xdr:row>
      <xdr:rowOff>127546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3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137723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91191</xdr:rowOff>
    </xdr:from>
    <xdr:to>
      <xdr:col>24</xdr:col>
      <xdr:colOff>63500</xdr:colOff>
      <xdr:row>33</xdr:row>
      <xdr:rowOff>147617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9041"/>
          <a:ext cx="8382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147617</xdr:rowOff>
    </xdr:from>
    <xdr:to>
      <xdr:col>19</xdr:col>
      <xdr:colOff>177800</xdr:colOff>
      <xdr:row>34</xdr:row>
      <xdr:rowOff>56292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05467"/>
          <a:ext cx="889000" cy="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56292</xdr:rowOff>
    </xdr:from>
    <xdr:to>
      <xdr:col>15</xdr:col>
      <xdr:colOff>50800</xdr:colOff>
      <xdr:row>34</xdr:row>
      <xdr:rowOff>85956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5592"/>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85956</xdr:rowOff>
    </xdr:from>
    <xdr:to>
      <xdr:col>10</xdr:col>
      <xdr:colOff>114300</xdr:colOff>
      <xdr:row>34</xdr:row>
      <xdr:rowOff>131592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15256"/>
          <a:ext cx="889000" cy="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40391</xdr:rowOff>
    </xdr:from>
    <xdr:to>
      <xdr:col>24</xdr:col>
      <xdr:colOff>114300</xdr:colOff>
      <xdr:row>33</xdr:row>
      <xdr:rowOff>141991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63268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96817</xdr:rowOff>
    </xdr:from>
    <xdr:to>
      <xdr:col>20</xdr:col>
      <xdr:colOff>38100</xdr:colOff>
      <xdr:row>34</xdr:row>
      <xdr:rowOff>26967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43494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2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5492</xdr:rowOff>
    </xdr:from>
    <xdr:to>
      <xdr:col>15</xdr:col>
      <xdr:colOff>101600</xdr:colOff>
      <xdr:row>34</xdr:row>
      <xdr:rowOff>107092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123619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1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35156</xdr:rowOff>
    </xdr:from>
    <xdr:to>
      <xdr:col>10</xdr:col>
      <xdr:colOff>165100</xdr:colOff>
      <xdr:row>34</xdr:row>
      <xdr:rowOff>136756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153283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3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80792</xdr:rowOff>
    </xdr:from>
    <xdr:to>
      <xdr:col>6</xdr:col>
      <xdr:colOff>38100</xdr:colOff>
      <xdr:row>35</xdr:row>
      <xdr:rowOff>10942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27469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75229</xdr:rowOff>
    </xdr:from>
    <xdr:to>
      <xdr:col>24</xdr:col>
      <xdr:colOff>63500</xdr:colOff>
      <xdr:row>55</xdr:row>
      <xdr:rowOff>116099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04979"/>
          <a:ext cx="8382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75229</xdr:rowOff>
    </xdr:from>
    <xdr:to>
      <xdr:col>19</xdr:col>
      <xdr:colOff>177800</xdr:colOff>
      <xdr:row>55</xdr:row>
      <xdr:rowOff>109620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04979"/>
          <a:ext cx="8890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109620</xdr:rowOff>
    </xdr:from>
    <xdr:to>
      <xdr:col>15</xdr:col>
      <xdr:colOff>50800</xdr:colOff>
      <xdr:row>55</xdr:row>
      <xdr:rowOff>147989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39370"/>
          <a:ext cx="889000" cy="3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142148</xdr:rowOff>
    </xdr:from>
    <xdr:to>
      <xdr:col>10</xdr:col>
      <xdr:colOff>114300</xdr:colOff>
      <xdr:row>55</xdr:row>
      <xdr:rowOff>147989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571898"/>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65299</xdr:rowOff>
    </xdr:from>
    <xdr:to>
      <xdr:col>24</xdr:col>
      <xdr:colOff>114300</xdr:colOff>
      <xdr:row>55</xdr:row>
      <xdr:rowOff>166899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88176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4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24429</xdr:rowOff>
    </xdr:from>
    <xdr:to>
      <xdr:col>20</xdr:col>
      <xdr:colOff>38100</xdr:colOff>
      <xdr:row>55</xdr:row>
      <xdr:rowOff>126029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142556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58820</xdr:rowOff>
    </xdr:from>
    <xdr:to>
      <xdr:col>15</xdr:col>
      <xdr:colOff>101600</xdr:colOff>
      <xdr:row>55</xdr:row>
      <xdr:rowOff>160420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5497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6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97189</xdr:rowOff>
    </xdr:from>
    <xdr:to>
      <xdr:col>10</xdr:col>
      <xdr:colOff>165100</xdr:colOff>
      <xdr:row>56</xdr:row>
      <xdr:rowOff>27339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43866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0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91348</xdr:rowOff>
    </xdr:from>
    <xdr:to>
      <xdr:col>6</xdr:col>
      <xdr:colOff>38100</xdr:colOff>
      <xdr:row>56</xdr:row>
      <xdr:rowOff>21498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38025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77730</xdr:rowOff>
    </xdr:from>
    <xdr:to>
      <xdr:col>24</xdr:col>
      <xdr:colOff>63500</xdr:colOff>
      <xdr:row>77</xdr:row>
      <xdr:rowOff>86513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79380"/>
          <a:ext cx="8382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86513</xdr:rowOff>
    </xdr:from>
    <xdr:to>
      <xdr:col>19</xdr:col>
      <xdr:colOff>177800</xdr:colOff>
      <xdr:row>77</xdr:row>
      <xdr:rowOff>146253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88163"/>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144805</xdr:rowOff>
    </xdr:from>
    <xdr:to>
      <xdr:col>15</xdr:col>
      <xdr:colOff>50800</xdr:colOff>
      <xdr:row>77</xdr:row>
      <xdr:rowOff>146253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464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144805</xdr:rowOff>
    </xdr:from>
    <xdr:to>
      <xdr:col>10</xdr:col>
      <xdr:colOff>114300</xdr:colOff>
      <xdr:row>78</xdr:row>
      <xdr:rowOff>7569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46455"/>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26930</xdr:rowOff>
    </xdr:from>
    <xdr:to>
      <xdr:col>24</xdr:col>
      <xdr:colOff>114300</xdr:colOff>
      <xdr:row>77</xdr:row>
      <xdr:rowOff>128530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49807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35713</xdr:rowOff>
    </xdr:from>
    <xdr:to>
      <xdr:col>20</xdr:col>
      <xdr:colOff>38100</xdr:colOff>
      <xdr:row>77</xdr:row>
      <xdr:rowOff>137313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153840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95453</xdr:rowOff>
    </xdr:from>
    <xdr:to>
      <xdr:col>15</xdr:col>
      <xdr:colOff>101600</xdr:colOff>
      <xdr:row>78</xdr:row>
      <xdr:rowOff>25603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42130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7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94005</xdr:rowOff>
    </xdr:from>
    <xdr:to>
      <xdr:col>10</xdr:col>
      <xdr:colOff>165100</xdr:colOff>
      <xdr:row>78</xdr:row>
      <xdr:rowOff>24155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40682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7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128219</xdr:rowOff>
    </xdr:from>
    <xdr:to>
      <xdr:col>6</xdr:col>
      <xdr:colOff>38100</xdr:colOff>
      <xdr:row>78</xdr:row>
      <xdr:rowOff>58369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74896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132885</xdr:rowOff>
    </xdr:from>
    <xdr:to>
      <xdr:col>24</xdr:col>
      <xdr:colOff>63500</xdr:colOff>
      <xdr:row>96</xdr:row>
      <xdr:rowOff>111398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49185"/>
          <a:ext cx="838200" cy="3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111398</xdr:rowOff>
    </xdr:from>
    <xdr:to>
      <xdr:col>19</xdr:col>
      <xdr:colOff>177800</xdr:colOff>
      <xdr:row>97</xdr:row>
      <xdr:rowOff>87187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0598"/>
          <a:ext cx="889000" cy="1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87187</xdr:rowOff>
    </xdr:from>
    <xdr:to>
      <xdr:col>15</xdr:col>
      <xdr:colOff>50800</xdr:colOff>
      <xdr:row>97</xdr:row>
      <xdr:rowOff>98127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17837"/>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98127</xdr:rowOff>
    </xdr:from>
    <xdr:to>
      <xdr:col>10</xdr:col>
      <xdr:colOff>114300</xdr:colOff>
      <xdr:row>97</xdr:row>
      <xdr:rowOff>109317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28777"/>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82085</xdr:rowOff>
    </xdr:from>
    <xdr:to>
      <xdr:col>24</xdr:col>
      <xdr:colOff>114300</xdr:colOff>
      <xdr:row>95</xdr:row>
      <xdr:rowOff>12235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104962</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4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60598</xdr:rowOff>
    </xdr:from>
    <xdr:to>
      <xdr:col>20</xdr:col>
      <xdr:colOff>38100</xdr:colOff>
      <xdr:row>96</xdr:row>
      <xdr:rowOff>162198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7275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36387</xdr:rowOff>
    </xdr:from>
    <xdr:to>
      <xdr:col>15</xdr:col>
      <xdr:colOff>101600</xdr:colOff>
      <xdr:row>97</xdr:row>
      <xdr:rowOff>137987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129114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47327</xdr:rowOff>
    </xdr:from>
    <xdr:to>
      <xdr:col>10</xdr:col>
      <xdr:colOff>165100</xdr:colOff>
      <xdr:row>97</xdr:row>
      <xdr:rowOff>148927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140054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58517</xdr:rowOff>
    </xdr:from>
    <xdr:to>
      <xdr:col>6</xdr:col>
      <xdr:colOff>38100</xdr:colOff>
      <xdr:row>97</xdr:row>
      <xdr:rowOff>160117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151244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159104</xdr:rowOff>
    </xdr:from>
    <xdr:to>
      <xdr:col>55</xdr:col>
      <xdr:colOff>0</xdr:colOff>
      <xdr:row>37</xdr:row>
      <xdr:rowOff>101752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88404"/>
          <a:ext cx="838200" cy="4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159104</xdr:rowOff>
    </xdr:from>
    <xdr:to>
      <xdr:col>50</xdr:col>
      <xdr:colOff>114300</xdr:colOff>
      <xdr:row>37</xdr:row>
      <xdr:rowOff>15768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88404"/>
          <a:ext cx="889000" cy="37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15768</xdr:rowOff>
    </xdr:from>
    <xdr:to>
      <xdr:col>45</xdr:col>
      <xdr:colOff>177800</xdr:colOff>
      <xdr:row>37</xdr:row>
      <xdr:rowOff>55819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59418"/>
          <a:ext cx="8890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55819</xdr:rowOff>
    </xdr:from>
    <xdr:to>
      <xdr:col>41</xdr:col>
      <xdr:colOff>50800</xdr:colOff>
      <xdr:row>37</xdr:row>
      <xdr:rowOff>62079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99469"/>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50952</xdr:rowOff>
    </xdr:from>
    <xdr:to>
      <xdr:col>55</xdr:col>
      <xdr:colOff>50800</xdr:colOff>
      <xdr:row>37</xdr:row>
      <xdr:rowOff>152552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137329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108304</xdr:rowOff>
    </xdr:from>
    <xdr:to>
      <xdr:col>50</xdr:col>
      <xdr:colOff>165100</xdr:colOff>
      <xdr:row>35</xdr:row>
      <xdr:rowOff>38454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29581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3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136418</xdr:rowOff>
    </xdr:from>
    <xdr:to>
      <xdr:col>46</xdr:col>
      <xdr:colOff>38100</xdr:colOff>
      <xdr:row>37</xdr:row>
      <xdr:rowOff>66568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57695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5019</xdr:rowOff>
    </xdr:from>
    <xdr:to>
      <xdr:col>41</xdr:col>
      <xdr:colOff>101600</xdr:colOff>
      <xdr:row>37</xdr:row>
      <xdr:rowOff>106619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97746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11279</xdr:rowOff>
    </xdr:from>
    <xdr:to>
      <xdr:col>36</xdr:col>
      <xdr:colOff>165100</xdr:colOff>
      <xdr:row>37</xdr:row>
      <xdr:rowOff>112879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104006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18653</xdr:rowOff>
    </xdr:from>
    <xdr:to>
      <xdr:col>55</xdr:col>
      <xdr:colOff>0</xdr:colOff>
      <xdr:row>54</xdr:row>
      <xdr:rowOff>115622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105503"/>
          <a:ext cx="838200" cy="2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18653</xdr:rowOff>
    </xdr:from>
    <xdr:to>
      <xdr:col>50</xdr:col>
      <xdr:colOff>114300</xdr:colOff>
      <xdr:row>53</xdr:row>
      <xdr:rowOff>148057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105503"/>
          <a:ext cx="889000" cy="12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148057</xdr:rowOff>
    </xdr:from>
    <xdr:to>
      <xdr:col>45</xdr:col>
      <xdr:colOff>177800</xdr:colOff>
      <xdr:row>53</xdr:row>
      <xdr:rowOff>165179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234907"/>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19463</xdr:rowOff>
    </xdr:from>
    <xdr:to>
      <xdr:col>41</xdr:col>
      <xdr:colOff>50800</xdr:colOff>
      <xdr:row>53</xdr:row>
      <xdr:rowOff>165179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106313"/>
          <a:ext cx="889000" cy="14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64822</xdr:rowOff>
    </xdr:from>
    <xdr:to>
      <xdr:col>55</xdr:col>
      <xdr:colOff>50800</xdr:colOff>
      <xdr:row>54</xdr:row>
      <xdr:rowOff>166422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3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87699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17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139303</xdr:rowOff>
    </xdr:from>
    <xdr:to>
      <xdr:col>50</xdr:col>
      <xdr:colOff>165100</xdr:colOff>
      <xdr:row>53</xdr:row>
      <xdr:rowOff>69453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0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85980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8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97257</xdr:rowOff>
    </xdr:from>
    <xdr:to>
      <xdr:col>46</xdr:col>
      <xdr:colOff>38100</xdr:colOff>
      <xdr:row>54</xdr:row>
      <xdr:rowOff>27407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43934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895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114379</xdr:rowOff>
    </xdr:from>
    <xdr:to>
      <xdr:col>41</xdr:col>
      <xdr:colOff>101600</xdr:colOff>
      <xdr:row>54</xdr:row>
      <xdr:rowOff>44529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20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61056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97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140113</xdr:rowOff>
    </xdr:from>
    <xdr:to>
      <xdr:col>36</xdr:col>
      <xdr:colOff>165100</xdr:colOff>
      <xdr:row>53</xdr:row>
      <xdr:rowOff>70263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86790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8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41745</xdr:rowOff>
    </xdr:from>
    <xdr:to>
      <xdr:col>55</xdr:col>
      <xdr:colOff>0</xdr:colOff>
      <xdr:row>74</xdr:row>
      <xdr:rowOff>150916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557595"/>
          <a:ext cx="838200" cy="28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41745</xdr:rowOff>
    </xdr:from>
    <xdr:to>
      <xdr:col>50</xdr:col>
      <xdr:colOff>114300</xdr:colOff>
      <xdr:row>74</xdr:row>
      <xdr:rowOff>77174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557595"/>
          <a:ext cx="889000" cy="20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77174</xdr:rowOff>
    </xdr:from>
    <xdr:to>
      <xdr:col>45</xdr:col>
      <xdr:colOff>177800</xdr:colOff>
      <xdr:row>77</xdr:row>
      <xdr:rowOff>23636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764474"/>
          <a:ext cx="889000" cy="4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53308</xdr:rowOff>
    </xdr:from>
    <xdr:to>
      <xdr:col>41</xdr:col>
      <xdr:colOff>50800</xdr:colOff>
      <xdr:row>77</xdr:row>
      <xdr:rowOff>23636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083508"/>
          <a:ext cx="8890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100116</xdr:rowOff>
    </xdr:from>
    <xdr:to>
      <xdr:col>55</xdr:col>
      <xdr:colOff>50800</xdr:colOff>
      <xdr:row>75</xdr:row>
      <xdr:rowOff>30266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7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122993</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63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162395</xdr:rowOff>
    </xdr:from>
    <xdr:to>
      <xdr:col>50</xdr:col>
      <xdr:colOff>165100</xdr:colOff>
      <xdr:row>73</xdr:row>
      <xdr:rowOff>92545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5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109072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28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26374</xdr:rowOff>
    </xdr:from>
    <xdr:to>
      <xdr:col>46</xdr:col>
      <xdr:colOff>38100</xdr:colOff>
      <xdr:row>74</xdr:row>
      <xdr:rowOff>127974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7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144501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48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144286</xdr:rowOff>
    </xdr:from>
    <xdr:to>
      <xdr:col>41</xdr:col>
      <xdr:colOff>101600</xdr:colOff>
      <xdr:row>77</xdr:row>
      <xdr:rowOff>74436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90963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2508</xdr:rowOff>
    </xdr:from>
    <xdr:to>
      <xdr:col>36</xdr:col>
      <xdr:colOff>165100</xdr:colOff>
      <xdr:row>76</xdr:row>
      <xdr:rowOff>104108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120635</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80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24774</xdr:rowOff>
    </xdr:from>
    <xdr:to>
      <xdr:col>55</xdr:col>
      <xdr:colOff>0</xdr:colOff>
      <xdr:row>97</xdr:row>
      <xdr:rowOff>112561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55424"/>
          <a:ext cx="838200" cy="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139060</xdr:rowOff>
    </xdr:from>
    <xdr:to>
      <xdr:col>50</xdr:col>
      <xdr:colOff>114300</xdr:colOff>
      <xdr:row>97</xdr:row>
      <xdr:rowOff>24774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598260"/>
          <a:ext cx="889000" cy="5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120182</xdr:rowOff>
    </xdr:from>
    <xdr:to>
      <xdr:col>45</xdr:col>
      <xdr:colOff>177800</xdr:colOff>
      <xdr:row>96</xdr:row>
      <xdr:rowOff>139060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236482"/>
          <a:ext cx="889000" cy="36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120182</xdr:rowOff>
    </xdr:from>
    <xdr:to>
      <xdr:col>41</xdr:col>
      <xdr:colOff>50800</xdr:colOff>
      <xdr:row>94</xdr:row>
      <xdr:rowOff>164933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236482"/>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61761</xdr:rowOff>
    </xdr:from>
    <xdr:to>
      <xdr:col>55</xdr:col>
      <xdr:colOff>50800</xdr:colOff>
      <xdr:row>97</xdr:row>
      <xdr:rowOff>163361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40188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145424</xdr:rowOff>
    </xdr:from>
    <xdr:to>
      <xdr:col>50</xdr:col>
      <xdr:colOff>165100</xdr:colOff>
      <xdr:row>97</xdr:row>
      <xdr:rowOff>75574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66701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88260</xdr:rowOff>
    </xdr:from>
    <xdr:to>
      <xdr:col>46</xdr:col>
      <xdr:colOff>38100</xdr:colOff>
      <xdr:row>97</xdr:row>
      <xdr:rowOff>18410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69382</xdr:rowOff>
    </xdr:from>
    <xdr:to>
      <xdr:col>41</xdr:col>
      <xdr:colOff>101600</xdr:colOff>
      <xdr:row>94</xdr:row>
      <xdr:rowOff>170982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1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16059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596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114133</xdr:rowOff>
    </xdr:from>
    <xdr:to>
      <xdr:col>36</xdr:col>
      <xdr:colOff>165100</xdr:colOff>
      <xdr:row>95</xdr:row>
      <xdr:rowOff>44283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2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60810</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0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41462</xdr:rowOff>
    </xdr:from>
    <xdr:to>
      <xdr:col>85</xdr:col>
      <xdr:colOff>127000</xdr:colOff>
      <xdr:row>38</xdr:row>
      <xdr:rowOff>134977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56562"/>
          <a:ext cx="838200" cy="9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155894</xdr:rowOff>
    </xdr:from>
    <xdr:to>
      <xdr:col>81</xdr:col>
      <xdr:colOff>50800</xdr:colOff>
      <xdr:row>38</xdr:row>
      <xdr:rowOff>41462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328094"/>
          <a:ext cx="889000" cy="22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155894</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328094"/>
          <a:ext cx="889000" cy="3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105159</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20259"/>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84177</xdr:rowOff>
    </xdr:from>
    <xdr:to>
      <xdr:col>85</xdr:col>
      <xdr:colOff>177800</xdr:colOff>
      <xdr:row>39</xdr:row>
      <xdr:rowOff>14327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162112</xdr:rowOff>
    </xdr:from>
    <xdr:to>
      <xdr:col>81</xdr:col>
      <xdr:colOff>101600</xdr:colOff>
      <xdr:row>38</xdr:row>
      <xdr:rowOff>92262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108788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28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105094</xdr:rowOff>
    </xdr:from>
    <xdr:to>
      <xdr:col>76</xdr:col>
      <xdr:colOff>165100</xdr:colOff>
      <xdr:row>37</xdr:row>
      <xdr:rowOff>35244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2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51771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0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54359</xdr:rowOff>
    </xdr:from>
    <xdr:to>
      <xdr:col>67</xdr:col>
      <xdr:colOff>101600</xdr:colOff>
      <xdr:row>38</xdr:row>
      <xdr:rowOff>155959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147086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6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39642</xdr:rowOff>
    </xdr:from>
    <xdr:to>
      <xdr:col>85</xdr:col>
      <xdr:colOff>127000</xdr:colOff>
      <xdr:row>75</xdr:row>
      <xdr:rowOff>122514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898392"/>
          <a:ext cx="838200" cy="8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122514</xdr:rowOff>
    </xdr:from>
    <xdr:to>
      <xdr:col>81</xdr:col>
      <xdr:colOff>50800</xdr:colOff>
      <xdr:row>75</xdr:row>
      <xdr:rowOff>153434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81264"/>
          <a:ext cx="889000" cy="3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153434</xdr:rowOff>
    </xdr:from>
    <xdr:to>
      <xdr:col>76</xdr:col>
      <xdr:colOff>114300</xdr:colOff>
      <xdr:row>76</xdr:row>
      <xdr:rowOff>16179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12184"/>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16179</xdr:rowOff>
    </xdr:from>
    <xdr:to>
      <xdr:col>71</xdr:col>
      <xdr:colOff>177800</xdr:colOff>
      <xdr:row>76</xdr:row>
      <xdr:rowOff>32090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46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160292</xdr:rowOff>
    </xdr:from>
    <xdr:to>
      <xdr:col>85</xdr:col>
      <xdr:colOff>177800</xdr:colOff>
      <xdr:row>75</xdr:row>
      <xdr:rowOff>90442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11719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9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71714</xdr:rowOff>
    </xdr:from>
    <xdr:to>
      <xdr:col>81</xdr:col>
      <xdr:colOff>101600</xdr:colOff>
      <xdr:row>76</xdr:row>
      <xdr:rowOff>1863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30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18391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7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102634</xdr:rowOff>
    </xdr:from>
    <xdr:to>
      <xdr:col>76</xdr:col>
      <xdr:colOff>165100</xdr:colOff>
      <xdr:row>76</xdr:row>
      <xdr:rowOff>32784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49311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73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136828</xdr:rowOff>
    </xdr:from>
    <xdr:to>
      <xdr:col>72</xdr:col>
      <xdr:colOff>38100</xdr:colOff>
      <xdr:row>76</xdr:row>
      <xdr:rowOff>66979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83505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77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152740</xdr:rowOff>
    </xdr:from>
    <xdr:to>
      <xdr:col>67</xdr:col>
      <xdr:colOff>101600</xdr:colOff>
      <xdr:row>76</xdr:row>
      <xdr:rowOff>82890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99416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7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68295</xdr:rowOff>
    </xdr:from>
    <xdr:to>
      <xdr:col>85</xdr:col>
      <xdr:colOff>127000</xdr:colOff>
      <xdr:row>99</xdr:row>
      <xdr:rowOff>66966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0395"/>
          <a:ext cx="838200" cy="17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118264</xdr:rowOff>
    </xdr:from>
    <xdr:to>
      <xdr:col>81</xdr:col>
      <xdr:colOff>50800</xdr:colOff>
      <xdr:row>99</xdr:row>
      <xdr:rowOff>66966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20364"/>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118264</xdr:rowOff>
    </xdr:from>
    <xdr:to>
      <xdr:col>76</xdr:col>
      <xdr:colOff>114300</xdr:colOff>
      <xdr:row>99</xdr:row>
      <xdr:rowOff>89548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20364"/>
          <a:ext cx="889000" cy="1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103333</xdr:rowOff>
    </xdr:from>
    <xdr:to>
      <xdr:col>71</xdr:col>
      <xdr:colOff>177800</xdr:colOff>
      <xdr:row>99</xdr:row>
      <xdr:rowOff>89548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33983"/>
          <a:ext cx="889000" cy="32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17495</xdr:rowOff>
    </xdr:from>
    <xdr:to>
      <xdr:col>85</xdr:col>
      <xdr:colOff>177800</xdr:colOff>
      <xdr:row>98</xdr:row>
      <xdr:rowOff>119095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167372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16166</xdr:rowOff>
    </xdr:from>
    <xdr:to>
      <xdr:col>81</xdr:col>
      <xdr:colOff>101600</xdr:colOff>
      <xdr:row>99</xdr:row>
      <xdr:rowOff>117766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108893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67464</xdr:rowOff>
    </xdr:from>
    <xdr:to>
      <xdr:col>76</xdr:col>
      <xdr:colOff>165100</xdr:colOff>
      <xdr:row>98</xdr:row>
      <xdr:rowOff>169064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160191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38748</xdr:rowOff>
    </xdr:from>
    <xdr:to>
      <xdr:col>72</xdr:col>
      <xdr:colOff>38100</xdr:colOff>
      <xdr:row>99</xdr:row>
      <xdr:rowOff>140348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131475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10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52533</xdr:rowOff>
    </xdr:from>
    <xdr:to>
      <xdr:col>67</xdr:col>
      <xdr:colOff>101600</xdr:colOff>
      <xdr:row>97</xdr:row>
      <xdr:rowOff>154133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170660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4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167678</xdr:rowOff>
    </xdr:from>
    <xdr:to>
      <xdr:col>116</xdr:col>
      <xdr:colOff>63500</xdr:colOff>
      <xdr:row>58</xdr:row>
      <xdr:rowOff>170688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11778"/>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165367</xdr:rowOff>
    </xdr:from>
    <xdr:to>
      <xdr:col>111</xdr:col>
      <xdr:colOff>177800</xdr:colOff>
      <xdr:row>58</xdr:row>
      <xdr:rowOff>167678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09467"/>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165367</xdr:rowOff>
    </xdr:from>
    <xdr:to>
      <xdr:col>107</xdr:col>
      <xdr:colOff>50800</xdr:colOff>
      <xdr:row>59</xdr:row>
      <xdr:rowOff>1892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0946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1892</xdr:rowOff>
    </xdr:from>
    <xdr:to>
      <xdr:col>102</xdr:col>
      <xdr:colOff>114300</xdr:colOff>
      <xdr:row>59</xdr:row>
      <xdr:rowOff>5232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17442"/>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119888</xdr:rowOff>
    </xdr:from>
    <xdr:to>
      <xdr:col>116</xdr:col>
      <xdr:colOff>114300</xdr:colOff>
      <xdr:row>59</xdr:row>
      <xdr:rowOff>50038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116878</xdr:rowOff>
    </xdr:from>
    <xdr:to>
      <xdr:col>112</xdr:col>
      <xdr:colOff>38100</xdr:colOff>
      <xdr:row>59</xdr:row>
      <xdr:rowOff>47028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63555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3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114567</xdr:rowOff>
    </xdr:from>
    <xdr:to>
      <xdr:col>107</xdr:col>
      <xdr:colOff>101600</xdr:colOff>
      <xdr:row>59</xdr:row>
      <xdr:rowOff>44717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3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122542</xdr:rowOff>
    </xdr:from>
    <xdr:to>
      <xdr:col>102</xdr:col>
      <xdr:colOff>165100</xdr:colOff>
      <xdr:row>59</xdr:row>
      <xdr:rowOff>52692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69219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125882</xdr:rowOff>
    </xdr:from>
    <xdr:to>
      <xdr:col>98</xdr:col>
      <xdr:colOff>38100</xdr:colOff>
      <xdr:row>59</xdr:row>
      <xdr:rowOff>56032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72559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27473</xdr:rowOff>
    </xdr:from>
    <xdr:to>
      <xdr:col>116</xdr:col>
      <xdr:colOff>63500</xdr:colOff>
      <xdr:row>76</xdr:row>
      <xdr:rowOff>33035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57673"/>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27473</xdr:rowOff>
    </xdr:from>
    <xdr:to>
      <xdr:col>111</xdr:col>
      <xdr:colOff>177800</xdr:colOff>
      <xdr:row>76</xdr:row>
      <xdr:rowOff>54843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57673"/>
          <a:ext cx="8890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161630</xdr:rowOff>
    </xdr:from>
    <xdr:to>
      <xdr:col>107</xdr:col>
      <xdr:colOff>50800</xdr:colOff>
      <xdr:row>76</xdr:row>
      <xdr:rowOff>54843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20380"/>
          <a:ext cx="889000" cy="6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161630</xdr:rowOff>
    </xdr:from>
    <xdr:to>
      <xdr:col>102</xdr:col>
      <xdr:colOff>114300</xdr:colOff>
      <xdr:row>76</xdr:row>
      <xdr:rowOff>62632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20380"/>
          <a:ext cx="889000" cy="7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153685</xdr:rowOff>
    </xdr:from>
    <xdr:to>
      <xdr:col>116</xdr:col>
      <xdr:colOff>114300</xdr:colOff>
      <xdr:row>76</xdr:row>
      <xdr:rowOff>83835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132112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9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148123</xdr:rowOff>
    </xdr:from>
    <xdr:to>
      <xdr:col>112</xdr:col>
      <xdr:colOff>38100</xdr:colOff>
      <xdr:row>76</xdr:row>
      <xdr:rowOff>78273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69400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4043</xdr:rowOff>
    </xdr:from>
    <xdr:to>
      <xdr:col>107</xdr:col>
      <xdr:colOff>101600</xdr:colOff>
      <xdr:row>76</xdr:row>
      <xdr:rowOff>105643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3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96770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2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110830</xdr:rowOff>
    </xdr:from>
    <xdr:to>
      <xdr:col>102</xdr:col>
      <xdr:colOff>165100</xdr:colOff>
      <xdr:row>76</xdr:row>
      <xdr:rowOff>40980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6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6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11832</xdr:rowOff>
    </xdr:from>
    <xdr:to>
      <xdr:col>98</xdr:col>
      <xdr:colOff>38100</xdr:colOff>
      <xdr:row>76</xdr:row>
      <xdr:rowOff>113432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104559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・普通建設事業費が住民一人当たり</a:t>
          </a:r>
          <a:r>
            <a:rPr kumimoji="1" lang="en-US" altLang="ja-JP" sz="1100">
              <a:solidFill>
                <a:schemeClr val="dk1"/>
              </a:solidFill>
              <a:effectLst/>
              <a:latin typeface="+mn-lt"/>
              <a:ea typeface="+mn-ea"/>
              <a:cs typeface="+mn-cs"/>
            </a:rPr>
            <a:t>257,373</a:t>
          </a:r>
          <a:r>
            <a:rPr kumimoji="1" lang="ja-JP" altLang="ja-JP" sz="1100">
              <a:solidFill>
                <a:schemeClr val="dk1"/>
              </a:solidFill>
              <a:effectLst/>
              <a:latin typeface="+mn-lt"/>
              <a:ea typeface="+mn-ea"/>
              <a:cs typeface="+mn-cs"/>
            </a:rPr>
            <a:t>円となっており、類似団体、東京都、全国の平均と比較しても突出して高い状況である。これは平成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号災害からの復興事業が主な要因である。復興事業については令和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年度までは継続するが大型事業は令和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年度で終了。その他の更新整備等は公共施設等総合管理計画に基づき、事業の取捨選択を徹底していくことで、事業費の減少を目指すこととしている。</a:t>
          </a:r>
          <a:endParaRPr lang="ja-JP" altLang="ja-JP" sz="1400">
            <a:effectLst/>
          </a:endParaRPr>
        </a:p>
        <a:p>
          <a:r>
            <a:rPr kumimoji="1" lang="ja-JP" altLang="ja-JP" sz="1100">
              <a:solidFill>
                <a:schemeClr val="dk1"/>
              </a:solidFill>
              <a:effectLst/>
              <a:latin typeface="+mn-lt"/>
              <a:ea typeface="+mn-ea"/>
              <a:cs typeface="+mn-cs"/>
            </a:rPr>
            <a:t>・積立金についても平成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号災害からの復旧事業の影響が見られるが、令和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年度以降は例年並みに収束する予定である。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75121</xdr:rowOff>
    </xdr:from>
    <xdr:to>
      <xdr:col>24</xdr:col>
      <xdr:colOff>63500</xdr:colOff>
      <xdr:row>34</xdr:row>
      <xdr:rowOff>114173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04421"/>
          <a:ext cx="8382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100266</xdr:rowOff>
    </xdr:from>
    <xdr:to>
      <xdr:col>19</xdr:col>
      <xdr:colOff>177800</xdr:colOff>
      <xdr:row>34</xdr:row>
      <xdr:rowOff>114173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9566"/>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100266</xdr:rowOff>
    </xdr:from>
    <xdr:to>
      <xdr:col>15</xdr:col>
      <xdr:colOff>50800</xdr:colOff>
      <xdr:row>34</xdr:row>
      <xdr:rowOff>111506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956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111506</xdr:rowOff>
    </xdr:from>
    <xdr:to>
      <xdr:col>10</xdr:col>
      <xdr:colOff>114300</xdr:colOff>
      <xdr:row>34</xdr:row>
      <xdr:rowOff>136652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408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24321</xdr:rowOff>
    </xdr:from>
    <xdr:to>
      <xdr:col>24</xdr:col>
      <xdr:colOff>114300</xdr:colOff>
      <xdr:row>34</xdr:row>
      <xdr:rowOff>125921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47198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63373</xdr:rowOff>
    </xdr:from>
    <xdr:to>
      <xdr:col>20</xdr:col>
      <xdr:colOff>38100</xdr:colOff>
      <xdr:row>34</xdr:row>
      <xdr:rowOff>164973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10050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49466</xdr:rowOff>
    </xdr:from>
    <xdr:to>
      <xdr:col>15</xdr:col>
      <xdr:colOff>101600</xdr:colOff>
      <xdr:row>34</xdr:row>
      <xdr:rowOff>151066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167593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60706</xdr:rowOff>
    </xdr:from>
    <xdr:to>
      <xdr:col>10</xdr:col>
      <xdr:colOff>165100</xdr:colOff>
      <xdr:row>34</xdr:row>
      <xdr:rowOff>162306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7383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85852</xdr:rowOff>
    </xdr:from>
    <xdr:to>
      <xdr:col>6</xdr:col>
      <xdr:colOff>38100</xdr:colOff>
      <xdr:row>35</xdr:row>
      <xdr:rowOff>16002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32529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9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14574</xdr:rowOff>
    </xdr:from>
    <xdr:to>
      <xdr:col>24</xdr:col>
      <xdr:colOff>63500</xdr:colOff>
      <xdr:row>57</xdr:row>
      <xdr:rowOff>91078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87224"/>
          <a:ext cx="8382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14574</xdr:rowOff>
    </xdr:from>
    <xdr:to>
      <xdr:col>19</xdr:col>
      <xdr:colOff>177800</xdr:colOff>
      <xdr:row>57</xdr:row>
      <xdr:rowOff>119390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87224"/>
          <a:ext cx="889000" cy="10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119390</xdr:rowOff>
    </xdr:from>
    <xdr:to>
      <xdr:col>15</xdr:col>
      <xdr:colOff>50800</xdr:colOff>
      <xdr:row>57</xdr:row>
      <xdr:rowOff>138552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2040"/>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38526</xdr:rowOff>
    </xdr:from>
    <xdr:to>
      <xdr:col>10</xdr:col>
      <xdr:colOff>114300</xdr:colOff>
      <xdr:row>57</xdr:row>
      <xdr:rowOff>138552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11176"/>
          <a:ext cx="889000" cy="10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40278</xdr:rowOff>
    </xdr:from>
    <xdr:to>
      <xdr:col>24</xdr:col>
      <xdr:colOff>114300</xdr:colOff>
      <xdr:row>57</xdr:row>
      <xdr:rowOff>141878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18705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135224</xdr:rowOff>
    </xdr:from>
    <xdr:to>
      <xdr:col>20</xdr:col>
      <xdr:colOff>38100</xdr:colOff>
      <xdr:row>57</xdr:row>
      <xdr:rowOff>65374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56501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2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68590</xdr:rowOff>
    </xdr:from>
    <xdr:to>
      <xdr:col>15</xdr:col>
      <xdr:colOff>101600</xdr:colOff>
      <xdr:row>57</xdr:row>
      <xdr:rowOff>170190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87752</xdr:rowOff>
    </xdr:from>
    <xdr:to>
      <xdr:col>10</xdr:col>
      <xdr:colOff>165100</xdr:colOff>
      <xdr:row>58</xdr:row>
      <xdr:rowOff>17902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34429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159176</xdr:rowOff>
    </xdr:from>
    <xdr:to>
      <xdr:col>6</xdr:col>
      <xdr:colOff>38100</xdr:colOff>
      <xdr:row>57</xdr:row>
      <xdr:rowOff>89326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105853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113006</xdr:rowOff>
    </xdr:from>
    <xdr:to>
      <xdr:col>24</xdr:col>
      <xdr:colOff>63500</xdr:colOff>
      <xdr:row>76</xdr:row>
      <xdr:rowOff>13395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285956"/>
          <a:ext cx="838200" cy="7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13395</xdr:rowOff>
    </xdr:from>
    <xdr:to>
      <xdr:col>19</xdr:col>
      <xdr:colOff>177800</xdr:colOff>
      <xdr:row>76</xdr:row>
      <xdr:rowOff>26817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43595"/>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1809</xdr:rowOff>
    </xdr:from>
    <xdr:to>
      <xdr:col>15</xdr:col>
      <xdr:colOff>50800</xdr:colOff>
      <xdr:row>76</xdr:row>
      <xdr:rowOff>26817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032009"/>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1809</xdr:rowOff>
    </xdr:from>
    <xdr:to>
      <xdr:col>10</xdr:col>
      <xdr:colOff>114300</xdr:colOff>
      <xdr:row>76</xdr:row>
      <xdr:rowOff>27823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32009"/>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62206</xdr:rowOff>
    </xdr:from>
    <xdr:to>
      <xdr:col>24</xdr:col>
      <xdr:colOff>114300</xdr:colOff>
      <xdr:row>71</xdr:row>
      <xdr:rowOff>163806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148583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15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134045</xdr:rowOff>
    </xdr:from>
    <xdr:to>
      <xdr:col>20</xdr:col>
      <xdr:colOff>38100</xdr:colOff>
      <xdr:row>76</xdr:row>
      <xdr:rowOff>64195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80722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147467</xdr:rowOff>
    </xdr:from>
    <xdr:to>
      <xdr:col>15</xdr:col>
      <xdr:colOff>101600</xdr:colOff>
      <xdr:row>76</xdr:row>
      <xdr:rowOff>77617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94144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122458</xdr:rowOff>
    </xdr:from>
    <xdr:to>
      <xdr:col>10</xdr:col>
      <xdr:colOff>165100</xdr:colOff>
      <xdr:row>76</xdr:row>
      <xdr:rowOff>52608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148473</xdr:rowOff>
    </xdr:from>
    <xdr:to>
      <xdr:col>6</xdr:col>
      <xdr:colOff>38100</xdr:colOff>
      <xdr:row>76</xdr:row>
      <xdr:rowOff>78623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95150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8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48995</xdr:rowOff>
    </xdr:from>
    <xdr:to>
      <xdr:col>24</xdr:col>
      <xdr:colOff>63500</xdr:colOff>
      <xdr:row>94</xdr:row>
      <xdr:rowOff>47062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993845"/>
          <a:ext cx="838200" cy="16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48995</xdr:rowOff>
    </xdr:from>
    <xdr:to>
      <xdr:col>19</xdr:col>
      <xdr:colOff>177800</xdr:colOff>
      <xdr:row>95</xdr:row>
      <xdr:rowOff>6541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993845"/>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40556</xdr:rowOff>
    </xdr:from>
    <xdr:to>
      <xdr:col>15</xdr:col>
      <xdr:colOff>50800</xdr:colOff>
      <xdr:row>95</xdr:row>
      <xdr:rowOff>6541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156856"/>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104093</xdr:rowOff>
    </xdr:from>
    <xdr:to>
      <xdr:col>10</xdr:col>
      <xdr:colOff>114300</xdr:colOff>
      <xdr:row>94</xdr:row>
      <xdr:rowOff>40556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877493"/>
          <a:ext cx="889000" cy="2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167712</xdr:rowOff>
    </xdr:from>
    <xdr:to>
      <xdr:col>24</xdr:col>
      <xdr:colOff>114300</xdr:colOff>
      <xdr:row>94</xdr:row>
      <xdr:rowOff>97862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1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19139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6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169645</xdr:rowOff>
    </xdr:from>
    <xdr:to>
      <xdr:col>20</xdr:col>
      <xdr:colOff>38100</xdr:colOff>
      <xdr:row>93</xdr:row>
      <xdr:rowOff>99795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116322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71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127191</xdr:rowOff>
    </xdr:from>
    <xdr:to>
      <xdr:col>15</xdr:col>
      <xdr:colOff>101600</xdr:colOff>
      <xdr:row>95</xdr:row>
      <xdr:rowOff>57341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73868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01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161206</xdr:rowOff>
    </xdr:from>
    <xdr:to>
      <xdr:col>10</xdr:col>
      <xdr:colOff>165100</xdr:colOff>
      <xdr:row>94</xdr:row>
      <xdr:rowOff>91356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0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107883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88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53293</xdr:rowOff>
    </xdr:from>
    <xdr:to>
      <xdr:col>6</xdr:col>
      <xdr:colOff>38100</xdr:colOff>
      <xdr:row>92</xdr:row>
      <xdr:rowOff>154893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8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171420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60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66548</xdr:rowOff>
    </xdr:from>
    <xdr:to>
      <xdr:col>55</xdr:col>
      <xdr:colOff>0</xdr:colOff>
      <xdr:row>34</xdr:row>
      <xdr:rowOff>148844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8958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30978</xdr:rowOff>
    </xdr:from>
    <xdr:to>
      <xdr:col>50</xdr:col>
      <xdr:colOff>114300</xdr:colOff>
      <xdr:row>34</xdr:row>
      <xdr:rowOff>66548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860278"/>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12050</xdr:rowOff>
    </xdr:from>
    <xdr:to>
      <xdr:col>45</xdr:col>
      <xdr:colOff>177800</xdr:colOff>
      <xdr:row>34</xdr:row>
      <xdr:rowOff>30978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841350"/>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8758</xdr:rowOff>
    </xdr:from>
    <xdr:to>
      <xdr:col>41</xdr:col>
      <xdr:colOff>50800</xdr:colOff>
      <xdr:row>34</xdr:row>
      <xdr:rowOff>12050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83805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69613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71990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8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98044</xdr:rowOff>
    </xdr:from>
    <xdr:to>
      <xdr:col>55</xdr:col>
      <xdr:colOff>50800</xdr:colOff>
      <xdr:row>35</xdr:row>
      <xdr:rowOff>28194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120921</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7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15748</xdr:rowOff>
    </xdr:from>
    <xdr:to>
      <xdr:col>50</xdr:col>
      <xdr:colOff>165100</xdr:colOff>
      <xdr:row>34</xdr:row>
      <xdr:rowOff>117348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133875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151628</xdr:rowOff>
    </xdr:from>
    <xdr:to>
      <xdr:col>46</xdr:col>
      <xdr:colOff>38100</xdr:colOff>
      <xdr:row>34</xdr:row>
      <xdr:rowOff>81778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98305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58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132700</xdr:rowOff>
    </xdr:from>
    <xdr:to>
      <xdr:col>41</xdr:col>
      <xdr:colOff>101600</xdr:colOff>
      <xdr:row>34</xdr:row>
      <xdr:rowOff>62850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7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79377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5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129408</xdr:rowOff>
    </xdr:from>
    <xdr:to>
      <xdr:col>36</xdr:col>
      <xdr:colOff>165100</xdr:colOff>
      <xdr:row>34</xdr:row>
      <xdr:rowOff>59558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78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76085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5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41338</xdr:rowOff>
    </xdr:from>
    <xdr:to>
      <xdr:col>55</xdr:col>
      <xdr:colOff>0</xdr:colOff>
      <xdr:row>57</xdr:row>
      <xdr:rowOff>47520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13988"/>
          <a:ext cx="8382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167635</xdr:rowOff>
    </xdr:from>
    <xdr:to>
      <xdr:col>50</xdr:col>
      <xdr:colOff>114300</xdr:colOff>
      <xdr:row>57</xdr:row>
      <xdr:rowOff>47520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68835"/>
          <a:ext cx="889000" cy="5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167635</xdr:rowOff>
    </xdr:from>
    <xdr:to>
      <xdr:col>45</xdr:col>
      <xdr:colOff>177800</xdr:colOff>
      <xdr:row>57</xdr:row>
      <xdr:rowOff>76245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68835"/>
          <a:ext cx="889000" cy="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14020</xdr:rowOff>
    </xdr:from>
    <xdr:to>
      <xdr:col>41</xdr:col>
      <xdr:colOff>50800</xdr:colOff>
      <xdr:row>57</xdr:row>
      <xdr:rowOff>76245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86670"/>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161988</xdr:rowOff>
    </xdr:from>
    <xdr:to>
      <xdr:col>55</xdr:col>
      <xdr:colOff>50800</xdr:colOff>
      <xdr:row>57</xdr:row>
      <xdr:rowOff>92138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13415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168170</xdr:rowOff>
    </xdr:from>
    <xdr:to>
      <xdr:col>50</xdr:col>
      <xdr:colOff>165100</xdr:colOff>
      <xdr:row>57</xdr:row>
      <xdr:rowOff>98320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114847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116835</xdr:rowOff>
    </xdr:from>
    <xdr:to>
      <xdr:col>46</xdr:col>
      <xdr:colOff>38100</xdr:colOff>
      <xdr:row>57</xdr:row>
      <xdr:rowOff>46985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63512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9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25445</xdr:rowOff>
    </xdr:from>
    <xdr:to>
      <xdr:col>41</xdr:col>
      <xdr:colOff>101600</xdr:colOff>
      <xdr:row>57</xdr:row>
      <xdr:rowOff>127045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143572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7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134670</xdr:rowOff>
    </xdr:from>
    <xdr:to>
      <xdr:col>36</xdr:col>
      <xdr:colOff>165100</xdr:colOff>
      <xdr:row>57</xdr:row>
      <xdr:rowOff>64820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81347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949</xdr:rowOff>
    </xdr:from>
    <xdr:to>
      <xdr:col>55</xdr:col>
      <xdr:colOff>0</xdr:colOff>
      <xdr:row>77</xdr:row>
      <xdr:rowOff>15611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02599"/>
          <a:ext cx="8382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949</xdr:rowOff>
    </xdr:from>
    <xdr:to>
      <xdr:col>50</xdr:col>
      <xdr:colOff>114300</xdr:colOff>
      <xdr:row>77</xdr:row>
      <xdr:rowOff>8753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02599"/>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8753</xdr:rowOff>
    </xdr:from>
    <xdr:to>
      <xdr:col>45</xdr:col>
      <xdr:colOff>177800</xdr:colOff>
      <xdr:row>77</xdr:row>
      <xdr:rowOff>34114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210403"/>
          <a:ext cx="889000" cy="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139119</xdr:rowOff>
    </xdr:from>
    <xdr:to>
      <xdr:col>41</xdr:col>
      <xdr:colOff>50800</xdr:colOff>
      <xdr:row>77</xdr:row>
      <xdr:rowOff>34114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169319"/>
          <a:ext cx="889000" cy="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136261</xdr:rowOff>
    </xdr:from>
    <xdr:to>
      <xdr:col>55</xdr:col>
      <xdr:colOff>50800</xdr:colOff>
      <xdr:row>77</xdr:row>
      <xdr:rowOff>66411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159138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121599</xdr:rowOff>
    </xdr:from>
    <xdr:to>
      <xdr:col>50</xdr:col>
      <xdr:colOff>165100</xdr:colOff>
      <xdr:row>77</xdr:row>
      <xdr:rowOff>51749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68276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2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129403</xdr:rowOff>
    </xdr:from>
    <xdr:to>
      <xdr:col>46</xdr:col>
      <xdr:colOff>38100</xdr:colOff>
      <xdr:row>77</xdr:row>
      <xdr:rowOff>59553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76081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154764</xdr:rowOff>
    </xdr:from>
    <xdr:to>
      <xdr:col>41</xdr:col>
      <xdr:colOff>101600</xdr:colOff>
      <xdr:row>77</xdr:row>
      <xdr:rowOff>84914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101441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88319</xdr:rowOff>
    </xdr:from>
    <xdr:to>
      <xdr:col>36</xdr:col>
      <xdr:colOff>165100</xdr:colOff>
      <xdr:row>77</xdr:row>
      <xdr:rowOff>18469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34996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5553</xdr:rowOff>
    </xdr:from>
    <xdr:to>
      <xdr:col>55</xdr:col>
      <xdr:colOff>0</xdr:colOff>
      <xdr:row>95</xdr:row>
      <xdr:rowOff>66708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121853"/>
          <a:ext cx="838200" cy="2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5553</xdr:rowOff>
    </xdr:from>
    <xdr:to>
      <xdr:col>50</xdr:col>
      <xdr:colOff>114300</xdr:colOff>
      <xdr:row>94</xdr:row>
      <xdr:rowOff>88498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121853"/>
          <a:ext cx="889000" cy="8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76643</xdr:rowOff>
    </xdr:from>
    <xdr:to>
      <xdr:col>45</xdr:col>
      <xdr:colOff>177800</xdr:colOff>
      <xdr:row>94</xdr:row>
      <xdr:rowOff>88498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192943"/>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76643</xdr:rowOff>
    </xdr:from>
    <xdr:to>
      <xdr:col>41</xdr:col>
      <xdr:colOff>50800</xdr:colOff>
      <xdr:row>94</xdr:row>
      <xdr:rowOff>155477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192943"/>
          <a:ext cx="8890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15908</xdr:rowOff>
    </xdr:from>
    <xdr:to>
      <xdr:col>55</xdr:col>
      <xdr:colOff>50800</xdr:colOff>
      <xdr:row>95</xdr:row>
      <xdr:rowOff>117508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38785</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5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126203</xdr:rowOff>
    </xdr:from>
    <xdr:to>
      <xdr:col>50</xdr:col>
      <xdr:colOff>165100</xdr:colOff>
      <xdr:row>94</xdr:row>
      <xdr:rowOff>56353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0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72880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584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37698</xdr:rowOff>
    </xdr:from>
    <xdr:to>
      <xdr:col>46</xdr:col>
      <xdr:colOff>38100</xdr:colOff>
      <xdr:row>94</xdr:row>
      <xdr:rowOff>139298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1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155825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592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25843</xdr:rowOff>
    </xdr:from>
    <xdr:to>
      <xdr:col>41</xdr:col>
      <xdr:colOff>101600</xdr:colOff>
      <xdr:row>94</xdr:row>
      <xdr:rowOff>127443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1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143970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591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104677</xdr:rowOff>
    </xdr:from>
    <xdr:to>
      <xdr:col>36</xdr:col>
      <xdr:colOff>165100</xdr:colOff>
      <xdr:row>95</xdr:row>
      <xdr:rowOff>34827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51354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99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127679</xdr:rowOff>
    </xdr:from>
    <xdr:to>
      <xdr:col>85</xdr:col>
      <xdr:colOff>127000</xdr:colOff>
      <xdr:row>37</xdr:row>
      <xdr:rowOff>131080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71329"/>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127679</xdr:rowOff>
    </xdr:from>
    <xdr:to>
      <xdr:col>81</xdr:col>
      <xdr:colOff>50800</xdr:colOff>
      <xdr:row>37</xdr:row>
      <xdr:rowOff>150082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7132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162703</xdr:rowOff>
    </xdr:from>
    <xdr:to>
      <xdr:col>76</xdr:col>
      <xdr:colOff>114300</xdr:colOff>
      <xdr:row>37</xdr:row>
      <xdr:rowOff>150082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34903"/>
          <a:ext cx="889000" cy="15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162703</xdr:rowOff>
    </xdr:from>
    <xdr:to>
      <xdr:col>71</xdr:col>
      <xdr:colOff>177800</xdr:colOff>
      <xdr:row>37</xdr:row>
      <xdr:rowOff>155883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34903"/>
          <a:ext cx="889000" cy="1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80280</xdr:rowOff>
    </xdr:from>
    <xdr:to>
      <xdr:col>85</xdr:col>
      <xdr:colOff>177800</xdr:colOff>
      <xdr:row>38</xdr:row>
      <xdr:rowOff>10430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58707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0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76879</xdr:rowOff>
    </xdr:from>
    <xdr:to>
      <xdr:col>81</xdr:col>
      <xdr:colOff>101600</xdr:colOff>
      <xdr:row>38</xdr:row>
      <xdr:rowOff>7029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169607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99282</xdr:rowOff>
    </xdr:from>
    <xdr:to>
      <xdr:col>76</xdr:col>
      <xdr:colOff>165100</xdr:colOff>
      <xdr:row>38</xdr:row>
      <xdr:rowOff>29432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20559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111903</xdr:rowOff>
    </xdr:from>
    <xdr:to>
      <xdr:col>72</xdr:col>
      <xdr:colOff>38100</xdr:colOff>
      <xdr:row>37</xdr:row>
      <xdr:rowOff>42053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58580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105083</xdr:rowOff>
    </xdr:from>
    <xdr:to>
      <xdr:col>67</xdr:col>
      <xdr:colOff>101600</xdr:colOff>
      <xdr:row>38</xdr:row>
      <xdr:rowOff>35234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487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51760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111141</xdr:rowOff>
    </xdr:from>
    <xdr:to>
      <xdr:col>85</xdr:col>
      <xdr:colOff>127000</xdr:colOff>
      <xdr:row>55</xdr:row>
      <xdr:rowOff>114920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8683641"/>
          <a:ext cx="838200" cy="8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111141</xdr:rowOff>
    </xdr:from>
    <xdr:to>
      <xdr:col>81</xdr:col>
      <xdr:colOff>50800</xdr:colOff>
      <xdr:row>50</xdr:row>
      <xdr:rowOff>166019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683641"/>
          <a:ext cx="889000" cy="5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166019</xdr:rowOff>
    </xdr:from>
    <xdr:to>
      <xdr:col>76</xdr:col>
      <xdr:colOff>114300</xdr:colOff>
      <xdr:row>55</xdr:row>
      <xdr:rowOff>110789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8738519"/>
          <a:ext cx="889000" cy="80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163177</xdr:rowOff>
    </xdr:from>
    <xdr:to>
      <xdr:col>71</xdr:col>
      <xdr:colOff>177800</xdr:colOff>
      <xdr:row>55</xdr:row>
      <xdr:rowOff>110789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421477"/>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64120</xdr:rowOff>
    </xdr:from>
    <xdr:to>
      <xdr:col>85</xdr:col>
      <xdr:colOff>177800</xdr:colOff>
      <xdr:row>55</xdr:row>
      <xdr:rowOff>165720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86997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60341</xdr:rowOff>
    </xdr:from>
    <xdr:to>
      <xdr:col>81</xdr:col>
      <xdr:colOff>101600</xdr:colOff>
      <xdr:row>50</xdr:row>
      <xdr:rowOff>161941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6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7018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4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115219</xdr:rowOff>
    </xdr:from>
    <xdr:to>
      <xdr:col>76</xdr:col>
      <xdr:colOff>165100</xdr:colOff>
      <xdr:row>51</xdr:row>
      <xdr:rowOff>45369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86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61896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46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59989</xdr:rowOff>
    </xdr:from>
    <xdr:to>
      <xdr:col>72</xdr:col>
      <xdr:colOff>38100</xdr:colOff>
      <xdr:row>55</xdr:row>
      <xdr:rowOff>161589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112377</xdr:rowOff>
    </xdr:from>
    <xdr:to>
      <xdr:col>67</xdr:col>
      <xdr:colOff>101600</xdr:colOff>
      <xdr:row>55</xdr:row>
      <xdr:rowOff>42527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59054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1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41461</xdr:rowOff>
    </xdr:from>
    <xdr:to>
      <xdr:col>85</xdr:col>
      <xdr:colOff>127000</xdr:colOff>
      <xdr:row>78</xdr:row>
      <xdr:rowOff>134978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14561"/>
          <a:ext cx="838200" cy="9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155894</xdr:rowOff>
    </xdr:from>
    <xdr:to>
      <xdr:col>81</xdr:col>
      <xdr:colOff>50800</xdr:colOff>
      <xdr:row>78</xdr:row>
      <xdr:rowOff>41461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186094"/>
          <a:ext cx="889000" cy="2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155894</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186094"/>
          <a:ext cx="889000" cy="3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105158</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78258"/>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84178</xdr:rowOff>
    </xdr:from>
    <xdr:to>
      <xdr:col>85</xdr:col>
      <xdr:colOff>177800</xdr:colOff>
      <xdr:row>79</xdr:row>
      <xdr:rowOff>14328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162111</xdr:rowOff>
    </xdr:from>
    <xdr:to>
      <xdr:col>81</xdr:col>
      <xdr:colOff>101600</xdr:colOff>
      <xdr:row>78</xdr:row>
      <xdr:rowOff>92261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108788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3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105094</xdr:rowOff>
    </xdr:from>
    <xdr:to>
      <xdr:col>76</xdr:col>
      <xdr:colOff>165100</xdr:colOff>
      <xdr:row>77</xdr:row>
      <xdr:rowOff>35244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1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51771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291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54358</xdr:rowOff>
    </xdr:from>
    <xdr:to>
      <xdr:col>67</xdr:col>
      <xdr:colOff>101600</xdr:colOff>
      <xdr:row>78</xdr:row>
      <xdr:rowOff>155958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147085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39643</xdr:rowOff>
    </xdr:from>
    <xdr:to>
      <xdr:col>85</xdr:col>
      <xdr:colOff>127000</xdr:colOff>
      <xdr:row>95</xdr:row>
      <xdr:rowOff>122513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327393"/>
          <a:ext cx="838200" cy="8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122513</xdr:rowOff>
    </xdr:from>
    <xdr:to>
      <xdr:col>81</xdr:col>
      <xdr:colOff>50800</xdr:colOff>
      <xdr:row>95</xdr:row>
      <xdr:rowOff>153434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410263"/>
          <a:ext cx="889000" cy="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153434</xdr:rowOff>
    </xdr:from>
    <xdr:to>
      <xdr:col>76</xdr:col>
      <xdr:colOff>114300</xdr:colOff>
      <xdr:row>96</xdr:row>
      <xdr:rowOff>16179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41184"/>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16179</xdr:rowOff>
    </xdr:from>
    <xdr:to>
      <xdr:col>71</xdr:col>
      <xdr:colOff>177800</xdr:colOff>
      <xdr:row>96</xdr:row>
      <xdr:rowOff>32090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475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160293</xdr:rowOff>
    </xdr:from>
    <xdr:to>
      <xdr:col>85</xdr:col>
      <xdr:colOff>177800</xdr:colOff>
      <xdr:row>95</xdr:row>
      <xdr:rowOff>90443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2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11720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12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71713</xdr:rowOff>
    </xdr:from>
    <xdr:to>
      <xdr:col>81</xdr:col>
      <xdr:colOff>101600</xdr:colOff>
      <xdr:row>96</xdr:row>
      <xdr:rowOff>1863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3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18390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13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102634</xdr:rowOff>
    </xdr:from>
    <xdr:to>
      <xdr:col>76</xdr:col>
      <xdr:colOff>165100</xdr:colOff>
      <xdr:row>96</xdr:row>
      <xdr:rowOff>32784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49311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16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136829</xdr:rowOff>
    </xdr:from>
    <xdr:to>
      <xdr:col>72</xdr:col>
      <xdr:colOff>38100</xdr:colOff>
      <xdr:row>96</xdr:row>
      <xdr:rowOff>66979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83506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19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152740</xdr:rowOff>
    </xdr:from>
    <xdr:to>
      <xdr:col>67</xdr:col>
      <xdr:colOff>101600</xdr:colOff>
      <xdr:row>96</xdr:row>
      <xdr:rowOff>82890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99417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16332</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531432"/>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78968</xdr:rowOff>
    </xdr:from>
    <xdr:to>
      <xdr:col>107</xdr:col>
      <xdr:colOff>50800</xdr:colOff>
      <xdr:row>38</xdr:row>
      <xdr:rowOff>16332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079718"/>
          <a:ext cx="889000" cy="4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60241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7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5131</xdr:rowOff>
    </xdr:from>
    <xdr:to>
      <xdr:col>102</xdr:col>
      <xdr:colOff>114300</xdr:colOff>
      <xdr:row>35</xdr:row>
      <xdr:rowOff>78968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5662981"/>
          <a:ext cx="889000" cy="4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59250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74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136982</xdr:rowOff>
    </xdr:from>
    <xdr:to>
      <xdr:col>107</xdr:col>
      <xdr:colOff>101600</xdr:colOff>
      <xdr:row>38</xdr:row>
      <xdr:rowOff>67132</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4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83659</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2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28168</xdr:rowOff>
    </xdr:from>
    <xdr:to>
      <xdr:col>102</xdr:col>
      <xdr:colOff>165100</xdr:colOff>
      <xdr:row>35</xdr:row>
      <xdr:rowOff>129768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146295</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10428" y="58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125781</xdr:rowOff>
    </xdr:from>
    <xdr:to>
      <xdr:col>98</xdr:col>
      <xdr:colOff>38100</xdr:colOff>
      <xdr:row>33</xdr:row>
      <xdr:rowOff>55931</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56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72458</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389111" y="53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号災害からの復旧復興事業が落ち着いてきたこともあり、全体的に減となったものが多い。民生費については復興事業として保育園を建設したため、急激に数値が大きくなっている。</a:t>
          </a:r>
          <a:endParaRPr lang="ja-JP" altLang="ja-JP" sz="1400">
            <a:effectLst/>
          </a:endParaRPr>
        </a:p>
        <a:p>
          <a:r>
            <a:rPr kumimoji="1" lang="ja-JP" altLang="ja-JP" sz="1100">
              <a:solidFill>
                <a:schemeClr val="dk1"/>
              </a:solidFill>
              <a:effectLst/>
              <a:latin typeface="+mn-lt"/>
              <a:ea typeface="+mn-ea"/>
              <a:cs typeface="+mn-cs"/>
            </a:rPr>
            <a:t>・労働費が住民一人当たり</a:t>
          </a:r>
          <a:r>
            <a:rPr kumimoji="1" lang="en-US" altLang="ja-JP" sz="1100">
              <a:solidFill>
                <a:schemeClr val="dk1"/>
              </a:solidFill>
              <a:effectLst/>
              <a:latin typeface="+mn-lt"/>
              <a:ea typeface="+mn-ea"/>
              <a:cs typeface="+mn-cs"/>
            </a:rPr>
            <a:t>7,400</a:t>
          </a:r>
          <a:r>
            <a:rPr kumimoji="1" lang="ja-JP" altLang="ja-JP" sz="1100">
              <a:solidFill>
                <a:schemeClr val="dk1"/>
              </a:solidFill>
              <a:effectLst/>
              <a:latin typeface="+mn-lt"/>
              <a:ea typeface="+mn-ea"/>
              <a:cs typeface="+mn-cs"/>
            </a:rPr>
            <a:t>円となっており、類似団体平均に比べ高止まりしているのは、町の事業にシルバー人材センターを積極的に活用していることが主な要因である。</a:t>
          </a:r>
          <a:endParaRPr lang="ja-JP" altLang="ja-JP" sz="1400">
            <a:effectLst/>
          </a:endParaRPr>
        </a:p>
        <a:p>
          <a:r>
            <a:rPr kumimoji="1" lang="ja-JP" altLang="ja-JP" sz="1100">
              <a:solidFill>
                <a:schemeClr val="dk1"/>
              </a:solidFill>
              <a:effectLst/>
              <a:latin typeface="+mn-lt"/>
              <a:ea typeface="+mn-ea"/>
              <a:cs typeface="+mn-cs"/>
            </a:rPr>
            <a:t>・公債費については今後も復興関係の返済が開始となるため増加する見込み。</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については、令和３年度に４億円の積み立てをおこなったことにより、土砂災害前の基金残高に戻っている。今後も大規模な普通建設事業実施の見込みがあるため、残高が極端に減る事がないよう計画的な支出に努める。</a:t>
          </a:r>
          <a:endParaRPr lang="ja-JP" altLang="ja-JP" sz="1400">
            <a:effectLst/>
          </a:endParaRPr>
        </a:p>
        <a:p>
          <a:r>
            <a:rPr lang="ja-JP" altLang="ja-JP" sz="1100">
              <a:solidFill>
                <a:schemeClr val="dk1"/>
              </a:solidFill>
              <a:effectLst/>
              <a:latin typeface="+mn-lt"/>
              <a:ea typeface="+mn-ea"/>
              <a:cs typeface="+mn-cs"/>
            </a:rPr>
            <a:t>　実質収支における比率については、一般的には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が適正とされており、基金への積み立てをおこなったことによりおおむね適正な数値となった。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国民健康保険事業勘定については、平成元年度から平成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年度に解消した。以後単年度赤字については、当年度中に一般会計からの繰り入れにより解消している。保険料率は平成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年度に改定を実施した。当町の保険料率は標準保険料率を下回っているため、計画的に値上げを実施し、適正な歳入を確保していく予定である。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水道事業においては多額の累積欠損金を抱えており、これを解消するため、平成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％の値上げを実施した。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03-&#12288;&#27770;&#31639;&#32113;&#35336;&#25285;&#24403;/01-&#27770;&#31639;&#32113;&#35336;/R3&#24180;&#24230;/33_&#36001;&#25919;&#29366;&#27841;&#36039;&#26009;&#38598;&#12398;&#20316;&#25104;/08_&#20316;&#25104;&#20381;&#38972;&#65288;2&#22238;&#30446;&#65289;/03_&#24066;&#30010;&#26449;&#12363;&#12425;&#25552;&#20986;/31%20&#22823;&#23798;&#30010;&#9679;/02_2&#22238;&#30446;/&#12304;&#36001;&#25919;&#29366;&#27841;&#36039;&#26009;&#38598;&#12305;_133612_&#22823;&#2379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121.4</v>
          </cell>
          <cell r="CN51">
            <v>121.7</v>
          </cell>
          <cell r="CV51">
            <v>95.5</v>
          </cell>
        </row>
        <row r="53">
          <cell r="BP53">
            <v>48</v>
          </cell>
          <cell r="CN53">
            <v>43.8</v>
          </cell>
          <cell r="CV53">
            <v>45.9</v>
          </cell>
        </row>
        <row r="55">
          <cell r="AN55" t="str">
            <v>類似団体内平均値</v>
          </cell>
          <cell r="BP55">
            <v>23.4</v>
          </cell>
          <cell r="CN55">
            <v>3.4</v>
          </cell>
          <cell r="CV55">
            <v>0</v>
          </cell>
        </row>
        <row r="57">
          <cell r="BP57">
            <v>59.2</v>
          </cell>
          <cell r="CN57">
            <v>62.8</v>
          </cell>
          <cell r="CV57">
            <v>62.8</v>
          </cell>
        </row>
        <row r="72">
          <cell r="BP72" t="str">
            <v>H29</v>
          </cell>
          <cell r="BX72" t="str">
            <v>H30</v>
          </cell>
          <cell r="CF72" t="str">
            <v>R01</v>
          </cell>
          <cell r="CN72" t="str">
            <v>R02</v>
          </cell>
          <cell r="CV72" t="str">
            <v>R03</v>
          </cell>
        </row>
        <row r="73">
          <cell r="AN73" t="str">
            <v>当該団体値</v>
          </cell>
          <cell r="BP73">
            <v>121.4</v>
          </cell>
          <cell r="BX73">
            <v>131.9</v>
          </cell>
          <cell r="CF73">
            <v>134.80000000000001</v>
          </cell>
          <cell r="CN73">
            <v>121.7</v>
          </cell>
          <cell r="CV73">
            <v>95.5</v>
          </cell>
        </row>
        <row r="75">
          <cell r="BP75">
            <v>11.5</v>
          </cell>
          <cell r="BX75">
            <v>12</v>
          </cell>
          <cell r="CF75">
            <v>12.2</v>
          </cell>
          <cell r="CN75">
            <v>11.8</v>
          </cell>
          <cell r="CV75">
            <v>11.8</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9024248</v>
      </c>
      <c r="BO4" s="374"/>
      <c r="BP4" s="374"/>
      <c r="BQ4" s="374"/>
      <c r="BR4" s="374"/>
      <c r="BS4" s="374"/>
      <c r="BT4" s="374"/>
      <c r="BU4" s="375"/>
      <c r="BV4" s="373">
        <v>10246227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v>
      </c>
      <c r="CU4" s="380"/>
      <c r="CV4" s="380"/>
      <c r="CW4" s="380"/>
      <c r="CX4" s="380"/>
      <c r="CY4" s="380"/>
      <c r="CZ4" s="380"/>
      <c r="DA4" s="381"/>
      <c r="DB4" s="379">
        <v>6.3</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8829208</v>
      </c>
      <c r="BO5" s="411"/>
      <c r="BP5" s="411"/>
      <c r="BQ5" s="411"/>
      <c r="BR5" s="411"/>
      <c r="BS5" s="411"/>
      <c r="BT5" s="411"/>
      <c r="BU5" s="412"/>
      <c r="BV5" s="410">
        <v>10025953</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87.4</v>
      </c>
      <c r="CU5" s="408"/>
      <c r="CV5" s="408"/>
      <c r="CW5" s="408"/>
      <c r="CX5" s="408"/>
      <c r="CY5" s="408"/>
      <c r="CZ5" s="408"/>
      <c r="DA5" s="409"/>
      <c r="DB5" s="407">
        <v>89.4</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195040</v>
      </c>
      <c r="BO6" s="411"/>
      <c r="BP6" s="411"/>
      <c r="BQ6" s="411"/>
      <c r="BR6" s="411"/>
      <c r="BS6" s="411"/>
      <c r="BT6" s="411"/>
      <c r="BU6" s="412"/>
      <c r="BV6" s="410">
        <v>220274</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91</v>
      </c>
      <c r="CU6" s="448"/>
      <c r="CV6" s="448"/>
      <c r="CW6" s="448"/>
      <c r="CX6" s="448"/>
      <c r="CY6" s="448"/>
      <c r="CZ6" s="448"/>
      <c r="DA6" s="449"/>
      <c r="DB6" s="447">
        <v>92.7</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0</v>
      </c>
      <c r="BO7" s="411"/>
      <c r="BP7" s="411"/>
      <c r="BQ7" s="411"/>
      <c r="BR7" s="411"/>
      <c r="BS7" s="411"/>
      <c r="BT7" s="411"/>
      <c r="BU7" s="412"/>
      <c r="BV7" s="410">
        <v>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3863695</v>
      </c>
      <c r="CU7" s="411"/>
      <c r="CV7" s="411"/>
      <c r="CW7" s="411"/>
      <c r="CX7" s="411"/>
      <c r="CY7" s="411"/>
      <c r="CZ7" s="411"/>
      <c r="DA7" s="412"/>
      <c r="DB7" s="410">
        <v>3490036</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195040</v>
      </c>
      <c r="BO8" s="411"/>
      <c r="BP8" s="411"/>
      <c r="BQ8" s="411"/>
      <c r="BR8" s="411"/>
      <c r="BS8" s="411"/>
      <c r="BT8" s="411"/>
      <c r="BU8" s="412"/>
      <c r="BV8" s="410">
        <v>220274</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v>
      </c>
      <c r="CU8" s="451"/>
      <c r="CV8" s="451"/>
      <c r="CW8" s="451"/>
      <c r="CX8" s="451"/>
      <c r="CY8" s="451"/>
      <c r="CZ8" s="451"/>
      <c r="DA8" s="452"/>
      <c r="DB8" s="450">
        <v>0.32</v>
      </c>
      <c r="DC8" s="451"/>
      <c r="DD8" s="451"/>
      <c r="DE8" s="451"/>
      <c r="DF8" s="451"/>
      <c r="DG8" s="451"/>
      <c r="DH8" s="451"/>
      <c r="DI8" s="452"/>
    </row>
    <row r="9" spans="1:119" ht="18.75" customHeight="1" thickBot="1" x14ac:dyDescent="0.25">
      <c r="A9" s="178"/>
      <c r="B9" s="404" t="s">
        <v>111</v>
      </c>
      <c r="C9" s="405"/>
      <c r="D9" s="405"/>
      <c r="E9" s="405"/>
      <c r="F9" s="405"/>
      <c r="G9" s="405"/>
      <c r="H9" s="405"/>
      <c r="I9" s="405"/>
      <c r="J9" s="405"/>
      <c r="K9" s="453"/>
      <c r="L9" s="454" t="s">
        <v>112</v>
      </c>
      <c r="M9" s="455"/>
      <c r="N9" s="455"/>
      <c r="O9" s="455"/>
      <c r="P9" s="455"/>
      <c r="Q9" s="456"/>
      <c r="R9" s="457">
        <v>7102</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-25234</v>
      </c>
      <c r="BO9" s="411"/>
      <c r="BP9" s="411"/>
      <c r="BQ9" s="411"/>
      <c r="BR9" s="411"/>
      <c r="BS9" s="411"/>
      <c r="BT9" s="411"/>
      <c r="BU9" s="412"/>
      <c r="BV9" s="410">
        <v>133840</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20.8</v>
      </c>
      <c r="CU9" s="408"/>
      <c r="CV9" s="408"/>
      <c r="CW9" s="408"/>
      <c r="CX9" s="408"/>
      <c r="CY9" s="408"/>
      <c r="CZ9" s="408"/>
      <c r="DA9" s="409"/>
      <c r="DB9" s="407">
        <v>19.899999999999999</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40"/>
      <c r="N10" s="440"/>
      <c r="O10" s="440"/>
      <c r="P10" s="440"/>
      <c r="Q10" s="441"/>
      <c r="R10" s="461">
        <v>7884</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405146</v>
      </c>
      <c r="BO10" s="411"/>
      <c r="BP10" s="411"/>
      <c r="BQ10" s="411"/>
      <c r="BR10" s="411"/>
      <c r="BS10" s="411"/>
      <c r="BT10" s="411"/>
      <c r="BU10" s="412"/>
      <c r="BV10" s="410">
        <v>33782</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7262</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138</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139</v>
      </c>
      <c r="N13" s="502"/>
      <c r="O13" s="502"/>
      <c r="P13" s="502"/>
      <c r="Q13" s="503"/>
      <c r="R13" s="494">
        <v>7164</v>
      </c>
      <c r="S13" s="495"/>
      <c r="T13" s="495"/>
      <c r="U13" s="495"/>
      <c r="V13" s="496"/>
      <c r="W13" s="426" t="s">
        <v>140</v>
      </c>
      <c r="X13" s="427"/>
      <c r="Y13" s="427"/>
      <c r="Z13" s="427"/>
      <c r="AA13" s="427"/>
      <c r="AB13" s="417"/>
      <c r="AC13" s="461">
        <v>230</v>
      </c>
      <c r="AD13" s="462"/>
      <c r="AE13" s="462"/>
      <c r="AF13" s="462"/>
      <c r="AG13" s="504"/>
      <c r="AH13" s="461">
        <v>244</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379912</v>
      </c>
      <c r="BO13" s="411"/>
      <c r="BP13" s="411"/>
      <c r="BQ13" s="411"/>
      <c r="BR13" s="411"/>
      <c r="BS13" s="411"/>
      <c r="BT13" s="411"/>
      <c r="BU13" s="412"/>
      <c r="BV13" s="410">
        <v>167622</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11.8</v>
      </c>
      <c r="CU13" s="408"/>
      <c r="CV13" s="408"/>
      <c r="CW13" s="408"/>
      <c r="CX13" s="408"/>
      <c r="CY13" s="408"/>
      <c r="CZ13" s="408"/>
      <c r="DA13" s="409"/>
      <c r="DB13" s="407">
        <v>11.8</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145</v>
      </c>
      <c r="M14" s="492"/>
      <c r="N14" s="492"/>
      <c r="O14" s="492"/>
      <c r="P14" s="492"/>
      <c r="Q14" s="493"/>
      <c r="R14" s="494">
        <v>7411</v>
      </c>
      <c r="S14" s="495"/>
      <c r="T14" s="495"/>
      <c r="U14" s="495"/>
      <c r="V14" s="496"/>
      <c r="W14" s="400"/>
      <c r="X14" s="401"/>
      <c r="Y14" s="401"/>
      <c r="Z14" s="401"/>
      <c r="AA14" s="401"/>
      <c r="AB14" s="390"/>
      <c r="AC14" s="497">
        <v>6.3</v>
      </c>
      <c r="AD14" s="498"/>
      <c r="AE14" s="498"/>
      <c r="AF14" s="498"/>
      <c r="AG14" s="499"/>
      <c r="AH14" s="497">
        <v>6.1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95.5</v>
      </c>
      <c r="CU14" s="509"/>
      <c r="CV14" s="509"/>
      <c r="CW14" s="509"/>
      <c r="CX14" s="509"/>
      <c r="CY14" s="509"/>
      <c r="CZ14" s="509"/>
      <c r="DA14" s="510"/>
      <c r="DB14" s="508">
        <v>121.7</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139</v>
      </c>
      <c r="N15" s="502"/>
      <c r="O15" s="502"/>
      <c r="P15" s="502"/>
      <c r="Q15" s="503"/>
      <c r="R15" s="494">
        <v>7309</v>
      </c>
      <c r="S15" s="495"/>
      <c r="T15" s="495"/>
      <c r="U15" s="495"/>
      <c r="V15" s="496"/>
      <c r="W15" s="426" t="s">
        <v>147</v>
      </c>
      <c r="X15" s="427"/>
      <c r="Y15" s="427"/>
      <c r="Z15" s="427"/>
      <c r="AA15" s="427"/>
      <c r="AB15" s="417"/>
      <c r="AC15" s="461">
        <v>632</v>
      </c>
      <c r="AD15" s="462"/>
      <c r="AE15" s="462"/>
      <c r="AF15" s="462"/>
      <c r="AG15" s="504"/>
      <c r="AH15" s="461">
        <v>694</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1003523</v>
      </c>
      <c r="BO15" s="374"/>
      <c r="BP15" s="374"/>
      <c r="BQ15" s="374"/>
      <c r="BR15" s="374"/>
      <c r="BS15" s="374"/>
      <c r="BT15" s="374"/>
      <c r="BU15" s="375"/>
      <c r="BV15" s="373">
        <v>969141</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17.2</v>
      </c>
      <c r="AD16" s="498"/>
      <c r="AE16" s="498"/>
      <c r="AF16" s="498"/>
      <c r="AG16" s="499"/>
      <c r="AH16" s="497">
        <v>17.399999999999999</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3452251</v>
      </c>
      <c r="BO16" s="411"/>
      <c r="BP16" s="411"/>
      <c r="BQ16" s="411"/>
      <c r="BR16" s="411"/>
      <c r="BS16" s="411"/>
      <c r="BT16" s="411"/>
      <c r="BU16" s="412"/>
      <c r="BV16" s="410">
        <v>3106586</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153</v>
      </c>
      <c r="N17" s="522"/>
      <c r="O17" s="522"/>
      <c r="P17" s="522"/>
      <c r="Q17" s="523"/>
      <c r="R17" s="516" t="s">
        <v>151</v>
      </c>
      <c r="S17" s="517"/>
      <c r="T17" s="517"/>
      <c r="U17" s="517"/>
      <c r="V17" s="518"/>
      <c r="W17" s="426" t="s">
        <v>154</v>
      </c>
      <c r="X17" s="427"/>
      <c r="Y17" s="427"/>
      <c r="Z17" s="427"/>
      <c r="AA17" s="427"/>
      <c r="AB17" s="417"/>
      <c r="AC17" s="461">
        <v>2808</v>
      </c>
      <c r="AD17" s="462"/>
      <c r="AE17" s="462"/>
      <c r="AF17" s="462"/>
      <c r="AG17" s="504"/>
      <c r="AH17" s="461">
        <v>3043</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1260962</v>
      </c>
      <c r="BO17" s="411"/>
      <c r="BP17" s="411"/>
      <c r="BQ17" s="411"/>
      <c r="BR17" s="411"/>
      <c r="BS17" s="411"/>
      <c r="BT17" s="411"/>
      <c r="BU17" s="412"/>
      <c r="BV17" s="410">
        <v>1217886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156</v>
      </c>
      <c r="C18" s="453"/>
      <c r="D18" s="453"/>
      <c r="E18" s="533"/>
      <c r="F18" s="533"/>
      <c r="G18" s="533"/>
      <c r="H18" s="533"/>
      <c r="I18" s="533"/>
      <c r="J18" s="533"/>
      <c r="K18" s="533"/>
      <c r="L18" s="534">
        <v>90.76</v>
      </c>
      <c r="M18" s="534"/>
      <c r="N18" s="534"/>
      <c r="O18" s="534"/>
      <c r="P18" s="534"/>
      <c r="Q18" s="534"/>
      <c r="R18" s="535"/>
      <c r="S18" s="535"/>
      <c r="T18" s="535"/>
      <c r="U18" s="535"/>
      <c r="V18" s="536"/>
      <c r="W18" s="428"/>
      <c r="X18" s="429"/>
      <c r="Y18" s="429"/>
      <c r="Z18" s="429"/>
      <c r="AA18" s="429"/>
      <c r="AB18" s="420"/>
      <c r="AC18" s="537">
        <v>76.5</v>
      </c>
      <c r="AD18" s="538"/>
      <c r="AE18" s="538"/>
      <c r="AF18" s="538"/>
      <c r="AG18" s="539"/>
      <c r="AH18" s="537">
        <v>76.400000000000006</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3378788</v>
      </c>
      <c r="BO18" s="411"/>
      <c r="BP18" s="411"/>
      <c r="BQ18" s="411"/>
      <c r="BR18" s="411"/>
      <c r="BS18" s="411"/>
      <c r="BT18" s="411"/>
      <c r="BU18" s="412"/>
      <c r="BV18" s="410">
        <v>3134803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158</v>
      </c>
      <c r="C19" s="453"/>
      <c r="D19" s="453"/>
      <c r="E19" s="533"/>
      <c r="F19" s="533"/>
      <c r="G19" s="533"/>
      <c r="H19" s="533"/>
      <c r="I19" s="533"/>
      <c r="J19" s="533"/>
      <c r="K19" s="533"/>
      <c r="L19" s="541">
        <v>78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4696240</v>
      </c>
      <c r="BO19" s="411"/>
      <c r="BP19" s="411"/>
      <c r="BQ19" s="411"/>
      <c r="BR19" s="411"/>
      <c r="BS19" s="411"/>
      <c r="BT19" s="411"/>
      <c r="BU19" s="412"/>
      <c r="BV19" s="410">
        <v>4317387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160</v>
      </c>
      <c r="C20" s="453"/>
      <c r="D20" s="453"/>
      <c r="E20" s="533"/>
      <c r="F20" s="533"/>
      <c r="G20" s="533"/>
      <c r="H20" s="533"/>
      <c r="I20" s="533"/>
      <c r="J20" s="533"/>
      <c r="K20" s="533"/>
      <c r="L20" s="541">
        <v>3712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9830942</v>
      </c>
      <c r="BO22" s="374"/>
      <c r="BP22" s="374"/>
      <c r="BQ22" s="374"/>
      <c r="BR22" s="374"/>
      <c r="BS22" s="374"/>
      <c r="BT22" s="374"/>
      <c r="BU22" s="375"/>
      <c r="BV22" s="373">
        <v>10022235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8508293</v>
      </c>
      <c r="BO23" s="411"/>
      <c r="BP23" s="411"/>
      <c r="BQ23" s="411"/>
      <c r="BR23" s="411"/>
      <c r="BS23" s="411"/>
      <c r="BT23" s="411"/>
      <c r="BU23" s="412"/>
      <c r="BV23" s="410">
        <v>8524086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170</v>
      </c>
      <c r="F24" s="440"/>
      <c r="G24" s="440"/>
      <c r="H24" s="440"/>
      <c r="I24" s="440"/>
      <c r="J24" s="440"/>
      <c r="K24" s="441"/>
      <c r="L24" s="461">
        <v>1</v>
      </c>
      <c r="M24" s="462"/>
      <c r="N24" s="462"/>
      <c r="O24" s="462"/>
      <c r="P24" s="504"/>
      <c r="Q24" s="461">
        <v>8000</v>
      </c>
      <c r="R24" s="462"/>
      <c r="S24" s="462"/>
      <c r="T24" s="462"/>
      <c r="U24" s="462"/>
      <c r="V24" s="504"/>
      <c r="W24" s="556"/>
      <c r="X24" s="557"/>
      <c r="Y24" s="558"/>
      <c r="Z24" s="460" t="s">
        <v>171</v>
      </c>
      <c r="AA24" s="440"/>
      <c r="AB24" s="440"/>
      <c r="AC24" s="440"/>
      <c r="AD24" s="440"/>
      <c r="AE24" s="440"/>
      <c r="AF24" s="440"/>
      <c r="AG24" s="441"/>
      <c r="AH24" s="461">
        <v>154</v>
      </c>
      <c r="AI24" s="462"/>
      <c r="AJ24" s="462"/>
      <c r="AK24" s="462"/>
      <c r="AL24" s="504"/>
      <c r="AM24" s="461">
        <v>439362</v>
      </c>
      <c r="AN24" s="462"/>
      <c r="AO24" s="462"/>
      <c r="AP24" s="462"/>
      <c r="AQ24" s="462"/>
      <c r="AR24" s="504"/>
      <c r="AS24" s="461">
        <v>2853</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7688992</v>
      </c>
      <c r="BO24" s="411"/>
      <c r="BP24" s="411"/>
      <c r="BQ24" s="411"/>
      <c r="BR24" s="411"/>
      <c r="BS24" s="411"/>
      <c r="BT24" s="411"/>
      <c r="BU24" s="412"/>
      <c r="BV24" s="410">
        <v>7839371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173</v>
      </c>
      <c r="F25" s="440"/>
      <c r="G25" s="440"/>
      <c r="H25" s="440"/>
      <c r="I25" s="440"/>
      <c r="J25" s="440"/>
      <c r="K25" s="441"/>
      <c r="L25" s="461">
        <v>1</v>
      </c>
      <c r="M25" s="462"/>
      <c r="N25" s="462"/>
      <c r="O25" s="462"/>
      <c r="P25" s="504"/>
      <c r="Q25" s="461">
        <v>6900</v>
      </c>
      <c r="R25" s="462"/>
      <c r="S25" s="462"/>
      <c r="T25" s="462"/>
      <c r="U25" s="462"/>
      <c r="V25" s="504"/>
      <c r="W25" s="556"/>
      <c r="X25" s="557"/>
      <c r="Y25" s="558"/>
      <c r="Z25" s="460" t="s">
        <v>174</v>
      </c>
      <c r="AA25" s="440"/>
      <c r="AB25" s="440"/>
      <c r="AC25" s="440"/>
      <c r="AD25" s="440"/>
      <c r="AE25" s="440"/>
      <c r="AF25" s="440"/>
      <c r="AG25" s="441"/>
      <c r="AH25" s="461">
        <v>23</v>
      </c>
      <c r="AI25" s="462"/>
      <c r="AJ25" s="462"/>
      <c r="AK25" s="462"/>
      <c r="AL25" s="504"/>
      <c r="AM25" s="461">
        <v>64883</v>
      </c>
      <c r="AN25" s="462"/>
      <c r="AO25" s="462"/>
      <c r="AP25" s="462"/>
      <c r="AQ25" s="462"/>
      <c r="AR25" s="504"/>
      <c r="AS25" s="461">
        <v>2821</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30000</v>
      </c>
      <c r="BO25" s="374"/>
      <c r="BP25" s="374"/>
      <c r="BQ25" s="374"/>
      <c r="BR25" s="374"/>
      <c r="BS25" s="374"/>
      <c r="BT25" s="374"/>
      <c r="BU25" s="375"/>
      <c r="BV25" s="373">
        <v>820000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176</v>
      </c>
      <c r="F26" s="440"/>
      <c r="G26" s="440"/>
      <c r="H26" s="440"/>
      <c r="I26" s="440"/>
      <c r="J26" s="440"/>
      <c r="K26" s="441"/>
      <c r="L26" s="461">
        <v>1</v>
      </c>
      <c r="M26" s="462"/>
      <c r="N26" s="462"/>
      <c r="O26" s="462"/>
      <c r="P26" s="504"/>
      <c r="Q26" s="461">
        <v>6400</v>
      </c>
      <c r="R26" s="462"/>
      <c r="S26" s="462"/>
      <c r="T26" s="462"/>
      <c r="U26" s="462"/>
      <c r="V26" s="504"/>
      <c r="W26" s="556"/>
      <c r="X26" s="557"/>
      <c r="Y26" s="558"/>
      <c r="Z26" s="460" t="s">
        <v>177</v>
      </c>
      <c r="AA26" s="562"/>
      <c r="AB26" s="562"/>
      <c r="AC26" s="562"/>
      <c r="AD26" s="562"/>
      <c r="AE26" s="562"/>
      <c r="AF26" s="562"/>
      <c r="AG26" s="563"/>
      <c r="AH26" s="461">
        <v>1</v>
      </c>
      <c r="AI26" s="462"/>
      <c r="AJ26" s="462"/>
      <c r="AK26" s="462"/>
      <c r="AL26" s="504"/>
      <c r="AM26" s="461" t="s">
        <v>178</v>
      </c>
      <c r="AN26" s="462"/>
      <c r="AO26" s="462"/>
      <c r="AP26" s="462"/>
      <c r="AQ26" s="462"/>
      <c r="AR26" s="504"/>
      <c r="AS26" s="461" t="s">
        <v>179</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181</v>
      </c>
      <c r="BO26" s="411"/>
      <c r="BP26" s="411"/>
      <c r="BQ26" s="411"/>
      <c r="BR26" s="411"/>
      <c r="BS26" s="411"/>
      <c r="BT26" s="411"/>
      <c r="BU26" s="412"/>
      <c r="BV26" s="410" t="s">
        <v>182</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183</v>
      </c>
      <c r="F27" s="440"/>
      <c r="G27" s="440"/>
      <c r="H27" s="440"/>
      <c r="I27" s="440"/>
      <c r="J27" s="440"/>
      <c r="K27" s="441"/>
      <c r="L27" s="461">
        <v>1</v>
      </c>
      <c r="M27" s="462"/>
      <c r="N27" s="462"/>
      <c r="O27" s="462"/>
      <c r="P27" s="504"/>
      <c r="Q27" s="461">
        <v>3000</v>
      </c>
      <c r="R27" s="462"/>
      <c r="S27" s="462"/>
      <c r="T27" s="462"/>
      <c r="U27" s="462"/>
      <c r="V27" s="504"/>
      <c r="W27" s="556"/>
      <c r="X27" s="557"/>
      <c r="Y27" s="558"/>
      <c r="Z27" s="460" t="s">
        <v>184</v>
      </c>
      <c r="AA27" s="440"/>
      <c r="AB27" s="440"/>
      <c r="AC27" s="440"/>
      <c r="AD27" s="440"/>
      <c r="AE27" s="440"/>
      <c r="AF27" s="440"/>
      <c r="AG27" s="441"/>
      <c r="AH27" s="461" t="s">
        <v>138</v>
      </c>
      <c r="AI27" s="462"/>
      <c r="AJ27" s="462"/>
      <c r="AK27" s="462"/>
      <c r="AL27" s="504"/>
      <c r="AM27" s="461" t="s">
        <v>182</v>
      </c>
      <c r="AN27" s="462"/>
      <c r="AO27" s="462"/>
      <c r="AP27" s="462"/>
      <c r="AQ27" s="462"/>
      <c r="AR27" s="504"/>
      <c r="AS27" s="461" t="s">
        <v>138</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138</v>
      </c>
      <c r="BO27" s="530"/>
      <c r="BP27" s="530"/>
      <c r="BQ27" s="530"/>
      <c r="BR27" s="530"/>
      <c r="BS27" s="530"/>
      <c r="BT27" s="530"/>
      <c r="BU27" s="531"/>
      <c r="BV27" s="529" t="s">
        <v>181</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186</v>
      </c>
      <c r="F28" s="440"/>
      <c r="G28" s="440"/>
      <c r="H28" s="440"/>
      <c r="I28" s="440"/>
      <c r="J28" s="440"/>
      <c r="K28" s="441"/>
      <c r="L28" s="461">
        <v>1</v>
      </c>
      <c r="M28" s="462"/>
      <c r="N28" s="462"/>
      <c r="O28" s="462"/>
      <c r="P28" s="504"/>
      <c r="Q28" s="461">
        <v>2200</v>
      </c>
      <c r="R28" s="462"/>
      <c r="S28" s="462"/>
      <c r="T28" s="462"/>
      <c r="U28" s="462"/>
      <c r="V28" s="504"/>
      <c r="W28" s="556"/>
      <c r="X28" s="557"/>
      <c r="Y28" s="558"/>
      <c r="Z28" s="460" t="s">
        <v>187</v>
      </c>
      <c r="AA28" s="440"/>
      <c r="AB28" s="440"/>
      <c r="AC28" s="440"/>
      <c r="AD28" s="440"/>
      <c r="AE28" s="440"/>
      <c r="AF28" s="440"/>
      <c r="AG28" s="441"/>
      <c r="AH28" s="461" t="s">
        <v>182</v>
      </c>
      <c r="AI28" s="462"/>
      <c r="AJ28" s="462"/>
      <c r="AK28" s="462"/>
      <c r="AL28" s="504"/>
      <c r="AM28" s="461" t="s">
        <v>182</v>
      </c>
      <c r="AN28" s="462"/>
      <c r="AO28" s="462"/>
      <c r="AP28" s="462"/>
      <c r="AQ28" s="462"/>
      <c r="AR28" s="504"/>
      <c r="AS28" s="461" t="s">
        <v>182</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708193</v>
      </c>
      <c r="BO28" s="374"/>
      <c r="BP28" s="374"/>
      <c r="BQ28" s="374"/>
      <c r="BR28" s="374"/>
      <c r="BS28" s="374"/>
      <c r="BT28" s="374"/>
      <c r="BU28" s="375"/>
      <c r="BV28" s="373">
        <v>303047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189</v>
      </c>
      <c r="F29" s="440"/>
      <c r="G29" s="440"/>
      <c r="H29" s="440"/>
      <c r="I29" s="440"/>
      <c r="J29" s="440"/>
      <c r="K29" s="441"/>
      <c r="L29" s="461">
        <v>12</v>
      </c>
      <c r="M29" s="462"/>
      <c r="N29" s="462"/>
      <c r="O29" s="462"/>
      <c r="P29" s="504"/>
      <c r="Q29" s="461">
        <v>2000</v>
      </c>
      <c r="R29" s="462"/>
      <c r="S29" s="462"/>
      <c r="T29" s="462"/>
      <c r="U29" s="462"/>
      <c r="V29" s="504"/>
      <c r="W29" s="559"/>
      <c r="X29" s="560"/>
      <c r="Y29" s="561"/>
      <c r="Z29" s="460" t="s">
        <v>190</v>
      </c>
      <c r="AA29" s="440"/>
      <c r="AB29" s="440"/>
      <c r="AC29" s="440"/>
      <c r="AD29" s="440"/>
      <c r="AE29" s="440"/>
      <c r="AF29" s="440"/>
      <c r="AG29" s="441"/>
      <c r="AH29" s="461">
        <v>154</v>
      </c>
      <c r="AI29" s="462"/>
      <c r="AJ29" s="462"/>
      <c r="AK29" s="462"/>
      <c r="AL29" s="504"/>
      <c r="AM29" s="461">
        <v>439362</v>
      </c>
      <c r="AN29" s="462"/>
      <c r="AO29" s="462"/>
      <c r="AP29" s="462"/>
      <c r="AQ29" s="462"/>
      <c r="AR29" s="504"/>
      <c r="AS29" s="461">
        <v>2853</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322987</v>
      </c>
      <c r="BO29" s="411"/>
      <c r="BP29" s="411"/>
      <c r="BQ29" s="411"/>
      <c r="BR29" s="411"/>
      <c r="BS29" s="411"/>
      <c r="BT29" s="411"/>
      <c r="BU29" s="412"/>
      <c r="BV29" s="410">
        <v>280777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90.3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686358</v>
      </c>
      <c r="BO30" s="530"/>
      <c r="BP30" s="530"/>
      <c r="BQ30" s="530"/>
      <c r="BR30" s="530"/>
      <c r="BS30" s="530"/>
      <c r="BT30" s="530"/>
      <c r="BU30" s="531"/>
      <c r="BV30" s="529">
        <v>772120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202</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203</v>
      </c>
      <c r="CP33" s="434"/>
      <c r="CQ33" s="399" t="s">
        <v>207</v>
      </c>
      <c r="CR33" s="399"/>
      <c r="CS33" s="399"/>
      <c r="CT33" s="399"/>
      <c r="CU33" s="399"/>
      <c r="CV33" s="399"/>
      <c r="CW33" s="399"/>
      <c r="CX33" s="399"/>
      <c r="CY33" s="399"/>
      <c r="CZ33" s="399"/>
      <c r="DA33" s="399"/>
      <c r="DB33" s="399"/>
      <c r="DC33" s="399"/>
      <c r="DD33" s="399"/>
      <c r="DE33" s="399"/>
      <c r="DF33" s="203"/>
      <c r="DG33" s="599" t="s">
        <v>208</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国民健康保険事業勘定</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公共浄化槽整備推進事業</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東京都島嶼町村一部事務組合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介護保険事業勘定</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東京都市町村総合事務組合（一般会計）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後期高齢者医療事業</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東京都市町村総合事務組合（共済特会）</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東京都市町村職員退職手当組合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東京都市町村議会議員公務災害補償等組合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東京都後期高齢者医療広域連合（一般会計）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東京都後期高齢者医療広域連合（後期特会）</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603" t="s">
        <v>210</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211</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212</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213</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214</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604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79" t="s">
        <v>576</v>
      </c>
      <c r="D34" s="1179"/>
      <c r="E34" s="1180"/>
      <c r="F34" s="32">
        <v>1</v>
      </c>
      <c r="G34" s="33">
        <v>6.8</v>
      </c>
      <c r="H34" s="33">
        <v>2.62</v>
      </c>
      <c r="I34" s="33">
        <v>6.31</v>
      </c>
      <c r="J34" s="34">
        <v>5.04</v>
      </c>
      <c r="K34" s="22"/>
      <c r="L34" s="22"/>
      <c r="M34" s="22"/>
      <c r="N34" s="22"/>
      <c r="O34" s="22"/>
      <c r="P34" s="22"/>
    </row>
    <row r="35" spans="1:16" ht="39" customHeight="1" x14ac:dyDescent="0.2">
      <c r="A35" s="22"/>
      <c r="B35" s="35"/>
      <c r="C35" s="1173" t="s">
        <v>577</v>
      </c>
      <c r="D35" s="1174"/>
      <c r="E35" s="1175"/>
      <c r="F35" s="36" t="s">
        <v>527</v>
      </c>
      <c r="G35" s="37" t="s">
        <v>527</v>
      </c>
      <c r="H35" s="37" t="s">
        <v>527</v>
      </c>
      <c r="I35" s="37" t="s">
        <v>527</v>
      </c>
      <c r="J35" s="38">
        <v>1.1200000000000001</v>
      </c>
      <c r="K35" s="22"/>
      <c r="L35" s="22"/>
      <c r="M35" s="22"/>
      <c r="N35" s="22"/>
      <c r="O35" s="22"/>
      <c r="P35" s="22"/>
    </row>
    <row r="36" spans="1:16" ht="39" customHeight="1" x14ac:dyDescent="0.2">
      <c r="A36" s="22"/>
      <c r="B36" s="35"/>
      <c r="C36" s="1173" t="s">
        <v>578</v>
      </c>
      <c r="D36" s="1174"/>
      <c r="E36" s="1175"/>
      <c r="F36" s="36">
        <v>0</v>
      </c>
      <c r="G36" s="37">
        <v>0.01</v>
      </c>
      <c r="H36" s="37">
        <v>0.01</v>
      </c>
      <c r="I36" s="37">
        <v>0.82</v>
      </c>
      <c r="J36" s="38">
        <v>0.67</v>
      </c>
      <c r="K36" s="22"/>
      <c r="L36" s="22"/>
      <c r="M36" s="22"/>
      <c r="N36" s="22"/>
      <c r="O36" s="22"/>
      <c r="P36" s="22"/>
    </row>
    <row r="37" spans="1:16" ht="39" customHeight="1" x14ac:dyDescent="0.2">
      <c r="A37" s="22"/>
      <c r="B37" s="35"/>
      <c r="C37" s="1173" t="s">
        <v>579</v>
      </c>
      <c r="D37" s="1174"/>
      <c r="E37" s="1175"/>
      <c r="F37" s="36">
        <v>1.18</v>
      </c>
      <c r="G37" s="37">
        <v>0.34</v>
      </c>
      <c r="H37" s="37">
        <v>0.17</v>
      </c>
      <c r="I37" s="37">
        <v>0.53</v>
      </c>
      <c r="J37" s="38">
        <v>0.46</v>
      </c>
      <c r="K37" s="22"/>
      <c r="L37" s="22"/>
      <c r="M37" s="22"/>
      <c r="N37" s="22"/>
      <c r="O37" s="22"/>
      <c r="P37" s="22"/>
    </row>
    <row r="38" spans="1:16" ht="39" customHeight="1" x14ac:dyDescent="0.2">
      <c r="A38" s="22"/>
      <c r="B38" s="35"/>
      <c r="C38" s="1173" t="s">
        <v>580</v>
      </c>
      <c r="D38" s="1174"/>
      <c r="E38" s="1175"/>
      <c r="F38" s="36">
        <v>0.06</v>
      </c>
      <c r="G38" s="37">
        <v>0.06</v>
      </c>
      <c r="H38" s="37">
        <v>0.05</v>
      </c>
      <c r="I38" s="37">
        <v>0.05</v>
      </c>
      <c r="J38" s="38">
        <v>0.05</v>
      </c>
      <c r="K38" s="22"/>
      <c r="L38" s="22"/>
      <c r="M38" s="22"/>
      <c r="N38" s="22"/>
      <c r="O38" s="22"/>
      <c r="P38" s="22"/>
    </row>
    <row r="39" spans="1:16" ht="39" customHeight="1" x14ac:dyDescent="0.2">
      <c r="A39" s="22"/>
      <c r="B39" s="35"/>
      <c r="C39" s="1173" t="s">
        <v>581</v>
      </c>
      <c r="D39" s="1174"/>
      <c r="E39" s="1175"/>
      <c r="F39" s="36">
        <v>0</v>
      </c>
      <c r="G39" s="37">
        <v>0</v>
      </c>
      <c r="H39" s="37">
        <v>0</v>
      </c>
      <c r="I39" s="37">
        <v>0</v>
      </c>
      <c r="J39" s="38">
        <v>0</v>
      </c>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582</v>
      </c>
      <c r="D42" s="1174"/>
      <c r="E42" s="1175"/>
      <c r="F42" s="36" t="s">
        <v>527</v>
      </c>
      <c r="G42" s="37" t="s">
        <v>527</v>
      </c>
      <c r="H42" s="37" t="s">
        <v>527</v>
      </c>
      <c r="I42" s="37" t="s">
        <v>527</v>
      </c>
      <c r="J42" s="38" t="s">
        <v>527</v>
      </c>
      <c r="K42" s="22"/>
      <c r="L42" s="22"/>
      <c r="M42" s="22"/>
      <c r="N42" s="22"/>
      <c r="O42" s="22"/>
      <c r="P42" s="22"/>
    </row>
    <row r="43" spans="1:16" ht="39" customHeight="1" thickBot="1" x14ac:dyDescent="0.25">
      <c r="A43" s="22"/>
      <c r="B43" s="40"/>
      <c r="C43" s="1176" t="s">
        <v>583</v>
      </c>
      <c r="D43" s="1177"/>
      <c r="E43" s="1178"/>
      <c r="F43" s="41" t="s">
        <v>527</v>
      </c>
      <c r="G43" s="42" t="s">
        <v>527</v>
      </c>
      <c r="H43" s="42" t="s">
        <v>527</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cEjTLAVk0n5LO6+9/t1jKJTPxK8MIGp3C2b8edHwKPQyHMAq1arSOo1rbA9Tr+D6YsUdeg7Nk+H0hjMsQ4pBA==" saltValue="Y7Wn1H5Ek9Fd6NIhOR8a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776</v>
      </c>
      <c r="L45" s="60">
        <v>787</v>
      </c>
      <c r="M45" s="60">
        <v>826</v>
      </c>
      <c r="N45" s="60">
        <v>862</v>
      </c>
      <c r="O45" s="61">
        <v>976</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527</v>
      </c>
      <c r="L46" s="64" t="s">
        <v>527</v>
      </c>
      <c r="M46" s="64" t="s">
        <v>527</v>
      </c>
      <c r="N46" s="64" t="s">
        <v>527</v>
      </c>
      <c r="O46" s="65" t="s">
        <v>527</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527</v>
      </c>
      <c r="L47" s="64" t="s">
        <v>527</v>
      </c>
      <c r="M47" s="64" t="s">
        <v>527</v>
      </c>
      <c r="N47" s="64" t="s">
        <v>527</v>
      </c>
      <c r="O47" s="65" t="s">
        <v>527</v>
      </c>
      <c r="P47" s="48"/>
      <c r="Q47" s="48"/>
      <c r="R47" s="48"/>
      <c r="S47" s="48"/>
      <c r="T47" s="48"/>
      <c r="U47" s="48"/>
    </row>
    <row r="48" spans="1:21" ht="30.75" customHeight="1" x14ac:dyDescent="0.2">
      <c r="A48" s="48"/>
      <c r="B48" s="1183"/>
      <c r="C48" s="1184"/>
      <c r="D48" s="62"/>
      <c r="E48" s="1189" t="s">
        <v>15</v>
      </c>
      <c r="F48" s="1189"/>
      <c r="G48" s="1189"/>
      <c r="H48" s="1189"/>
      <c r="I48" s="1189"/>
      <c r="J48" s="1190"/>
      <c r="K48" s="63">
        <v>19</v>
      </c>
      <c r="L48" s="64">
        <v>20</v>
      </c>
      <c r="M48" s="64">
        <v>17</v>
      </c>
      <c r="N48" s="64">
        <v>17</v>
      </c>
      <c r="O48" s="65">
        <v>16</v>
      </c>
      <c r="P48" s="48"/>
      <c r="Q48" s="48"/>
      <c r="R48" s="48"/>
      <c r="S48" s="48"/>
      <c r="T48" s="48"/>
      <c r="U48" s="48"/>
    </row>
    <row r="49" spans="1:21" ht="30.75" customHeight="1" x14ac:dyDescent="0.2">
      <c r="A49" s="48"/>
      <c r="B49" s="1183"/>
      <c r="C49" s="1184"/>
      <c r="D49" s="62"/>
      <c r="E49" s="1189" t="s">
        <v>16</v>
      </c>
      <c r="F49" s="1189"/>
      <c r="G49" s="1189"/>
      <c r="H49" s="1189"/>
      <c r="I49" s="1189"/>
      <c r="J49" s="1190"/>
      <c r="K49" s="63">
        <v>58</v>
      </c>
      <c r="L49" s="64">
        <v>57</v>
      </c>
      <c r="M49" s="64">
        <v>57</v>
      </c>
      <c r="N49" s="64">
        <v>51</v>
      </c>
      <c r="O49" s="65">
        <v>32</v>
      </c>
      <c r="P49" s="48"/>
      <c r="Q49" s="48"/>
      <c r="R49" s="48"/>
      <c r="S49" s="48"/>
      <c r="T49" s="48"/>
      <c r="U49" s="48"/>
    </row>
    <row r="50" spans="1:21" ht="30.75" customHeight="1" x14ac:dyDescent="0.2">
      <c r="A50" s="48"/>
      <c r="B50" s="1183"/>
      <c r="C50" s="1184"/>
      <c r="D50" s="62"/>
      <c r="E50" s="1189" t="s">
        <v>17</v>
      </c>
      <c r="F50" s="1189"/>
      <c r="G50" s="1189"/>
      <c r="H50" s="1189"/>
      <c r="I50" s="1189"/>
      <c r="J50" s="1190"/>
      <c r="K50" s="63" t="s">
        <v>527</v>
      </c>
      <c r="L50" s="64" t="s">
        <v>527</v>
      </c>
      <c r="M50" s="64" t="s">
        <v>527</v>
      </c>
      <c r="N50" s="64" t="s">
        <v>527</v>
      </c>
      <c r="O50" s="65" t="s">
        <v>527</v>
      </c>
      <c r="P50" s="48"/>
      <c r="Q50" s="48"/>
      <c r="R50" s="48"/>
      <c r="S50" s="48"/>
      <c r="T50" s="48"/>
      <c r="U50" s="48"/>
    </row>
    <row r="51" spans="1:21" ht="30.75" customHeight="1" x14ac:dyDescent="0.2">
      <c r="A51" s="48"/>
      <c r="B51" s="1185"/>
      <c r="C51" s="1186"/>
      <c r="D51" s="66"/>
      <c r="E51" s="1189" t="s">
        <v>18</v>
      </c>
      <c r="F51" s="1189"/>
      <c r="G51" s="1189"/>
      <c r="H51" s="1189"/>
      <c r="I51" s="1189"/>
      <c r="J51" s="1190"/>
      <c r="K51" s="63">
        <v>0</v>
      </c>
      <c r="L51" s="64" t="s">
        <v>527</v>
      </c>
      <c r="M51" s="64">
        <v>0</v>
      </c>
      <c r="N51" s="64">
        <v>0</v>
      </c>
      <c r="O51" s="65">
        <v>0</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494</v>
      </c>
      <c r="L52" s="64">
        <v>524</v>
      </c>
      <c r="M52" s="64">
        <v>564</v>
      </c>
      <c r="N52" s="64">
        <v>597</v>
      </c>
      <c r="O52" s="65">
        <v>636</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359</v>
      </c>
      <c r="L53" s="69">
        <v>340</v>
      </c>
      <c r="M53" s="69">
        <v>336</v>
      </c>
      <c r="N53" s="69">
        <v>333</v>
      </c>
      <c r="O53" s="70">
        <v>388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qYKtNo7HEQUOyZZ7jUxnxLRtTMa2Fp6FcLolDd8BMp1zoPo6d0BaGQPeWT6RozOX6MFEunVYSVAII9tGAMhwQ==" saltValue="DHUCNDWMFReTO+dFkrEH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07" t="s">
        <v>30</v>
      </c>
      <c r="C41" s="1208"/>
      <c r="D41" s="102"/>
      <c r="E41" s="1213" t="s">
        <v>31</v>
      </c>
      <c r="F41" s="1213"/>
      <c r="G41" s="1213"/>
      <c r="H41" s="1214"/>
      <c r="I41" s="358">
        <v>9280</v>
      </c>
      <c r="J41" s="359">
        <v>9541</v>
      </c>
      <c r="K41" s="359">
        <v>9955</v>
      </c>
      <c r="L41" s="359">
        <v>10022</v>
      </c>
      <c r="M41" s="360">
        <v>9831</v>
      </c>
    </row>
    <row r="42" spans="2:13" ht="27.75" customHeight="1" x14ac:dyDescent="0.2">
      <c r="B42" s="1209"/>
      <c r="C42" s="1210"/>
      <c r="D42" s="103"/>
      <c r="E42" s="1215" t="s">
        <v>32</v>
      </c>
      <c r="F42" s="1215"/>
      <c r="G42" s="1215"/>
      <c r="H42" s="1216"/>
      <c r="I42" s="361" t="s">
        <v>527</v>
      </c>
      <c r="J42" s="362" t="s">
        <v>527</v>
      </c>
      <c r="K42" s="362" t="s">
        <v>527</v>
      </c>
      <c r="L42" s="362" t="s">
        <v>527</v>
      </c>
      <c r="M42" s="363" t="s">
        <v>527</v>
      </c>
    </row>
    <row r="43" spans="2:13" ht="27.75" customHeight="1" x14ac:dyDescent="0.2">
      <c r="B43" s="1209"/>
      <c r="C43" s="1210"/>
      <c r="D43" s="103"/>
      <c r="E43" s="1215" t="s">
        <v>33</v>
      </c>
      <c r="F43" s="1215"/>
      <c r="G43" s="1215"/>
      <c r="H43" s="1216"/>
      <c r="I43" s="361">
        <v>330</v>
      </c>
      <c r="J43" s="362">
        <v>318</v>
      </c>
      <c r="K43" s="362">
        <v>300</v>
      </c>
      <c r="L43" s="362">
        <v>291</v>
      </c>
      <c r="M43" s="363">
        <v>282</v>
      </c>
    </row>
    <row r="44" spans="2:13" ht="27.75" customHeight="1" x14ac:dyDescent="0.2">
      <c r="B44" s="1209"/>
      <c r="C44" s="1210"/>
      <c r="D44" s="103"/>
      <c r="E44" s="1215" t="s">
        <v>34</v>
      </c>
      <c r="F44" s="1215"/>
      <c r="G44" s="1215"/>
      <c r="H44" s="1216"/>
      <c r="I44" s="361">
        <v>352</v>
      </c>
      <c r="J44" s="362">
        <v>297</v>
      </c>
      <c r="K44" s="362">
        <v>243</v>
      </c>
      <c r="L44" s="362">
        <v>194</v>
      </c>
      <c r="M44" s="363">
        <v>163</v>
      </c>
    </row>
    <row r="45" spans="2:13" ht="27.75" customHeight="1" x14ac:dyDescent="0.2">
      <c r="B45" s="1209"/>
      <c r="C45" s="1210"/>
      <c r="D45" s="103"/>
      <c r="E45" s="1215" t="s">
        <v>35</v>
      </c>
      <c r="F45" s="1215"/>
      <c r="G45" s="1215"/>
      <c r="H45" s="1216"/>
      <c r="I45" s="361">
        <v>1420</v>
      </c>
      <c r="J45" s="362">
        <v>1394</v>
      </c>
      <c r="K45" s="362">
        <v>1367</v>
      </c>
      <c r="L45" s="362">
        <v>1333</v>
      </c>
      <c r="M45" s="363">
        <v>1305</v>
      </c>
    </row>
    <row r="46" spans="2:13" ht="27.75" customHeight="1" x14ac:dyDescent="0.2">
      <c r="B46" s="1209"/>
      <c r="C46" s="1210"/>
      <c r="D46" s="104"/>
      <c r="E46" s="1215" t="s">
        <v>36</v>
      </c>
      <c r="F46" s="1215"/>
      <c r="G46" s="1215"/>
      <c r="H46" s="1216"/>
      <c r="I46" s="361" t="s">
        <v>527</v>
      </c>
      <c r="J46" s="362" t="s">
        <v>527</v>
      </c>
      <c r="K46" s="362" t="s">
        <v>527</v>
      </c>
      <c r="L46" s="362" t="s">
        <v>527</v>
      </c>
      <c r="M46" s="363" t="s">
        <v>527</v>
      </c>
    </row>
    <row r="47" spans="2:13" ht="27.75" customHeight="1" x14ac:dyDescent="0.2">
      <c r="B47" s="1209"/>
      <c r="C47" s="1210"/>
      <c r="D47" s="105"/>
      <c r="E47" s="1217" t="s">
        <v>37</v>
      </c>
      <c r="F47" s="1218"/>
      <c r="G47" s="1218"/>
      <c r="H47" s="1219"/>
      <c r="I47" s="361" t="s">
        <v>527</v>
      </c>
      <c r="J47" s="362" t="s">
        <v>527</v>
      </c>
      <c r="K47" s="362" t="s">
        <v>527</v>
      </c>
      <c r="L47" s="362" t="s">
        <v>527</v>
      </c>
      <c r="M47" s="363" t="s">
        <v>527</v>
      </c>
    </row>
    <row r="48" spans="2:13" ht="27.75" customHeight="1" x14ac:dyDescent="0.2">
      <c r="B48" s="1209"/>
      <c r="C48" s="1210"/>
      <c r="D48" s="103"/>
      <c r="E48" s="1215" t="s">
        <v>38</v>
      </c>
      <c r="F48" s="1215"/>
      <c r="G48" s="1215"/>
      <c r="H48" s="1216"/>
      <c r="I48" s="361" t="s">
        <v>527</v>
      </c>
      <c r="J48" s="362" t="s">
        <v>527</v>
      </c>
      <c r="K48" s="362" t="s">
        <v>527</v>
      </c>
      <c r="L48" s="362" t="s">
        <v>527</v>
      </c>
      <c r="M48" s="363" t="s">
        <v>527</v>
      </c>
    </row>
    <row r="49" spans="2:13" ht="27.75" customHeight="1" x14ac:dyDescent="0.2">
      <c r="B49" s="1211"/>
      <c r="C49" s="1212"/>
      <c r="D49" s="103"/>
      <c r="E49" s="1215" t="s">
        <v>39</v>
      </c>
      <c r="F49" s="1215"/>
      <c r="G49" s="1215"/>
      <c r="H49" s="1216"/>
      <c r="I49" s="361" t="s">
        <v>527</v>
      </c>
      <c r="J49" s="362" t="s">
        <v>527</v>
      </c>
      <c r="K49" s="362" t="s">
        <v>527</v>
      </c>
      <c r="L49" s="362" t="s">
        <v>527</v>
      </c>
      <c r="M49" s="363" t="s">
        <v>527</v>
      </c>
    </row>
    <row r="50" spans="2:13" ht="27.75" customHeight="1" x14ac:dyDescent="0.2">
      <c r="B50" s="1220" t="s">
        <v>40</v>
      </c>
      <c r="C50" s="1221"/>
      <c r="D50" s="106"/>
      <c r="E50" s="1215" t="s">
        <v>41</v>
      </c>
      <c r="F50" s="1215"/>
      <c r="G50" s="1215"/>
      <c r="H50" s="1216"/>
      <c r="I50" s="361">
        <v>1611</v>
      </c>
      <c r="J50" s="362">
        <v>1215</v>
      </c>
      <c r="K50" s="362">
        <v>1090</v>
      </c>
      <c r="L50" s="362">
        <v>1122</v>
      </c>
      <c r="M50" s="363">
        <v>1534</v>
      </c>
    </row>
    <row r="51" spans="2:13" ht="27.75" customHeight="1" x14ac:dyDescent="0.2">
      <c r="B51" s="1209"/>
      <c r="C51" s="1210"/>
      <c r="D51" s="103"/>
      <c r="E51" s="1215" t="s">
        <v>42</v>
      </c>
      <c r="F51" s="1215"/>
      <c r="G51" s="1215"/>
      <c r="H51" s="1216"/>
      <c r="I51" s="361">
        <v>492</v>
      </c>
      <c r="J51" s="362">
        <v>525</v>
      </c>
      <c r="K51" s="362">
        <v>496</v>
      </c>
      <c r="L51" s="362">
        <v>473</v>
      </c>
      <c r="M51" s="363">
        <v>312</v>
      </c>
    </row>
    <row r="52" spans="2:13" ht="27.75" customHeight="1" x14ac:dyDescent="0.2">
      <c r="B52" s="1211"/>
      <c r="C52" s="1212"/>
      <c r="D52" s="103"/>
      <c r="E52" s="1215" t="s">
        <v>43</v>
      </c>
      <c r="F52" s="1215"/>
      <c r="G52" s="1215"/>
      <c r="H52" s="1216"/>
      <c r="I52" s="361">
        <v>5788</v>
      </c>
      <c r="J52" s="362">
        <v>6117</v>
      </c>
      <c r="K52" s="362">
        <v>6543</v>
      </c>
      <c r="L52" s="362">
        <v>6673</v>
      </c>
      <c r="M52" s="363">
        <v>6650</v>
      </c>
    </row>
    <row r="53" spans="2:13" ht="27.75" customHeight="1" thickBot="1" x14ac:dyDescent="0.25">
      <c r="B53" s="1222" t="s">
        <v>44</v>
      </c>
      <c r="C53" s="1223"/>
      <c r="D53" s="107"/>
      <c r="E53" s="1224" t="s">
        <v>45</v>
      </c>
      <c r="F53" s="1224"/>
      <c r="G53" s="1224"/>
      <c r="H53" s="1225"/>
      <c r="I53" s="364">
        <v>3491</v>
      </c>
      <c r="J53" s="365">
        <v>3693</v>
      </c>
      <c r="K53" s="365">
        <v>3737</v>
      </c>
      <c r="L53" s="365">
        <v>3573</v>
      </c>
      <c r="M53" s="366">
        <v>3084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ss8r5qJYsdUqdUQVHqSgXvcwqXI9xJqUm0ijRKRgAveDSNS+eG15SaDn/xCmtaKijkv8ZicfY0u+KRIIiquBPw==" saltValue="1sV2loCjorQYf5Sxcmqc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571</v>
      </c>
      <c r="G54" s="116" t="s">
        <v>572</v>
      </c>
      <c r="H54" s="117" t="s">
        <v>573</v>
      </c>
    </row>
    <row r="55" spans="2:8" ht="52.5" customHeight="1" x14ac:dyDescent="0.2">
      <c r="B55" s="118"/>
      <c r="C55" s="1234" t="s">
        <v>48</v>
      </c>
      <c r="D55" s="1234"/>
      <c r="E55" s="1235"/>
      <c r="F55" s="119">
        <v>269</v>
      </c>
      <c r="G55" s="119">
        <v>303</v>
      </c>
      <c r="H55" s="120">
        <v>708</v>
      </c>
    </row>
    <row r="56" spans="2:8" ht="52.5" customHeight="1" x14ac:dyDescent="0.2">
      <c r="B56" s="121"/>
      <c r="C56" s="1236" t="s">
        <v>49</v>
      </c>
      <c r="D56" s="1236"/>
      <c r="E56" s="1237"/>
      <c r="F56" s="122">
        <v>243</v>
      </c>
      <c r="G56" s="122">
        <v>281</v>
      </c>
      <c r="H56" s="123">
        <v>323</v>
      </c>
    </row>
    <row r="57" spans="2:8" ht="53.25" customHeight="1" x14ac:dyDescent="0.2">
      <c r="B57" s="121"/>
      <c r="C57" s="1238" t="s">
        <v>50</v>
      </c>
      <c r="D57" s="1238"/>
      <c r="E57" s="1239"/>
      <c r="F57" s="124">
        <v>1247</v>
      </c>
      <c r="G57" s="124">
        <v>772</v>
      </c>
      <c r="H57" s="125">
        <v>686</v>
      </c>
    </row>
    <row r="58" spans="2:8" ht="45.75" customHeight="1" x14ac:dyDescent="0.2">
      <c r="B58" s="126"/>
      <c r="C58" s="1226" t="s">
        <v>599</v>
      </c>
      <c r="D58" s="1227"/>
      <c r="E58" s="1228"/>
      <c r="F58" s="127">
        <v>293</v>
      </c>
      <c r="G58" s="127">
        <v>293</v>
      </c>
      <c r="H58" s="128">
        <v>293</v>
      </c>
    </row>
    <row r="59" spans="2:8" ht="45.75" customHeight="1" x14ac:dyDescent="0.2">
      <c r="B59" s="126"/>
      <c r="C59" s="1226" t="s">
        <v>600</v>
      </c>
      <c r="D59" s="1227"/>
      <c r="E59" s="1228"/>
      <c r="F59" s="127">
        <v>670</v>
      </c>
      <c r="G59" s="127">
        <v>234</v>
      </c>
      <c r="H59" s="128">
        <v>184</v>
      </c>
    </row>
    <row r="60" spans="2:8" ht="45.75" customHeight="1" x14ac:dyDescent="0.2">
      <c r="B60" s="126"/>
      <c r="C60" s="1226" t="s">
        <v>601</v>
      </c>
      <c r="D60" s="1227"/>
      <c r="E60" s="1228"/>
      <c r="F60" s="127">
        <v>165</v>
      </c>
      <c r="G60" s="127">
        <v>127</v>
      </c>
      <c r="H60" s="128">
        <v>90</v>
      </c>
    </row>
    <row r="61" spans="2:8" ht="45.75" customHeight="1" x14ac:dyDescent="0.2">
      <c r="B61" s="126"/>
      <c r="C61" s="1226" t="s">
        <v>602</v>
      </c>
      <c r="D61" s="1227"/>
      <c r="E61" s="1228"/>
      <c r="F61" s="127">
        <v>76</v>
      </c>
      <c r="G61" s="127">
        <v>75</v>
      </c>
      <c r="H61" s="128">
        <v>74</v>
      </c>
    </row>
    <row r="62" spans="2:8" ht="45.75" customHeight="1" thickBot="1" x14ac:dyDescent="0.25">
      <c r="B62" s="129"/>
      <c r="C62" s="1229" t="s">
        <v>603</v>
      </c>
      <c r="D62" s="1230"/>
      <c r="E62" s="1231"/>
      <c r="F62" s="130">
        <v>23</v>
      </c>
      <c r="G62" s="130">
        <v>23</v>
      </c>
      <c r="H62" s="131">
        <v>24</v>
      </c>
    </row>
    <row r="63" spans="2:8" ht="52.5" customHeight="1" thickBot="1" x14ac:dyDescent="0.25">
      <c r="B63" s="132"/>
      <c r="C63" s="1232" t="s">
        <v>51</v>
      </c>
      <c r="D63" s="1232"/>
      <c r="E63" s="1233"/>
      <c r="F63" s="133">
        <v>1759</v>
      </c>
      <c r="G63" s="133">
        <v>1356</v>
      </c>
      <c r="H63" s="134">
        <v>1718</v>
      </c>
    </row>
    <row r="64" spans="2:8" ht="13.2" x14ac:dyDescent="0.2"/>
  </sheetData>
  <sheetProtection algorithmName="SHA-512" hashValue="fEOeIJeAO6YgkQoh+Co6bBUA8Wq8RA/Jshmxy1z0uhAX9KB9dPPL4V/MDG2Lr+BuRFAcqlaF2qwe7NO6/da4yA==" saltValue="wDsIa6BOvTZcMEURhD+P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1242" customWidth="1"/>
    <col min="2" max="107" width="2.44140625" style="1242" customWidth="1"/>
    <col min="108" max="108" width="6.109375" style="1249" customWidth="1"/>
    <col min="109" max="109" width="5.88671875" style="1248" customWidth="1"/>
    <col min="110" max="16384" width="8.66406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2"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2"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2"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2"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2" x14ac:dyDescent="0.2">
      <c r="DD19" s="1242"/>
      <c r="DE19" s="1242"/>
    </row>
    <row r="20" spans="1:109" ht="13.2"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2" x14ac:dyDescent="0.2">
      <c r="B23" s="1248"/>
    </row>
    <row r="24" spans="1:109" ht="13.2" x14ac:dyDescent="0.2">
      <c r="B24" s="1248"/>
    </row>
    <row r="25" spans="1:109" ht="13.2" x14ac:dyDescent="0.2">
      <c r="B25" s="1248"/>
    </row>
    <row r="26" spans="1:109" ht="13.2" x14ac:dyDescent="0.2">
      <c r="B26" s="1248"/>
    </row>
    <row r="27" spans="1:109" ht="13.2" x14ac:dyDescent="0.2">
      <c r="B27" s="1248"/>
    </row>
    <row r="28" spans="1:109" ht="13.2" x14ac:dyDescent="0.2">
      <c r="B28" s="1248"/>
    </row>
    <row r="29" spans="1:109" ht="13.2" x14ac:dyDescent="0.2">
      <c r="B29" s="1248"/>
    </row>
    <row r="30" spans="1:109" ht="13.2" x14ac:dyDescent="0.2">
      <c r="B30" s="1248"/>
    </row>
    <row r="31" spans="1:109" ht="13.2" x14ac:dyDescent="0.2">
      <c r="B31" s="1248"/>
    </row>
    <row r="32" spans="1:109" ht="13.2" x14ac:dyDescent="0.2">
      <c r="B32" s="1248"/>
    </row>
    <row r="33" spans="2:109" ht="13.2" x14ac:dyDescent="0.2">
      <c r="B33" s="1248"/>
    </row>
    <row r="34" spans="2:109" ht="13.2" x14ac:dyDescent="0.2">
      <c r="B34" s="1248"/>
    </row>
    <row r="35" spans="2:109" ht="13.2" x14ac:dyDescent="0.2">
      <c r="B35" s="1248"/>
    </row>
    <row r="36" spans="2:109" ht="13.2" x14ac:dyDescent="0.2">
      <c r="B36" s="1248"/>
    </row>
    <row r="37" spans="2:109" ht="13.2" x14ac:dyDescent="0.2">
      <c r="B37" s="1248"/>
    </row>
    <row r="38" spans="2:109" ht="13.2" x14ac:dyDescent="0.2">
      <c r="B38" s="1248"/>
    </row>
    <row r="39" spans="2:109" ht="13.2"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2" x14ac:dyDescent="0.2">
      <c r="B40" s="1253"/>
      <c r="DD40" s="1253"/>
      <c r="DE40" s="1242"/>
    </row>
    <row r="41" spans="2:109" ht="16.2" x14ac:dyDescent="0.2">
      <c r="B41" s="1254" t="s">
        <v>605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2" x14ac:dyDescent="0.2">
      <c r="B42" s="1248"/>
      <c r="G42" s="1255"/>
      <c r="I42" s="1256"/>
      <c r="J42" s="1256"/>
      <c r="K42" s="1256"/>
      <c r="AM42" s="1255"/>
      <c r="AN42" s="1255" t="s">
        <v>606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607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x14ac:dyDescent="0.2">
      <c r="B49" s="1248"/>
      <c r="AN49" s="1242" t="s">
        <v>608</v>
      </c>
    </row>
    <row r="50" spans="1:109" ht="13.2"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569</v>
      </c>
      <c r="BQ50" s="1273"/>
      <c r="BR50" s="1273"/>
      <c r="BS50" s="1273"/>
      <c r="BT50" s="1273"/>
      <c r="BU50" s="1273"/>
      <c r="BV50" s="1273"/>
      <c r="BW50" s="1273"/>
      <c r="BX50" s="1273" t="s">
        <v>570</v>
      </c>
      <c r="BY50" s="1273"/>
      <c r="BZ50" s="1273"/>
      <c r="CA50" s="1273"/>
      <c r="CB50" s="1273"/>
      <c r="CC50" s="1273"/>
      <c r="CD50" s="1273"/>
      <c r="CE50" s="1273"/>
      <c r="CF50" s="1273" t="s">
        <v>571</v>
      </c>
      <c r="CG50" s="1273"/>
      <c r="CH50" s="1273"/>
      <c r="CI50" s="1273"/>
      <c r="CJ50" s="1273"/>
      <c r="CK50" s="1273"/>
      <c r="CL50" s="1273"/>
      <c r="CM50" s="1273"/>
      <c r="CN50" s="1273" t="s">
        <v>572</v>
      </c>
      <c r="CO50" s="1273"/>
      <c r="CP50" s="1273"/>
      <c r="CQ50" s="1273"/>
      <c r="CR50" s="1273"/>
      <c r="CS50" s="1273"/>
      <c r="CT50" s="1273"/>
      <c r="CU50" s="1273"/>
      <c r="CV50" s="1273" t="s">
        <v>573</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609</v>
      </c>
      <c r="AO51" s="1277"/>
      <c r="AP51" s="1277"/>
      <c r="AQ51" s="1277"/>
      <c r="AR51" s="1277"/>
      <c r="AS51" s="1277"/>
      <c r="AT51" s="1277"/>
      <c r="AU51" s="1277"/>
      <c r="AV51" s="1277"/>
      <c r="AW51" s="1277"/>
      <c r="AX51" s="1277"/>
      <c r="AY51" s="1277"/>
      <c r="AZ51" s="1277"/>
      <c r="BA51" s="1277"/>
      <c r="BB51" s="1277" t="s">
        <v>610</v>
      </c>
      <c r="BC51" s="1277"/>
      <c r="BD51" s="1277"/>
      <c r="BE51" s="1277"/>
      <c r="BF51" s="1277"/>
      <c r="BG51" s="1277"/>
      <c r="BH51" s="1277"/>
      <c r="BI51" s="1277"/>
      <c r="BJ51" s="1277"/>
      <c r="BK51" s="1277"/>
      <c r="BL51" s="1277"/>
      <c r="BM51" s="1277"/>
      <c r="BN51" s="1277"/>
      <c r="BO51" s="1277"/>
      <c r="BP51" s="1278">
        <v>121.4</v>
      </c>
      <c r="BQ51" s="1278"/>
      <c r="BR51" s="1278"/>
      <c r="BS51" s="1278"/>
      <c r="BT51" s="1278"/>
      <c r="BU51" s="1278"/>
      <c r="BV51" s="1278"/>
      <c r="BW51" s="1278"/>
      <c r="BX51" s="1279"/>
      <c r="BY51" s="1278"/>
      <c r="BZ51" s="1278"/>
      <c r="CA51" s="1278"/>
      <c r="CB51" s="1278"/>
      <c r="CC51" s="1278"/>
      <c r="CD51" s="1278"/>
      <c r="CE51" s="1278"/>
      <c r="CF51" s="1279"/>
      <c r="CG51" s="1278"/>
      <c r="CH51" s="1278"/>
      <c r="CI51" s="1278"/>
      <c r="CJ51" s="1278"/>
      <c r="CK51" s="1278"/>
      <c r="CL51" s="1278"/>
      <c r="CM51" s="1278"/>
      <c r="CN51" s="1278">
        <v>121.7</v>
      </c>
      <c r="CO51" s="1278"/>
      <c r="CP51" s="1278"/>
      <c r="CQ51" s="1278"/>
      <c r="CR51" s="1278"/>
      <c r="CS51" s="1278"/>
      <c r="CT51" s="1278"/>
      <c r="CU51" s="1278"/>
      <c r="CV51" s="1278">
        <v>95.5</v>
      </c>
      <c r="CW51" s="1278"/>
      <c r="CX51" s="1278"/>
      <c r="CY51" s="1278"/>
      <c r="CZ51" s="1278"/>
      <c r="DA51" s="1278"/>
      <c r="DB51" s="1278"/>
      <c r="DC51" s="1278"/>
    </row>
    <row r="52" spans="1:109" ht="13.2"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611</v>
      </c>
      <c r="BC53" s="1277"/>
      <c r="BD53" s="1277"/>
      <c r="BE53" s="1277"/>
      <c r="BF53" s="1277"/>
      <c r="BG53" s="1277"/>
      <c r="BH53" s="1277"/>
      <c r="BI53" s="1277"/>
      <c r="BJ53" s="1277"/>
      <c r="BK53" s="1277"/>
      <c r="BL53" s="1277"/>
      <c r="BM53" s="1277"/>
      <c r="BN53" s="1277"/>
      <c r="BO53" s="1277"/>
      <c r="BP53" s="1278">
        <v>48</v>
      </c>
      <c r="BQ53" s="1278"/>
      <c r="BR53" s="1278"/>
      <c r="BS53" s="1278"/>
      <c r="BT53" s="1278"/>
      <c r="BU53" s="1278"/>
      <c r="BV53" s="1278"/>
      <c r="BW53" s="1278"/>
      <c r="BX53" s="1279"/>
      <c r="BY53" s="1278"/>
      <c r="BZ53" s="1278"/>
      <c r="CA53" s="1278"/>
      <c r="CB53" s="1278"/>
      <c r="CC53" s="1278"/>
      <c r="CD53" s="1278"/>
      <c r="CE53" s="1278"/>
      <c r="CF53" s="1279"/>
      <c r="CG53" s="1278"/>
      <c r="CH53" s="1278"/>
      <c r="CI53" s="1278"/>
      <c r="CJ53" s="1278"/>
      <c r="CK53" s="1278"/>
      <c r="CL53" s="1278"/>
      <c r="CM53" s="1278"/>
      <c r="CN53" s="1278">
        <v>43.8</v>
      </c>
      <c r="CO53" s="1278"/>
      <c r="CP53" s="1278"/>
      <c r="CQ53" s="1278"/>
      <c r="CR53" s="1278"/>
      <c r="CS53" s="1278"/>
      <c r="CT53" s="1278"/>
      <c r="CU53" s="1278"/>
      <c r="CV53" s="1278">
        <v>45.9</v>
      </c>
      <c r="CW53" s="1278"/>
      <c r="CX53" s="1278"/>
      <c r="CY53" s="1278"/>
      <c r="CZ53" s="1278"/>
      <c r="DA53" s="1278"/>
      <c r="DB53" s="1278"/>
      <c r="DC53" s="1278"/>
    </row>
    <row r="54" spans="1:109" ht="13.2"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1256"/>
      <c r="B55" s="1248"/>
      <c r="G55" s="1267"/>
      <c r="H55" s="1267"/>
      <c r="I55" s="1267"/>
      <c r="J55" s="1267"/>
      <c r="K55" s="1276"/>
      <c r="L55" s="1276"/>
      <c r="M55" s="1276"/>
      <c r="N55" s="1276"/>
      <c r="AN55" s="1273" t="s">
        <v>612</v>
      </c>
      <c r="AO55" s="1273"/>
      <c r="AP55" s="1273"/>
      <c r="AQ55" s="1273"/>
      <c r="AR55" s="1273"/>
      <c r="AS55" s="1273"/>
      <c r="AT55" s="1273"/>
      <c r="AU55" s="1273"/>
      <c r="AV55" s="1273"/>
      <c r="AW55" s="1273"/>
      <c r="AX55" s="1273"/>
      <c r="AY55" s="1273"/>
      <c r="AZ55" s="1273"/>
      <c r="BA55" s="1273"/>
      <c r="BB55" s="1277" t="s">
        <v>610</v>
      </c>
      <c r="BC55" s="1277"/>
      <c r="BD55" s="1277"/>
      <c r="BE55" s="1277"/>
      <c r="BF55" s="1277"/>
      <c r="BG55" s="1277"/>
      <c r="BH55" s="1277"/>
      <c r="BI55" s="1277"/>
      <c r="BJ55" s="1277"/>
      <c r="BK55" s="1277"/>
      <c r="BL55" s="1277"/>
      <c r="BM55" s="1277"/>
      <c r="BN55" s="1277"/>
      <c r="BO55" s="1277"/>
      <c r="BP55" s="1278">
        <v>23.4</v>
      </c>
      <c r="BQ55" s="1278"/>
      <c r="BR55" s="1278"/>
      <c r="BS55" s="1278"/>
      <c r="BT55" s="1278"/>
      <c r="BU55" s="1278"/>
      <c r="BV55" s="1278"/>
      <c r="BW55" s="1278"/>
      <c r="BX55" s="1279"/>
      <c r="BY55" s="1278"/>
      <c r="BZ55" s="1278"/>
      <c r="CA55" s="1278"/>
      <c r="CB55" s="1278"/>
      <c r="CC55" s="1278"/>
      <c r="CD55" s="1278"/>
      <c r="CE55" s="1278"/>
      <c r="CF55" s="1279"/>
      <c r="CG55" s="1278"/>
      <c r="CH55" s="1278"/>
      <c r="CI55" s="1278"/>
      <c r="CJ55" s="1278"/>
      <c r="CK55" s="1278"/>
      <c r="CL55" s="1278"/>
      <c r="CM55" s="1278"/>
      <c r="CN55" s="1278">
        <v>3.4</v>
      </c>
      <c r="CO55" s="1278"/>
      <c r="CP55" s="1278"/>
      <c r="CQ55" s="1278"/>
      <c r="CR55" s="1278"/>
      <c r="CS55" s="1278"/>
      <c r="CT55" s="1278"/>
      <c r="CU55" s="1278"/>
      <c r="CV55" s="1278">
        <v>0</v>
      </c>
      <c r="CW55" s="1278"/>
      <c r="CX55" s="1278"/>
      <c r="CY55" s="1278"/>
      <c r="CZ55" s="1278"/>
      <c r="DA55" s="1278"/>
      <c r="DB55" s="1278"/>
      <c r="DC55" s="1278"/>
    </row>
    <row r="56" spans="1:109" ht="13.2"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2" x14ac:dyDescent="0.2">
      <c r="B57" s="1280"/>
      <c r="G57" s="1267"/>
      <c r="H57" s="1267"/>
      <c r="I57" s="1281"/>
      <c r="J57" s="1281"/>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611</v>
      </c>
      <c r="BC57" s="1277"/>
      <c r="BD57" s="1277"/>
      <c r="BE57" s="1277"/>
      <c r="BF57" s="1277"/>
      <c r="BG57" s="1277"/>
      <c r="BH57" s="1277"/>
      <c r="BI57" s="1277"/>
      <c r="BJ57" s="1277"/>
      <c r="BK57" s="1277"/>
      <c r="BL57" s="1277"/>
      <c r="BM57" s="1277"/>
      <c r="BN57" s="1277"/>
      <c r="BO57" s="1277"/>
      <c r="BP57" s="1278">
        <v>59.2</v>
      </c>
      <c r="BQ57" s="1278"/>
      <c r="BR57" s="1278"/>
      <c r="BS57" s="1278"/>
      <c r="BT57" s="1278"/>
      <c r="BU57" s="1278"/>
      <c r="BV57" s="1278"/>
      <c r="BW57" s="1278"/>
      <c r="BX57" s="1279"/>
      <c r="BY57" s="1278"/>
      <c r="BZ57" s="1278"/>
      <c r="CA57" s="1278"/>
      <c r="CB57" s="1278"/>
      <c r="CC57" s="1278"/>
      <c r="CD57" s="1278"/>
      <c r="CE57" s="1278"/>
      <c r="CF57" s="1279"/>
      <c r="CG57" s="1278"/>
      <c r="CH57" s="1278"/>
      <c r="CI57" s="1278"/>
      <c r="CJ57" s="1278"/>
      <c r="CK57" s="1278"/>
      <c r="CL57" s="1278"/>
      <c r="CM57" s="1278"/>
      <c r="CN57" s="1278">
        <v>62.8</v>
      </c>
      <c r="CO57" s="1278"/>
      <c r="CP57" s="1278"/>
      <c r="CQ57" s="1278"/>
      <c r="CR57" s="1278"/>
      <c r="CS57" s="1278"/>
      <c r="CT57" s="1278"/>
      <c r="CU57" s="1278"/>
      <c r="CV57" s="1278">
        <v>62.8</v>
      </c>
      <c r="CW57" s="1278"/>
      <c r="CX57" s="1278"/>
      <c r="CY57" s="1278"/>
      <c r="CZ57" s="1278"/>
      <c r="DA57" s="1278"/>
      <c r="DB57" s="1278"/>
      <c r="DC57" s="1278"/>
      <c r="DD57" s="1282"/>
      <c r="DE57" s="1280"/>
    </row>
    <row r="58" spans="1:109" s="1256" customFormat="1" ht="13.2" x14ac:dyDescent="0.2">
      <c r="A58" s="1242"/>
      <c r="B58" s="1280"/>
      <c r="G58" s="1267"/>
      <c r="H58" s="1267"/>
      <c r="I58" s="1281"/>
      <c r="J58" s="1281"/>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2"/>
      <c r="DE58" s="1280"/>
    </row>
    <row r="59" spans="1:109" s="1256" customFormat="1" ht="13.2" x14ac:dyDescent="0.2">
      <c r="A59" s="1242"/>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ht="13.2" x14ac:dyDescent="0.2">
      <c r="A60" s="1242"/>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ht="13.2" x14ac:dyDescent="0.2">
      <c r="A61" s="1242"/>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2"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2" x14ac:dyDescent="0.2">
      <c r="B63" s="1288" t="s">
        <v>613</v>
      </c>
    </row>
    <row r="64" spans="1:109" ht="13.2" x14ac:dyDescent="0.2">
      <c r="B64" s="1248"/>
      <c r="G64" s="1255"/>
      <c r="I64" s="1289"/>
      <c r="J64" s="1289"/>
      <c r="K64" s="1289"/>
      <c r="L64" s="1289"/>
      <c r="M64" s="1289"/>
      <c r="N64" s="1290"/>
      <c r="AM64" s="1255"/>
      <c r="AN64" s="1255" t="s">
        <v>606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5" customHeight="1" x14ac:dyDescent="0.2">
      <c r="B65" s="1248"/>
      <c r="AN65" s="1257" t="s">
        <v>614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x14ac:dyDescent="0.2">
      <c r="B71" s="1248"/>
      <c r="G71" s="1294"/>
      <c r="I71" s="1295"/>
      <c r="J71" s="1292"/>
      <c r="K71" s="1292"/>
      <c r="L71" s="1293"/>
      <c r="M71" s="1292"/>
      <c r="N71" s="1293"/>
      <c r="AM71" s="1294"/>
      <c r="AN71" s="1242" t="s">
        <v>608</v>
      </c>
    </row>
    <row r="72" spans="2:107" ht="13.2"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569</v>
      </c>
      <c r="BQ72" s="1273"/>
      <c r="BR72" s="1273"/>
      <c r="BS72" s="1273"/>
      <c r="BT72" s="1273"/>
      <c r="BU72" s="1273"/>
      <c r="BV72" s="1273"/>
      <c r="BW72" s="1273"/>
      <c r="BX72" s="1273" t="s">
        <v>570</v>
      </c>
      <c r="BY72" s="1273"/>
      <c r="BZ72" s="1273"/>
      <c r="CA72" s="1273"/>
      <c r="CB72" s="1273"/>
      <c r="CC72" s="1273"/>
      <c r="CD72" s="1273"/>
      <c r="CE72" s="1273"/>
      <c r="CF72" s="1273" t="s">
        <v>571</v>
      </c>
      <c r="CG72" s="1273"/>
      <c r="CH72" s="1273"/>
      <c r="CI72" s="1273"/>
      <c r="CJ72" s="1273"/>
      <c r="CK72" s="1273"/>
      <c r="CL72" s="1273"/>
      <c r="CM72" s="1273"/>
      <c r="CN72" s="1273" t="s">
        <v>572</v>
      </c>
      <c r="CO72" s="1273"/>
      <c r="CP72" s="1273"/>
      <c r="CQ72" s="1273"/>
      <c r="CR72" s="1273"/>
      <c r="CS72" s="1273"/>
      <c r="CT72" s="1273"/>
      <c r="CU72" s="1273"/>
      <c r="CV72" s="1273" t="s">
        <v>573</v>
      </c>
      <c r="CW72" s="1273"/>
      <c r="CX72" s="1273"/>
      <c r="CY72" s="1273"/>
      <c r="CZ72" s="1273"/>
      <c r="DA72" s="1273"/>
      <c r="DB72" s="1273"/>
      <c r="DC72" s="1273"/>
    </row>
    <row r="73" spans="2:107" ht="13.2" x14ac:dyDescent="0.2">
      <c r="B73" s="1248"/>
      <c r="G73" s="1274"/>
      <c r="H73" s="1274"/>
      <c r="I73" s="1274"/>
      <c r="J73" s="1274"/>
      <c r="K73" s="1296"/>
      <c r="L73" s="1296"/>
      <c r="M73" s="1296"/>
      <c r="N73" s="1296"/>
      <c r="AM73" s="1266"/>
      <c r="AN73" s="1277" t="s">
        <v>609</v>
      </c>
      <c r="AO73" s="1277"/>
      <c r="AP73" s="1277"/>
      <c r="AQ73" s="1277"/>
      <c r="AR73" s="1277"/>
      <c r="AS73" s="1277"/>
      <c r="AT73" s="1277"/>
      <c r="AU73" s="1277"/>
      <c r="AV73" s="1277"/>
      <c r="AW73" s="1277"/>
      <c r="AX73" s="1277"/>
      <c r="AY73" s="1277"/>
      <c r="AZ73" s="1277"/>
      <c r="BA73" s="1277"/>
      <c r="BB73" s="1277" t="s">
        <v>610</v>
      </c>
      <c r="BC73" s="1277"/>
      <c r="BD73" s="1277"/>
      <c r="BE73" s="1277"/>
      <c r="BF73" s="1277"/>
      <c r="BG73" s="1277"/>
      <c r="BH73" s="1277"/>
      <c r="BI73" s="1277"/>
      <c r="BJ73" s="1277"/>
      <c r="BK73" s="1277"/>
      <c r="BL73" s="1277"/>
      <c r="BM73" s="1277"/>
      <c r="BN73" s="1277"/>
      <c r="BO73" s="1277"/>
      <c r="BP73" s="1278">
        <v>121.4</v>
      </c>
      <c r="BQ73" s="1278"/>
      <c r="BR73" s="1278"/>
      <c r="BS73" s="1278"/>
      <c r="BT73" s="1278"/>
      <c r="BU73" s="1278"/>
      <c r="BV73" s="1278"/>
      <c r="BW73" s="1278"/>
      <c r="BX73" s="1278">
        <v>131.9</v>
      </c>
      <c r="BY73" s="1278"/>
      <c r="BZ73" s="1278"/>
      <c r="CA73" s="1278"/>
      <c r="CB73" s="1278"/>
      <c r="CC73" s="1278"/>
      <c r="CD73" s="1278"/>
      <c r="CE73" s="1278"/>
      <c r="CF73" s="1278">
        <v>134.80000000000001</v>
      </c>
      <c r="CG73" s="1278"/>
      <c r="CH73" s="1278"/>
      <c r="CI73" s="1278"/>
      <c r="CJ73" s="1278"/>
      <c r="CK73" s="1278"/>
      <c r="CL73" s="1278"/>
      <c r="CM73" s="1278"/>
      <c r="CN73" s="1278">
        <v>121.7</v>
      </c>
      <c r="CO73" s="1278"/>
      <c r="CP73" s="1278"/>
      <c r="CQ73" s="1278"/>
      <c r="CR73" s="1278"/>
      <c r="CS73" s="1278"/>
      <c r="CT73" s="1278"/>
      <c r="CU73" s="1278"/>
      <c r="CV73" s="1278">
        <v>95.5</v>
      </c>
      <c r="CW73" s="1278"/>
      <c r="CX73" s="1278"/>
      <c r="CY73" s="1278"/>
      <c r="CZ73" s="1278"/>
      <c r="DA73" s="1278"/>
      <c r="DB73" s="1278"/>
      <c r="DC73" s="1278"/>
    </row>
    <row r="74" spans="2:107" ht="13.2" x14ac:dyDescent="0.2">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615</v>
      </c>
      <c r="BC75" s="1277"/>
      <c r="BD75" s="1277"/>
      <c r="BE75" s="1277"/>
      <c r="BF75" s="1277"/>
      <c r="BG75" s="1277"/>
      <c r="BH75" s="1277"/>
      <c r="BI75" s="1277"/>
      <c r="BJ75" s="1277"/>
      <c r="BK75" s="1277"/>
      <c r="BL75" s="1277"/>
      <c r="BM75" s="1277"/>
      <c r="BN75" s="1277"/>
      <c r="BO75" s="1277"/>
      <c r="BP75" s="1278">
        <v>11.5</v>
      </c>
      <c r="BQ75" s="1278"/>
      <c r="BR75" s="1278"/>
      <c r="BS75" s="1278"/>
      <c r="BT75" s="1278"/>
      <c r="BU75" s="1278"/>
      <c r="BV75" s="1278"/>
      <c r="BW75" s="1278"/>
      <c r="BX75" s="1278">
        <v>12</v>
      </c>
      <c r="BY75" s="1278"/>
      <c r="BZ75" s="1278"/>
      <c r="CA75" s="1278"/>
      <c r="CB75" s="1278"/>
      <c r="CC75" s="1278"/>
      <c r="CD75" s="1278"/>
      <c r="CE75" s="1278"/>
      <c r="CF75" s="1278">
        <v>12.2</v>
      </c>
      <c r="CG75" s="1278"/>
      <c r="CH75" s="1278"/>
      <c r="CI75" s="1278"/>
      <c r="CJ75" s="1278"/>
      <c r="CK75" s="1278"/>
      <c r="CL75" s="1278"/>
      <c r="CM75" s="1278"/>
      <c r="CN75" s="1278">
        <v>11.8</v>
      </c>
      <c r="CO75" s="1278"/>
      <c r="CP75" s="1278"/>
      <c r="CQ75" s="1278"/>
      <c r="CR75" s="1278"/>
      <c r="CS75" s="1278"/>
      <c r="CT75" s="1278"/>
      <c r="CU75" s="1278"/>
      <c r="CV75" s="1278">
        <v>11.8</v>
      </c>
      <c r="CW75" s="1278"/>
      <c r="CX75" s="1278"/>
      <c r="CY75" s="1278"/>
      <c r="CZ75" s="1278"/>
      <c r="DA75" s="1278"/>
      <c r="DB75" s="1278"/>
      <c r="DC75" s="1278"/>
    </row>
    <row r="76" spans="2:107" ht="13.2"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1248"/>
      <c r="G77" s="1267"/>
      <c r="H77" s="1267"/>
      <c r="I77" s="1267"/>
      <c r="J77" s="1267"/>
      <c r="K77" s="1296"/>
      <c r="L77" s="1296"/>
      <c r="M77" s="1296"/>
      <c r="N77" s="1296"/>
      <c r="AN77" s="1273" t="s">
        <v>612</v>
      </c>
      <c r="AO77" s="1273"/>
      <c r="AP77" s="1273"/>
      <c r="AQ77" s="1273"/>
      <c r="AR77" s="1273"/>
      <c r="AS77" s="1273"/>
      <c r="AT77" s="1273"/>
      <c r="AU77" s="1273"/>
      <c r="AV77" s="1273"/>
      <c r="AW77" s="1273"/>
      <c r="AX77" s="1273"/>
      <c r="AY77" s="1273"/>
      <c r="AZ77" s="1273"/>
      <c r="BA77" s="1273"/>
      <c r="BB77" s="1277" t="s">
        <v>610</v>
      </c>
      <c r="BC77" s="1277"/>
      <c r="BD77" s="1277"/>
      <c r="BE77" s="1277"/>
      <c r="BF77" s="1277"/>
      <c r="BG77" s="1277"/>
      <c r="BH77" s="1277"/>
      <c r="BI77" s="1277"/>
      <c r="BJ77" s="1277"/>
      <c r="BK77" s="1277"/>
      <c r="BL77" s="1277"/>
      <c r="BM77" s="1277"/>
      <c r="BN77" s="1277"/>
      <c r="BO77" s="1277"/>
      <c r="BP77" s="1278">
        <v>23.4</v>
      </c>
      <c r="BQ77" s="1278"/>
      <c r="BR77" s="1278"/>
      <c r="BS77" s="1278"/>
      <c r="BT77" s="1278"/>
      <c r="BU77" s="1278"/>
      <c r="BV77" s="1278"/>
      <c r="BW77" s="1278"/>
      <c r="BX77" s="1278">
        <v>7.6</v>
      </c>
      <c r="BY77" s="1278"/>
      <c r="BZ77" s="1278"/>
      <c r="CA77" s="1278"/>
      <c r="CB77" s="1278"/>
      <c r="CC77" s="1278"/>
      <c r="CD77" s="1278"/>
      <c r="CE77" s="1278"/>
      <c r="CF77" s="1278">
        <v>3</v>
      </c>
      <c r="CG77" s="1278"/>
      <c r="CH77" s="1278"/>
      <c r="CI77" s="1278"/>
      <c r="CJ77" s="1278"/>
      <c r="CK77" s="1278"/>
      <c r="CL77" s="1278"/>
      <c r="CM77" s="1278"/>
      <c r="CN77" s="1278">
        <v>3.4</v>
      </c>
      <c r="CO77" s="1278"/>
      <c r="CP77" s="1278"/>
      <c r="CQ77" s="1278"/>
      <c r="CR77" s="1278"/>
      <c r="CS77" s="1278"/>
      <c r="CT77" s="1278"/>
      <c r="CU77" s="1278"/>
      <c r="CV77" s="1278">
        <v>0</v>
      </c>
      <c r="CW77" s="1278"/>
      <c r="CX77" s="1278"/>
      <c r="CY77" s="1278"/>
      <c r="CZ77" s="1278"/>
      <c r="DA77" s="1278"/>
      <c r="DB77" s="1278"/>
      <c r="DC77" s="1278"/>
    </row>
    <row r="78" spans="2:107" ht="13.2" x14ac:dyDescent="0.2">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615</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8.6</v>
      </c>
      <c r="BY79" s="1278"/>
      <c r="BZ79" s="1278"/>
      <c r="CA79" s="1278"/>
      <c r="CB79" s="1278"/>
      <c r="CC79" s="1278"/>
      <c r="CD79" s="1278"/>
      <c r="CE79" s="1278"/>
      <c r="CF79" s="1278">
        <v>8.8000000000000007</v>
      </c>
      <c r="CG79" s="1278"/>
      <c r="CH79" s="1278"/>
      <c r="CI79" s="1278"/>
      <c r="CJ79" s="1278"/>
      <c r="CK79" s="1278"/>
      <c r="CL79" s="1278"/>
      <c r="CM79" s="1278"/>
      <c r="CN79" s="1278">
        <v>8.8000000000000007</v>
      </c>
      <c r="CO79" s="1278"/>
      <c r="CP79" s="1278"/>
      <c r="CQ79" s="1278"/>
      <c r="CR79" s="1278"/>
      <c r="CS79" s="1278"/>
      <c r="CT79" s="1278"/>
      <c r="CU79" s="1278"/>
      <c r="CV79" s="1278">
        <v>8.3000000000000007</v>
      </c>
      <c r="CW79" s="1278"/>
      <c r="CX79" s="1278"/>
      <c r="CY79" s="1278"/>
      <c r="CZ79" s="1278"/>
      <c r="DA79" s="1278"/>
      <c r="DB79" s="1278"/>
      <c r="DC79" s="1278"/>
    </row>
    <row r="80" spans="2:107" ht="13.2" x14ac:dyDescent="0.2">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1248"/>
    </row>
    <row r="82" spans="2:109" ht="16.2" x14ac:dyDescent="0.2">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2"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2" x14ac:dyDescent="0.2">
      <c r="DD84" s="1242"/>
      <c r="DE84" s="1242"/>
    </row>
    <row r="85" spans="2:109" ht="13.2" x14ac:dyDescent="0.2">
      <c r="DD85" s="1242"/>
      <c r="DE85" s="1242"/>
    </row>
  </sheetData>
  <sheetProtection algorithmName="SHA-512" hashValue="j+TzUG9xI9gJm5DSZbNiKAhZhYqDyZDJodhfzmSXEpcc9l/TyvoWZ50jbYI0mwH+Ig3eg8Ev0/FpbBwEHcJkIQ==" saltValue="loUIVjsrRXjsDuxGJD9F/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516</v>
      </c>
    </row>
  </sheetData>
  <sheetProtection algorithmName="SHA-512" hashValue="2hNVZ0sfu1d99ao3EgHA9lJdqFdDMI/RUXbKYDvI3sJVcjdxZIavLMGxPtKYNxI/cyNwFdOQ8vXkcgTp2bgj4g==" saltValue="zmt/3DxMJ0b7THQIUMA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516</v>
      </c>
    </row>
  </sheetData>
  <sheetProtection algorithmName="SHA-512" hashValue="ZmmR3QKVMxUfQQlQzVEvDbJaX502bMEpTbICmI3+6X1gSa0LbmDgzPapy/d6FoyUbdwh5Mecsb9m62+1b6oVLg==" saltValue="4wiT0vDZaolQ+ojEixGj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566</v>
      </c>
      <c r="G2" s="148"/>
      <c r="H2" s="149"/>
    </row>
    <row r="3" spans="1:8" x14ac:dyDescent="0.2">
      <c r="A3" s="145" t="s">
        <v>559</v>
      </c>
      <c r="B3" s="150"/>
      <c r="C3" s="151"/>
      <c r="D3" s="152">
        <v>339318</v>
      </c>
      <c r="E3" s="153"/>
      <c r="F3" s="154">
        <v>116162</v>
      </c>
      <c r="G3" s="155"/>
      <c r="H3" s="156"/>
    </row>
    <row r="4" spans="1:8" x14ac:dyDescent="0.2">
      <c r="A4" s="157"/>
      <c r="B4" s="158"/>
      <c r="C4" s="159"/>
      <c r="D4" s="160">
        <v>174164</v>
      </c>
      <c r="E4" s="161"/>
      <c r="F4" s="162">
        <v>61562</v>
      </c>
      <c r="G4" s="163"/>
      <c r="H4" s="164"/>
    </row>
    <row r="5" spans="1:8" x14ac:dyDescent="0.2">
      <c r="A5" s="145" t="s">
        <v>561</v>
      </c>
      <c r="B5" s="150"/>
      <c r="C5" s="151"/>
      <c r="D5" s="152">
        <v>294698</v>
      </c>
      <c r="E5" s="153"/>
      <c r="F5" s="154">
        <v>121449</v>
      </c>
      <c r="G5" s="155"/>
      <c r="H5" s="156"/>
    </row>
    <row r="6" spans="1:8" x14ac:dyDescent="0.2">
      <c r="A6" s="157"/>
      <c r="B6" s="158"/>
      <c r="C6" s="159"/>
      <c r="D6" s="160">
        <v>160058</v>
      </c>
      <c r="E6" s="161"/>
      <c r="F6" s="162">
        <v>62922</v>
      </c>
      <c r="G6" s="163"/>
      <c r="H6" s="164"/>
    </row>
    <row r="7" spans="1:8" x14ac:dyDescent="0.2">
      <c r="A7" s="145" t="s">
        <v>562</v>
      </c>
      <c r="B7" s="150"/>
      <c r="C7" s="151"/>
      <c r="D7" s="152">
        <v>299941</v>
      </c>
      <c r="E7" s="153"/>
      <c r="F7" s="154">
        <v>145139</v>
      </c>
      <c r="G7" s="155"/>
      <c r="H7" s="156"/>
    </row>
    <row r="8" spans="1:8" x14ac:dyDescent="0.2">
      <c r="A8" s="157"/>
      <c r="B8" s="158"/>
      <c r="C8" s="159"/>
      <c r="D8" s="160">
        <v>216484</v>
      </c>
      <c r="E8" s="161"/>
      <c r="F8" s="162">
        <v>83762</v>
      </c>
      <c r="G8" s="163"/>
      <c r="H8" s="164"/>
    </row>
    <row r="9" spans="1:8" x14ac:dyDescent="0.2">
      <c r="A9" s="145" t="s">
        <v>563</v>
      </c>
      <c r="B9" s="150"/>
      <c r="C9" s="151"/>
      <c r="D9" s="152">
        <v>339566</v>
      </c>
      <c r="E9" s="153"/>
      <c r="F9" s="154">
        <v>125391</v>
      </c>
      <c r="G9" s="155"/>
      <c r="H9" s="156"/>
    </row>
    <row r="10" spans="1:8" x14ac:dyDescent="0.2">
      <c r="A10" s="157"/>
      <c r="B10" s="158"/>
      <c r="C10" s="159"/>
      <c r="D10" s="160">
        <v>221396</v>
      </c>
      <c r="E10" s="161"/>
      <c r="F10" s="162">
        <v>68516</v>
      </c>
      <c r="G10" s="163"/>
      <c r="H10" s="164"/>
    </row>
    <row r="11" spans="1:8" x14ac:dyDescent="0.2">
      <c r="A11" s="145" t="s">
        <v>564</v>
      </c>
      <c r="B11" s="150"/>
      <c r="C11" s="151"/>
      <c r="D11" s="152">
        <v>257373</v>
      </c>
      <c r="E11" s="153"/>
      <c r="F11" s="154">
        <v>138402</v>
      </c>
      <c r="G11" s="155"/>
      <c r="H11" s="156"/>
    </row>
    <row r="12" spans="1:8" x14ac:dyDescent="0.2">
      <c r="A12" s="157"/>
      <c r="B12" s="158"/>
      <c r="C12" s="165"/>
      <c r="D12" s="160">
        <v>192090</v>
      </c>
      <c r="E12" s="161"/>
      <c r="F12" s="162">
        <v>70652</v>
      </c>
      <c r="G12" s="163"/>
      <c r="H12" s="164"/>
    </row>
    <row r="13" spans="1:8" x14ac:dyDescent="0.2">
      <c r="A13" s="145"/>
      <c r="B13" s="150"/>
      <c r="C13" s="166"/>
      <c r="D13" s="167">
        <v>306179</v>
      </c>
      <c r="E13" s="168"/>
      <c r="F13" s="169">
        <v>129309</v>
      </c>
      <c r="G13" s="170"/>
      <c r="H13" s="156"/>
    </row>
    <row r="14" spans="1:8" x14ac:dyDescent="0.2">
      <c r="A14" s="157"/>
      <c r="B14" s="158"/>
      <c r="C14" s="159"/>
      <c r="D14" s="160">
        <v>192838</v>
      </c>
      <c r="E14" s="161"/>
      <c r="F14" s="162">
        <v>69483</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v>
      </c>
      <c r="C19" s="171">
        <f>ROUND(VALUE(SUBSTITUTE(実質収支比率等に係る経年分析!G$48,"▲","-")),2)</f>
        <v>6.8</v>
      </c>
      <c r="D19" s="171">
        <f>ROUND(VALUE(SUBSTITUTE(実質収支比率等に係る経年分析!H$48,"▲","-")),2)</f>
        <v>2.62</v>
      </c>
      <c r="E19" s="171">
        <f>ROUND(VALUE(SUBSTITUTE(実質収支比率等に係る経年分析!I$48,"▲","-")),2)</f>
        <v>6.31</v>
      </c>
      <c r="F19" s="171">
        <f>ROUND(VALUE(SUBSTITUTE(実質収支比率等に係る経年分析!J$48,"▲","-")),2)</f>
        <v>5.05</v>
      </c>
    </row>
    <row r="20" spans="1:11" x14ac:dyDescent="0.2">
      <c r="A20" s="171" t="s">
        <v>55</v>
      </c>
      <c r="B20" s="171">
        <f>ROUND(VALUE(SUBSTITUTE(実質収支比率等に係る経年分析!F$47,"▲","-")),2)</f>
        <v>17.41</v>
      </c>
      <c r="C20" s="171">
        <f>ROUND(VALUE(SUBSTITUTE(実質収支比率等に係る経年分析!G$47,"▲","-")),2)</f>
        <v>11.13</v>
      </c>
      <c r="D20" s="171">
        <f>ROUND(VALUE(SUBSTITUTE(実質収支比率等に係る経年分析!H$47,"▲","-")),2)</f>
        <v>8.17</v>
      </c>
      <c r="E20" s="171">
        <f>ROUND(VALUE(SUBSTITUTE(実質収支比率等に係る経年分析!I$47,"▲","-")),2)</f>
        <v>8.68</v>
      </c>
      <c r="F20" s="171">
        <f>ROUND(VALUE(SUBSTITUTE(実質収支比率等に係る経年分析!J$47,"▲","-")),2)</f>
        <v>18.329999999999998</v>
      </c>
    </row>
    <row r="21" spans="1:11" x14ac:dyDescent="0.2">
      <c r="A21" s="171" t="s">
        <v>56</v>
      </c>
      <c r="B21" s="171">
        <f>IF(ISNUMBER(VALUE(SUBSTITUTE(実質収支比率等に係る経年分析!F$49,"▲","-"))),ROUND(VALUE(SUBSTITUTE(実質収支比率等に係る経年分析!F$49,"▲","-")),2),NA())</f>
        <v>0.18</v>
      </c>
      <c r="C21" s="171">
        <f>IF(ISNUMBER(VALUE(SUBSTITUTE(実質収支比率等に係る経年分析!G$49,"▲","-"))),ROUND(VALUE(SUBSTITUTE(実質収支比率等に係る経年分析!G$49,"▲","-")),2),NA())</f>
        <v>-0.7</v>
      </c>
      <c r="D21" s="171">
        <f>IF(ISNUMBER(VALUE(SUBSTITUTE(実質収支比率等に係る経年分析!H$49,"▲","-"))),ROUND(VALUE(SUBSTITUTE(実質収支比率等に係る経年分析!H$49,"▲","-")),2),NA())</f>
        <v>-7.07</v>
      </c>
      <c r="E21" s="171">
        <f>IF(ISNUMBER(VALUE(SUBSTITUTE(実質収支比率等に係る経年分析!I$49,"▲","-"))),ROUND(VALUE(SUBSTITUTE(実質収支比率等に係る経年分析!I$49,"▲","-")),2),NA())</f>
        <v>4.8</v>
      </c>
      <c r="F21" s="171">
        <f>IF(ISNUMBER(VALUE(SUBSTITUTE(実質収支比率等に係る経年分析!J$49,"▲","-"))),ROUND(VALUE(SUBSTITUTE(実質収支比率等に係る経年分析!J$49,"▲","-")),2),NA())</f>
        <v>9.83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水道事業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2">
      <c r="A33" s="172" t="str">
        <f>IF(連結実質赤字比率に係る赤字・黒字の構成分析!C$37="",NA(),連結実質赤字比率に係る赤字・黒字の構成分析!C$37)</f>
        <v>介護保険事業勘定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0.46</v>
      </c>
    </row>
    <row r="34" spans="1:16" x14ac:dyDescent="0.2">
      <c r="A34" s="172" t="str">
        <f>IF(連結実質赤字比率に係る赤字・黒字の構成分析!C$36="",NA(),連結実質赤字比率に係る赤字・黒字の構成分析!C$36)</f>
        <v>国民健康保険事業勘定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0.67</v>
      </c>
    </row>
    <row r="35" spans="1:16" x14ac:dyDescent="0.2">
      <c r="A35" s="172" t="str">
        <f>IF(連結実質赤字比率に係る赤字・黒字の構成分析!C$35="",NA(),連結実質赤字比率に係る赤字・黒字の構成分析!C$35)</f>
        <v>公共浄化槽整備推進事業</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#VALUE!</v>
      </c>
      <c r="I35" s="172" t="e">
        <f>IF(ROUND(VALUE(SUBSTITUTE(連結実質赤字比率に係る赤字・黒字の構成分析!I$35,"▲", "-")), 2) &gt;= 0, ABS(ROUND(VALUE(SUBSTITUTE(連結実質赤字比率に係る赤字・黒字の構成分析!I$35,"▲", "-")), 2)), NA())</f>
        <v>#VALUE!</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1.1200000000000001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6.31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494</v>
      </c>
      <c r="E42" s="173"/>
      <c r="F42" s="173"/>
      <c r="G42" s="173">
        <f>'実質公債費比率（分子）の構造'!L$52</f>
        <v>524</v>
      </c>
      <c r="H42" s="173"/>
      <c r="I42" s="173"/>
      <c r="J42" s="173">
        <f>'実質公債費比率（分子）の構造'!M$52</f>
        <v>564</v>
      </c>
      <c r="K42" s="173"/>
      <c r="L42" s="173"/>
      <c r="M42" s="173">
        <f>'実質公債費比率（分子）の構造'!N$52</f>
        <v>597</v>
      </c>
      <c r="N42" s="173"/>
      <c r="O42" s="173"/>
      <c r="P42" s="173">
        <f>'実質公債費比率（分子）の構造'!O$52</f>
        <v>636</v>
      </c>
    </row>
    <row r="43" spans="1:16" x14ac:dyDescent="0.2">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58</v>
      </c>
      <c r="C45" s="173"/>
      <c r="D45" s="173"/>
      <c r="E45" s="173">
        <f>'実質公債費比率（分子）の構造'!L$49</f>
        <v>57</v>
      </c>
      <c r="F45" s="173"/>
      <c r="G45" s="173"/>
      <c r="H45" s="173">
        <f>'実質公債費比率（分子）の構造'!M$49</f>
        <v>57</v>
      </c>
      <c r="I45" s="173"/>
      <c r="J45" s="173"/>
      <c r="K45" s="173">
        <f>'実質公債費比率（分子）の構造'!N$49</f>
        <v>51</v>
      </c>
      <c r="L45" s="173"/>
      <c r="M45" s="173"/>
      <c r="N45" s="173">
        <f>'実質公債費比率（分子）の構造'!O$49</f>
        <v>32</v>
      </c>
      <c r="O45" s="173"/>
      <c r="P45" s="173"/>
    </row>
    <row r="46" spans="1:16" x14ac:dyDescent="0.2">
      <c r="A46" s="173" t="s">
        <v>67</v>
      </c>
      <c r="B46" s="173">
        <f>'実質公債費比率（分子）の構造'!K$48</f>
        <v>19</v>
      </c>
      <c r="C46" s="173"/>
      <c r="D46" s="173"/>
      <c r="E46" s="173">
        <f>'実質公債費比率（分子）の構造'!L$48</f>
        <v>20</v>
      </c>
      <c r="F46" s="173"/>
      <c r="G46" s="173"/>
      <c r="H46" s="173">
        <f>'実質公債費比率（分子）の構造'!M$48</f>
        <v>17</v>
      </c>
      <c r="I46" s="173"/>
      <c r="J46" s="173"/>
      <c r="K46" s="173">
        <f>'実質公債費比率（分子）の構造'!N$48</f>
        <v>17</v>
      </c>
      <c r="L46" s="173"/>
      <c r="M46" s="173"/>
      <c r="N46" s="173">
        <f>'実質公債費比率（分子）の構造'!O$48</f>
        <v>16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776</v>
      </c>
      <c r="C49" s="173"/>
      <c r="D49" s="173"/>
      <c r="E49" s="173">
        <f>'実質公債費比率（分子）の構造'!L$45</f>
        <v>787</v>
      </c>
      <c r="F49" s="173"/>
      <c r="G49" s="173"/>
      <c r="H49" s="173">
        <f>'実質公債費比率（分子）の構造'!M$45</f>
        <v>826</v>
      </c>
      <c r="I49" s="173"/>
      <c r="J49" s="173"/>
      <c r="K49" s="173">
        <f>'実質公債費比率（分子）の構造'!N$45</f>
        <v>862</v>
      </c>
      <c r="L49" s="173"/>
      <c r="M49" s="173"/>
      <c r="N49" s="173">
        <f>'実質公債費比率（分子）の構造'!O$45</f>
        <v>976</v>
      </c>
      <c r="O49" s="173"/>
      <c r="P49" s="173"/>
    </row>
    <row r="50" spans="1:16" x14ac:dyDescent="0.2">
      <c r="A50" s="173" t="s">
        <v>71</v>
      </c>
      <c r="B50" s="173" t="e">
        <f>NA()</f>
        <v>#N/A</v>
      </c>
      <c r="C50" s="173">
        <f>IF(ISNUMBER('実質公債費比率（分子）の構造'!K$53),'実質公債費比率（分子）の構造'!K$53,NA())</f>
        <v>359</v>
      </c>
      <c r="D50" s="173" t="e">
        <f>NA()</f>
        <v>#N/A</v>
      </c>
      <c r="E50" s="173" t="e">
        <f>NA()</f>
        <v>#N/A</v>
      </c>
      <c r="F50" s="173">
        <f>IF(ISNUMBER('実質公債費比率（分子）の構造'!L$53),'実質公債費比率（分子）の構造'!L$53,NA())</f>
        <v>340</v>
      </c>
      <c r="G50" s="173" t="e">
        <f>NA()</f>
        <v>#N/A</v>
      </c>
      <c r="H50" s="173" t="e">
        <f>NA()</f>
        <v>#N/A</v>
      </c>
      <c r="I50" s="173">
        <f>IF(ISNUMBER('実質公債費比率（分子）の構造'!M$53),'実質公債費比率（分子）の構造'!M$53,NA())</f>
        <v>336</v>
      </c>
      <c r="J50" s="173" t="e">
        <f>NA()</f>
        <v>#N/A</v>
      </c>
      <c r="K50" s="173" t="e">
        <f>NA()</f>
        <v>#N/A</v>
      </c>
      <c r="L50" s="173">
        <f>IF(ISNUMBER('実質公債費比率（分子）の構造'!N$53),'実質公債費比率（分子）の構造'!N$53,NA())</f>
        <v>333</v>
      </c>
      <c r="M50" s="173" t="e">
        <f>NA()</f>
        <v>#N/A</v>
      </c>
      <c r="N50" s="173" t="e">
        <f>NA()</f>
        <v>#N/A</v>
      </c>
      <c r="O50" s="173">
        <f>IF(ISNUMBER('実質公債費比率（分子）の構造'!O$53),'実質公債費比率（分子）の構造'!O$53,NA())</f>
        <v>388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5788</v>
      </c>
      <c r="E56" s="172"/>
      <c r="F56" s="172"/>
      <c r="G56" s="172">
        <f>'将来負担比率（分子）の構造'!J$52</f>
        <v>6117</v>
      </c>
      <c r="H56" s="172"/>
      <c r="I56" s="172"/>
      <c r="J56" s="172">
        <f>'将来負担比率（分子）の構造'!K$52</f>
        <v>6543</v>
      </c>
      <c r="K56" s="172"/>
      <c r="L56" s="172"/>
      <c r="M56" s="172">
        <f>'将来負担比率（分子）の構造'!L$52</f>
        <v>6673</v>
      </c>
      <c r="N56" s="172"/>
      <c r="O56" s="172"/>
      <c r="P56" s="172">
        <f>'将来負担比率（分子）の構造'!M$52</f>
        <v>6650</v>
      </c>
    </row>
    <row r="57" spans="1:16" x14ac:dyDescent="0.2">
      <c r="A57" s="172" t="s">
        <v>42</v>
      </c>
      <c r="B57" s="172"/>
      <c r="C57" s="172"/>
      <c r="D57" s="172">
        <f>'将来負担比率（分子）の構造'!I$51</f>
        <v>492</v>
      </c>
      <c r="E57" s="172"/>
      <c r="F57" s="172"/>
      <c r="G57" s="172">
        <f>'将来負担比率（分子）の構造'!J$51</f>
        <v>525</v>
      </c>
      <c r="H57" s="172"/>
      <c r="I57" s="172"/>
      <c r="J57" s="172">
        <f>'将来負担比率（分子）の構造'!K$51</f>
        <v>496</v>
      </c>
      <c r="K57" s="172"/>
      <c r="L57" s="172"/>
      <c r="M57" s="172">
        <f>'将来負担比率（分子）の構造'!L$51</f>
        <v>473</v>
      </c>
      <c r="N57" s="172"/>
      <c r="O57" s="172"/>
      <c r="P57" s="172">
        <f>'将来負担比率（分子）の構造'!M$51</f>
        <v>312</v>
      </c>
    </row>
    <row r="58" spans="1:16" x14ac:dyDescent="0.2">
      <c r="A58" s="172" t="s">
        <v>41</v>
      </c>
      <c r="B58" s="172"/>
      <c r="C58" s="172"/>
      <c r="D58" s="172">
        <f>'将来負担比率（分子）の構造'!I$50</f>
        <v>1611</v>
      </c>
      <c r="E58" s="172"/>
      <c r="F58" s="172"/>
      <c r="G58" s="172">
        <f>'将来負担比率（分子）の構造'!J$50</f>
        <v>1215</v>
      </c>
      <c r="H58" s="172"/>
      <c r="I58" s="172"/>
      <c r="J58" s="172">
        <f>'将来負担比率（分子）の構造'!K$50</f>
        <v>1090</v>
      </c>
      <c r="K58" s="172"/>
      <c r="L58" s="172"/>
      <c r="M58" s="172">
        <f>'将来負担比率（分子）の構造'!L$50</f>
        <v>1122</v>
      </c>
      <c r="N58" s="172"/>
      <c r="O58" s="172"/>
      <c r="P58" s="172">
        <f>'将来負担比率（分子）の構造'!M$50</f>
        <v>1534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1420</v>
      </c>
      <c r="C62" s="172"/>
      <c r="D62" s="172"/>
      <c r="E62" s="172">
        <f>'将来負担比率（分子）の構造'!J$45</f>
        <v>1394</v>
      </c>
      <c r="F62" s="172"/>
      <c r="G62" s="172"/>
      <c r="H62" s="172">
        <f>'将来負担比率（分子）の構造'!K$45</f>
        <v>1367</v>
      </c>
      <c r="I62" s="172"/>
      <c r="J62" s="172"/>
      <c r="K62" s="172">
        <f>'将来負担比率（分子）の構造'!L$45</f>
        <v>1333</v>
      </c>
      <c r="L62" s="172"/>
      <c r="M62" s="172"/>
      <c r="N62" s="172">
        <f>'将来負担比率（分子）の構造'!M$45</f>
        <v>1305</v>
      </c>
      <c r="O62" s="172"/>
      <c r="P62" s="172"/>
    </row>
    <row r="63" spans="1:16" x14ac:dyDescent="0.2">
      <c r="A63" s="172" t="s">
        <v>34</v>
      </c>
      <c r="B63" s="172">
        <f>'将来負担比率（分子）の構造'!I$44</f>
        <v>352</v>
      </c>
      <c r="C63" s="172"/>
      <c r="D63" s="172"/>
      <c r="E63" s="172">
        <f>'将来負担比率（分子）の構造'!J$44</f>
        <v>297</v>
      </c>
      <c r="F63" s="172"/>
      <c r="G63" s="172"/>
      <c r="H63" s="172">
        <f>'将来負担比率（分子）の構造'!K$44</f>
        <v>243</v>
      </c>
      <c r="I63" s="172"/>
      <c r="J63" s="172"/>
      <c r="K63" s="172">
        <f>'将来負担比率（分子）の構造'!L$44</f>
        <v>194</v>
      </c>
      <c r="L63" s="172"/>
      <c r="M63" s="172"/>
      <c r="N63" s="172">
        <f>'将来負担比率（分子）の構造'!M$44</f>
        <v>163</v>
      </c>
      <c r="O63" s="172"/>
      <c r="P63" s="172"/>
    </row>
    <row r="64" spans="1:16" x14ac:dyDescent="0.2">
      <c r="A64" s="172" t="s">
        <v>33</v>
      </c>
      <c r="B64" s="172">
        <f>'将来負担比率（分子）の構造'!I$43</f>
        <v>330</v>
      </c>
      <c r="C64" s="172"/>
      <c r="D64" s="172"/>
      <c r="E64" s="172">
        <f>'将来負担比率（分子）の構造'!J$43</f>
        <v>318</v>
      </c>
      <c r="F64" s="172"/>
      <c r="G64" s="172"/>
      <c r="H64" s="172">
        <f>'将来負担比率（分子）の構造'!K$43</f>
        <v>300</v>
      </c>
      <c r="I64" s="172"/>
      <c r="J64" s="172"/>
      <c r="K64" s="172">
        <f>'将来負担比率（分子）の構造'!L$43</f>
        <v>291</v>
      </c>
      <c r="L64" s="172"/>
      <c r="M64" s="172"/>
      <c r="N64" s="172">
        <f>'将来負担比率（分子）の構造'!M$43</f>
        <v>282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9280</v>
      </c>
      <c r="C66" s="172"/>
      <c r="D66" s="172"/>
      <c r="E66" s="172">
        <f>'将来負担比率（分子）の構造'!J$41</f>
        <v>9541</v>
      </c>
      <c r="F66" s="172"/>
      <c r="G66" s="172"/>
      <c r="H66" s="172">
        <f>'将来負担比率（分子）の構造'!K$41</f>
        <v>9955</v>
      </c>
      <c r="I66" s="172"/>
      <c r="J66" s="172"/>
      <c r="K66" s="172">
        <f>'将来負担比率（分子）の構造'!L$41</f>
        <v>10022</v>
      </c>
      <c r="L66" s="172"/>
      <c r="M66" s="172"/>
      <c r="N66" s="172">
        <f>'将来負担比率（分子）の構造'!M$41</f>
        <v>9831</v>
      </c>
      <c r="O66" s="172"/>
      <c r="P66" s="172"/>
    </row>
    <row r="67" spans="1:16" x14ac:dyDescent="0.2">
      <c r="A67" s="172" t="s">
        <v>75</v>
      </c>
      <c r="B67" s="172" t="e">
        <f>NA()</f>
        <v>#N/A</v>
      </c>
      <c r="C67" s="172">
        <f>IF(ISNUMBER('将来負担比率（分子）の構造'!I$53), IF('将来負担比率（分子）の構造'!I$53 &lt; 0, 0, '将来負担比率（分子）の構造'!I$53), NA())</f>
        <v>3491</v>
      </c>
      <c r="D67" s="172" t="e">
        <f>NA()</f>
        <v>#N/A</v>
      </c>
      <c r="E67" s="172" t="e">
        <f>NA()</f>
        <v>#N/A</v>
      </c>
      <c r="F67" s="172">
        <f>IF(ISNUMBER('将来負担比率（分子）の構造'!J$53), IF('将来負担比率（分子）の構造'!J$53 &lt; 0, 0, '将来負担比率（分子）の構造'!J$53), NA())</f>
        <v>3693</v>
      </c>
      <c r="G67" s="172" t="e">
        <f>NA()</f>
        <v>#N/A</v>
      </c>
      <c r="H67" s="172" t="e">
        <f>NA()</f>
        <v>#N/A</v>
      </c>
      <c r="I67" s="172">
        <f>IF(ISNUMBER('将来負担比率（分子）の構造'!K$53), IF('将来負担比率（分子）の構造'!K$53 &lt; 0, 0, '将来負担比率（分子）の構造'!K$53), NA())</f>
        <v>3737</v>
      </c>
      <c r="J67" s="172" t="e">
        <f>NA()</f>
        <v>#N/A</v>
      </c>
      <c r="K67" s="172" t="e">
        <f>NA()</f>
        <v>#N/A</v>
      </c>
      <c r="L67" s="172">
        <f>IF(ISNUMBER('将来負担比率（分子）の構造'!L$53), IF('将来負担比率（分子）の構造'!L$53 &lt; 0, 0, '将来負担比率（分子）の構造'!L$53), NA())</f>
        <v>3573</v>
      </c>
      <c r="M67" s="172" t="e">
        <f>NA()</f>
        <v>#N/A</v>
      </c>
      <c r="N67" s="172" t="e">
        <f>NA()</f>
        <v>#N/A</v>
      </c>
      <c r="O67" s="172">
        <f>IF(ISNUMBER('将来負担比率（分子）の構造'!M$53), IF('将来負担比率（分子）の構造'!M$53 &lt; 0, 0, '将来負担比率（分子）の構造'!M$53), NA())</f>
        <v>3084</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269</v>
      </c>
      <c r="C72" s="176">
        <f>基金残高に係る経年分析!G55</f>
        <v>303</v>
      </c>
      <c r="D72" s="176">
        <f>基金残高に係る経年分析!H55</f>
        <v>708</v>
      </c>
    </row>
    <row r="73" spans="1:16" x14ac:dyDescent="0.2">
      <c r="A73" s="175" t="s">
        <v>78</v>
      </c>
      <c r="B73" s="176">
        <f>基金残高に係る経年分析!F56</f>
        <v>243</v>
      </c>
      <c r="C73" s="176">
        <f>基金残高に係る経年分析!G56</f>
        <v>281</v>
      </c>
      <c r="D73" s="176">
        <f>基金残高に係る経年分析!H56</f>
        <v>323</v>
      </c>
    </row>
    <row r="74" spans="1:16" x14ac:dyDescent="0.2">
      <c r="A74" s="175" t="s">
        <v>79</v>
      </c>
      <c r="B74" s="176">
        <f>基金残高に係る経年分析!F57</f>
        <v>1247</v>
      </c>
      <c r="C74" s="176">
        <f>基金残高に係る経年分析!G57</f>
        <v>772</v>
      </c>
      <c r="D74" s="176">
        <f>基金残高に係る経年分析!H57</f>
        <v>686</v>
      </c>
    </row>
  </sheetData>
  <sheetProtection algorithmName="SHA-512" hashValue="VMaINdgzUvU++kcR0AbknfN86XaLhHbyzQHx26CYtWcHEZsCcE10pDJuhyNl+6pSjebffLOGBizU2P1tnUKz0A==" saltValue="1pWfoiHvb/gdrfjyK3NSp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217</v>
      </c>
      <c r="DI1" s="606"/>
      <c r="DJ1" s="606"/>
      <c r="DK1" s="606"/>
      <c r="DL1" s="606"/>
      <c r="DM1" s="606"/>
      <c r="DN1" s="607"/>
      <c r="DO1" s="212"/>
      <c r="DP1" s="605" t="s">
        <v>218</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220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223</v>
      </c>
      <c r="S4" s="609"/>
      <c r="T4" s="609"/>
      <c r="U4" s="609"/>
      <c r="V4" s="609"/>
      <c r="W4" s="609"/>
      <c r="X4" s="609"/>
      <c r="Y4" s="610"/>
      <c r="Z4" s="608" t="s">
        <v>224</v>
      </c>
      <c r="AA4" s="609"/>
      <c r="AB4" s="609"/>
      <c r="AC4" s="610"/>
      <c r="AD4" s="608" t="s">
        <v>225</v>
      </c>
      <c r="AE4" s="609"/>
      <c r="AF4" s="609"/>
      <c r="AG4" s="609"/>
      <c r="AH4" s="609"/>
      <c r="AI4" s="609"/>
      <c r="AJ4" s="609"/>
      <c r="AK4" s="610"/>
      <c r="AL4" s="608" t="s">
        <v>224</v>
      </c>
      <c r="AM4" s="609"/>
      <c r="AN4" s="609"/>
      <c r="AO4" s="610"/>
      <c r="AP4" s="614" t="s">
        <v>226</v>
      </c>
      <c r="AQ4" s="614"/>
      <c r="AR4" s="614"/>
      <c r="AS4" s="614"/>
      <c r="AT4" s="614"/>
      <c r="AU4" s="614"/>
      <c r="AV4" s="614"/>
      <c r="AW4" s="614"/>
      <c r="AX4" s="614"/>
      <c r="AY4" s="614"/>
      <c r="AZ4" s="614"/>
      <c r="BA4" s="614"/>
      <c r="BB4" s="614"/>
      <c r="BC4" s="614"/>
      <c r="BD4" s="614"/>
      <c r="BE4" s="614"/>
      <c r="BF4" s="614"/>
      <c r="BG4" s="614" t="s">
        <v>227</v>
      </c>
      <c r="BH4" s="614"/>
      <c r="BI4" s="614"/>
      <c r="BJ4" s="614"/>
      <c r="BK4" s="614"/>
      <c r="BL4" s="614"/>
      <c r="BM4" s="614"/>
      <c r="BN4" s="614"/>
      <c r="BO4" s="614" t="s">
        <v>224</v>
      </c>
      <c r="BP4" s="614"/>
      <c r="BQ4" s="614"/>
      <c r="BR4" s="614"/>
      <c r="BS4" s="614" t="s">
        <v>228</v>
      </c>
      <c r="BT4" s="614"/>
      <c r="BU4" s="614"/>
      <c r="BV4" s="614"/>
      <c r="BW4" s="614"/>
      <c r="BX4" s="614"/>
      <c r="BY4" s="614"/>
      <c r="BZ4" s="614"/>
      <c r="CA4" s="614"/>
      <c r="CB4" s="614"/>
      <c r="CD4" s="611" t="s">
        <v>229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230</v>
      </c>
      <c r="C5" s="616"/>
      <c r="D5" s="616"/>
      <c r="E5" s="616"/>
      <c r="F5" s="616"/>
      <c r="G5" s="616"/>
      <c r="H5" s="616"/>
      <c r="I5" s="616"/>
      <c r="J5" s="616"/>
      <c r="K5" s="616"/>
      <c r="L5" s="616"/>
      <c r="M5" s="616"/>
      <c r="N5" s="616"/>
      <c r="O5" s="616"/>
      <c r="P5" s="616"/>
      <c r="Q5" s="617"/>
      <c r="R5" s="618">
        <v>946170</v>
      </c>
      <c r="S5" s="619"/>
      <c r="T5" s="619"/>
      <c r="U5" s="619"/>
      <c r="V5" s="619"/>
      <c r="W5" s="619"/>
      <c r="X5" s="619"/>
      <c r="Y5" s="620"/>
      <c r="Z5" s="621">
        <v>10.5</v>
      </c>
      <c r="AA5" s="621"/>
      <c r="AB5" s="621"/>
      <c r="AC5" s="621"/>
      <c r="AD5" s="622">
        <v>946170</v>
      </c>
      <c r="AE5" s="622"/>
      <c r="AF5" s="622"/>
      <c r="AG5" s="622"/>
      <c r="AH5" s="622"/>
      <c r="AI5" s="622"/>
      <c r="AJ5" s="622"/>
      <c r="AK5" s="622"/>
      <c r="AL5" s="623">
        <v>25.5</v>
      </c>
      <c r="AM5" s="624"/>
      <c r="AN5" s="624"/>
      <c r="AO5" s="625"/>
      <c r="AP5" s="615" t="s">
        <v>231</v>
      </c>
      <c r="AQ5" s="616"/>
      <c r="AR5" s="616"/>
      <c r="AS5" s="616"/>
      <c r="AT5" s="616"/>
      <c r="AU5" s="616"/>
      <c r="AV5" s="616"/>
      <c r="AW5" s="616"/>
      <c r="AX5" s="616"/>
      <c r="AY5" s="616"/>
      <c r="AZ5" s="616"/>
      <c r="BA5" s="616"/>
      <c r="BB5" s="616"/>
      <c r="BC5" s="616"/>
      <c r="BD5" s="616"/>
      <c r="BE5" s="616"/>
      <c r="BF5" s="617"/>
      <c r="BG5" s="629">
        <v>939139</v>
      </c>
      <c r="BH5" s="630"/>
      <c r="BI5" s="630"/>
      <c r="BJ5" s="630"/>
      <c r="BK5" s="630"/>
      <c r="BL5" s="630"/>
      <c r="BM5" s="630"/>
      <c r="BN5" s="631"/>
      <c r="BO5" s="632">
        <v>99.3</v>
      </c>
      <c r="BP5" s="632"/>
      <c r="BQ5" s="632"/>
      <c r="BR5" s="632"/>
      <c r="BS5" s="633" t="s">
        <v>232</v>
      </c>
      <c r="BT5" s="633"/>
      <c r="BU5" s="633"/>
      <c r="BV5" s="633"/>
      <c r="BW5" s="633"/>
      <c r="BX5" s="633"/>
      <c r="BY5" s="633"/>
      <c r="BZ5" s="633"/>
      <c r="CA5" s="633"/>
      <c r="CB5" s="637"/>
      <c r="CD5" s="611" t="s">
        <v>226</v>
      </c>
      <c r="CE5" s="612"/>
      <c r="CF5" s="612"/>
      <c r="CG5" s="612"/>
      <c r="CH5" s="612"/>
      <c r="CI5" s="612"/>
      <c r="CJ5" s="612"/>
      <c r="CK5" s="612"/>
      <c r="CL5" s="612"/>
      <c r="CM5" s="612"/>
      <c r="CN5" s="612"/>
      <c r="CO5" s="612"/>
      <c r="CP5" s="612"/>
      <c r="CQ5" s="613"/>
      <c r="CR5" s="611" t="s">
        <v>233</v>
      </c>
      <c r="CS5" s="612"/>
      <c r="CT5" s="612"/>
      <c r="CU5" s="612"/>
      <c r="CV5" s="612"/>
      <c r="CW5" s="612"/>
      <c r="CX5" s="612"/>
      <c r="CY5" s="613"/>
      <c r="CZ5" s="611" t="s">
        <v>224</v>
      </c>
      <c r="DA5" s="612"/>
      <c r="DB5" s="612"/>
      <c r="DC5" s="613"/>
      <c r="DD5" s="611" t="s">
        <v>234</v>
      </c>
      <c r="DE5" s="612"/>
      <c r="DF5" s="612"/>
      <c r="DG5" s="612"/>
      <c r="DH5" s="612"/>
      <c r="DI5" s="612"/>
      <c r="DJ5" s="612"/>
      <c r="DK5" s="612"/>
      <c r="DL5" s="612"/>
      <c r="DM5" s="612"/>
      <c r="DN5" s="612"/>
      <c r="DO5" s="612"/>
      <c r="DP5" s="613"/>
      <c r="DQ5" s="611" t="s">
        <v>235</v>
      </c>
      <c r="DR5" s="612"/>
      <c r="DS5" s="612"/>
      <c r="DT5" s="612"/>
      <c r="DU5" s="612"/>
      <c r="DV5" s="612"/>
      <c r="DW5" s="612"/>
      <c r="DX5" s="612"/>
      <c r="DY5" s="612"/>
      <c r="DZ5" s="612"/>
      <c r="EA5" s="612"/>
      <c r="EB5" s="612"/>
      <c r="EC5" s="613"/>
    </row>
    <row r="6" spans="2:143" ht="11.25" customHeight="1" x14ac:dyDescent="0.2">
      <c r="B6" s="626" t="s">
        <v>236</v>
      </c>
      <c r="C6" s="627"/>
      <c r="D6" s="627"/>
      <c r="E6" s="627"/>
      <c r="F6" s="627"/>
      <c r="G6" s="627"/>
      <c r="H6" s="627"/>
      <c r="I6" s="627"/>
      <c r="J6" s="627"/>
      <c r="K6" s="627"/>
      <c r="L6" s="627"/>
      <c r="M6" s="627"/>
      <c r="N6" s="627"/>
      <c r="O6" s="627"/>
      <c r="P6" s="627"/>
      <c r="Q6" s="628"/>
      <c r="R6" s="629">
        <v>60293</v>
      </c>
      <c r="S6" s="630"/>
      <c r="T6" s="630"/>
      <c r="U6" s="630"/>
      <c r="V6" s="630"/>
      <c r="W6" s="630"/>
      <c r="X6" s="630"/>
      <c r="Y6" s="631"/>
      <c r="Z6" s="632">
        <v>0.7</v>
      </c>
      <c r="AA6" s="632"/>
      <c r="AB6" s="632"/>
      <c r="AC6" s="632"/>
      <c r="AD6" s="633">
        <v>60293</v>
      </c>
      <c r="AE6" s="633"/>
      <c r="AF6" s="633"/>
      <c r="AG6" s="633"/>
      <c r="AH6" s="633"/>
      <c r="AI6" s="633"/>
      <c r="AJ6" s="633"/>
      <c r="AK6" s="633"/>
      <c r="AL6" s="634">
        <v>1.6</v>
      </c>
      <c r="AM6" s="635"/>
      <c r="AN6" s="635"/>
      <c r="AO6" s="636"/>
      <c r="AP6" s="626" t="s">
        <v>237</v>
      </c>
      <c r="AQ6" s="627"/>
      <c r="AR6" s="627"/>
      <c r="AS6" s="627"/>
      <c r="AT6" s="627"/>
      <c r="AU6" s="627"/>
      <c r="AV6" s="627"/>
      <c r="AW6" s="627"/>
      <c r="AX6" s="627"/>
      <c r="AY6" s="627"/>
      <c r="AZ6" s="627"/>
      <c r="BA6" s="627"/>
      <c r="BB6" s="627"/>
      <c r="BC6" s="627"/>
      <c r="BD6" s="627"/>
      <c r="BE6" s="627"/>
      <c r="BF6" s="628"/>
      <c r="BG6" s="629">
        <v>939139</v>
      </c>
      <c r="BH6" s="630"/>
      <c r="BI6" s="630"/>
      <c r="BJ6" s="630"/>
      <c r="BK6" s="630"/>
      <c r="BL6" s="630"/>
      <c r="BM6" s="630"/>
      <c r="BN6" s="631"/>
      <c r="BO6" s="632">
        <v>99.3</v>
      </c>
      <c r="BP6" s="632"/>
      <c r="BQ6" s="632"/>
      <c r="BR6" s="632"/>
      <c r="BS6" s="633" t="s">
        <v>182</v>
      </c>
      <c r="BT6" s="633"/>
      <c r="BU6" s="633"/>
      <c r="BV6" s="633"/>
      <c r="BW6" s="633"/>
      <c r="BX6" s="633"/>
      <c r="BY6" s="633"/>
      <c r="BZ6" s="633"/>
      <c r="CA6" s="633"/>
      <c r="CB6" s="637"/>
      <c r="CD6" s="640" t="s">
        <v>238</v>
      </c>
      <c r="CE6" s="641"/>
      <c r="CF6" s="641"/>
      <c r="CG6" s="641"/>
      <c r="CH6" s="641"/>
      <c r="CI6" s="641"/>
      <c r="CJ6" s="641"/>
      <c r="CK6" s="641"/>
      <c r="CL6" s="641"/>
      <c r="CM6" s="641"/>
      <c r="CN6" s="641"/>
      <c r="CO6" s="641"/>
      <c r="CP6" s="641"/>
      <c r="CQ6" s="642"/>
      <c r="CR6" s="629">
        <v>75080</v>
      </c>
      <c r="CS6" s="630"/>
      <c r="CT6" s="630"/>
      <c r="CU6" s="630"/>
      <c r="CV6" s="630"/>
      <c r="CW6" s="630"/>
      <c r="CX6" s="630"/>
      <c r="CY6" s="631"/>
      <c r="CZ6" s="623">
        <v>0.9</v>
      </c>
      <c r="DA6" s="624"/>
      <c r="DB6" s="624"/>
      <c r="DC6" s="643"/>
      <c r="DD6" s="638" t="s">
        <v>182</v>
      </c>
      <c r="DE6" s="630"/>
      <c r="DF6" s="630"/>
      <c r="DG6" s="630"/>
      <c r="DH6" s="630"/>
      <c r="DI6" s="630"/>
      <c r="DJ6" s="630"/>
      <c r="DK6" s="630"/>
      <c r="DL6" s="630"/>
      <c r="DM6" s="630"/>
      <c r="DN6" s="630"/>
      <c r="DO6" s="630"/>
      <c r="DP6" s="631"/>
      <c r="DQ6" s="638">
        <v>75080</v>
      </c>
      <c r="DR6" s="630"/>
      <c r="DS6" s="630"/>
      <c r="DT6" s="630"/>
      <c r="DU6" s="630"/>
      <c r="DV6" s="630"/>
      <c r="DW6" s="630"/>
      <c r="DX6" s="630"/>
      <c r="DY6" s="630"/>
      <c r="DZ6" s="630"/>
      <c r="EA6" s="630"/>
      <c r="EB6" s="630"/>
      <c r="EC6" s="639"/>
    </row>
    <row r="7" spans="2:143" ht="11.25" customHeight="1" x14ac:dyDescent="0.2">
      <c r="B7" s="626" t="s">
        <v>239</v>
      </c>
      <c r="C7" s="627"/>
      <c r="D7" s="627"/>
      <c r="E7" s="627"/>
      <c r="F7" s="627"/>
      <c r="G7" s="627"/>
      <c r="H7" s="627"/>
      <c r="I7" s="627"/>
      <c r="J7" s="627"/>
      <c r="K7" s="627"/>
      <c r="L7" s="627"/>
      <c r="M7" s="627"/>
      <c r="N7" s="627"/>
      <c r="O7" s="627"/>
      <c r="P7" s="627"/>
      <c r="Q7" s="628"/>
      <c r="R7" s="629">
        <v>1118</v>
      </c>
      <c r="S7" s="630"/>
      <c r="T7" s="630"/>
      <c r="U7" s="630"/>
      <c r="V7" s="630"/>
      <c r="W7" s="630"/>
      <c r="X7" s="630"/>
      <c r="Y7" s="631"/>
      <c r="Z7" s="632">
        <v>0</v>
      </c>
      <c r="AA7" s="632"/>
      <c r="AB7" s="632"/>
      <c r="AC7" s="632"/>
      <c r="AD7" s="633">
        <v>1118</v>
      </c>
      <c r="AE7" s="633"/>
      <c r="AF7" s="633"/>
      <c r="AG7" s="633"/>
      <c r="AH7" s="633"/>
      <c r="AI7" s="633"/>
      <c r="AJ7" s="633"/>
      <c r="AK7" s="633"/>
      <c r="AL7" s="634">
        <v>0</v>
      </c>
      <c r="AM7" s="635"/>
      <c r="AN7" s="635"/>
      <c r="AO7" s="636"/>
      <c r="AP7" s="626" t="s">
        <v>240</v>
      </c>
      <c r="AQ7" s="627"/>
      <c r="AR7" s="627"/>
      <c r="AS7" s="627"/>
      <c r="AT7" s="627"/>
      <c r="AU7" s="627"/>
      <c r="AV7" s="627"/>
      <c r="AW7" s="627"/>
      <c r="AX7" s="627"/>
      <c r="AY7" s="627"/>
      <c r="AZ7" s="627"/>
      <c r="BA7" s="627"/>
      <c r="BB7" s="627"/>
      <c r="BC7" s="627"/>
      <c r="BD7" s="627"/>
      <c r="BE7" s="627"/>
      <c r="BF7" s="628"/>
      <c r="BG7" s="629">
        <v>429500</v>
      </c>
      <c r="BH7" s="630"/>
      <c r="BI7" s="630"/>
      <c r="BJ7" s="630"/>
      <c r="BK7" s="630"/>
      <c r="BL7" s="630"/>
      <c r="BM7" s="630"/>
      <c r="BN7" s="631"/>
      <c r="BO7" s="632">
        <v>45.4</v>
      </c>
      <c r="BP7" s="632"/>
      <c r="BQ7" s="632"/>
      <c r="BR7" s="632"/>
      <c r="BS7" s="633" t="s">
        <v>138</v>
      </c>
      <c r="BT7" s="633"/>
      <c r="BU7" s="633"/>
      <c r="BV7" s="633"/>
      <c r="BW7" s="633"/>
      <c r="BX7" s="633"/>
      <c r="BY7" s="633"/>
      <c r="BZ7" s="633"/>
      <c r="CA7" s="633"/>
      <c r="CB7" s="637"/>
      <c r="CD7" s="644" t="s">
        <v>241</v>
      </c>
      <c r="CE7" s="645"/>
      <c r="CF7" s="645"/>
      <c r="CG7" s="645"/>
      <c r="CH7" s="645"/>
      <c r="CI7" s="645"/>
      <c r="CJ7" s="645"/>
      <c r="CK7" s="645"/>
      <c r="CL7" s="645"/>
      <c r="CM7" s="645"/>
      <c r="CN7" s="645"/>
      <c r="CO7" s="645"/>
      <c r="CP7" s="645"/>
      <c r="CQ7" s="646"/>
      <c r="CR7" s="629">
        <v>1559712</v>
      </c>
      <c r="CS7" s="630"/>
      <c r="CT7" s="630"/>
      <c r="CU7" s="630"/>
      <c r="CV7" s="630"/>
      <c r="CW7" s="630"/>
      <c r="CX7" s="630"/>
      <c r="CY7" s="631"/>
      <c r="CZ7" s="632">
        <v>17.7</v>
      </c>
      <c r="DA7" s="632"/>
      <c r="DB7" s="632"/>
      <c r="DC7" s="632"/>
      <c r="DD7" s="638">
        <v>45540</v>
      </c>
      <c r="DE7" s="630"/>
      <c r="DF7" s="630"/>
      <c r="DG7" s="630"/>
      <c r="DH7" s="630"/>
      <c r="DI7" s="630"/>
      <c r="DJ7" s="630"/>
      <c r="DK7" s="630"/>
      <c r="DL7" s="630"/>
      <c r="DM7" s="630"/>
      <c r="DN7" s="630"/>
      <c r="DO7" s="630"/>
      <c r="DP7" s="631"/>
      <c r="DQ7" s="638">
        <v>1292775</v>
      </c>
      <c r="DR7" s="630"/>
      <c r="DS7" s="630"/>
      <c r="DT7" s="630"/>
      <c r="DU7" s="630"/>
      <c r="DV7" s="630"/>
      <c r="DW7" s="630"/>
      <c r="DX7" s="630"/>
      <c r="DY7" s="630"/>
      <c r="DZ7" s="630"/>
      <c r="EA7" s="630"/>
      <c r="EB7" s="630"/>
      <c r="EC7" s="639"/>
    </row>
    <row r="8" spans="2:143" ht="11.25" customHeight="1" x14ac:dyDescent="0.2">
      <c r="B8" s="626" t="s">
        <v>242</v>
      </c>
      <c r="C8" s="627"/>
      <c r="D8" s="627"/>
      <c r="E8" s="627"/>
      <c r="F8" s="627"/>
      <c r="G8" s="627"/>
      <c r="H8" s="627"/>
      <c r="I8" s="627"/>
      <c r="J8" s="627"/>
      <c r="K8" s="627"/>
      <c r="L8" s="627"/>
      <c r="M8" s="627"/>
      <c r="N8" s="627"/>
      <c r="O8" s="627"/>
      <c r="P8" s="627"/>
      <c r="Q8" s="628"/>
      <c r="R8" s="629">
        <v>7993</v>
      </c>
      <c r="S8" s="630"/>
      <c r="T8" s="630"/>
      <c r="U8" s="630"/>
      <c r="V8" s="630"/>
      <c r="W8" s="630"/>
      <c r="X8" s="630"/>
      <c r="Y8" s="631"/>
      <c r="Z8" s="632">
        <v>0.1</v>
      </c>
      <c r="AA8" s="632"/>
      <c r="AB8" s="632"/>
      <c r="AC8" s="632"/>
      <c r="AD8" s="633">
        <v>7993</v>
      </c>
      <c r="AE8" s="633"/>
      <c r="AF8" s="633"/>
      <c r="AG8" s="633"/>
      <c r="AH8" s="633"/>
      <c r="AI8" s="633"/>
      <c r="AJ8" s="633"/>
      <c r="AK8" s="633"/>
      <c r="AL8" s="634">
        <v>0.2</v>
      </c>
      <c r="AM8" s="635"/>
      <c r="AN8" s="635"/>
      <c r="AO8" s="636"/>
      <c r="AP8" s="626" t="s">
        <v>243</v>
      </c>
      <c r="AQ8" s="627"/>
      <c r="AR8" s="627"/>
      <c r="AS8" s="627"/>
      <c r="AT8" s="627"/>
      <c r="AU8" s="627"/>
      <c r="AV8" s="627"/>
      <c r="AW8" s="627"/>
      <c r="AX8" s="627"/>
      <c r="AY8" s="627"/>
      <c r="AZ8" s="627"/>
      <c r="BA8" s="627"/>
      <c r="BB8" s="627"/>
      <c r="BC8" s="627"/>
      <c r="BD8" s="627"/>
      <c r="BE8" s="627"/>
      <c r="BF8" s="628"/>
      <c r="BG8" s="629">
        <v>13753</v>
      </c>
      <c r="BH8" s="630"/>
      <c r="BI8" s="630"/>
      <c r="BJ8" s="630"/>
      <c r="BK8" s="630"/>
      <c r="BL8" s="630"/>
      <c r="BM8" s="630"/>
      <c r="BN8" s="631"/>
      <c r="BO8" s="632">
        <v>1.5</v>
      </c>
      <c r="BP8" s="632"/>
      <c r="BQ8" s="632"/>
      <c r="BR8" s="632"/>
      <c r="BS8" s="633" t="s">
        <v>182</v>
      </c>
      <c r="BT8" s="633"/>
      <c r="BU8" s="633"/>
      <c r="BV8" s="633"/>
      <c r="BW8" s="633"/>
      <c r="BX8" s="633"/>
      <c r="BY8" s="633"/>
      <c r="BZ8" s="633"/>
      <c r="CA8" s="633"/>
      <c r="CB8" s="637"/>
      <c r="CD8" s="644" t="s">
        <v>244</v>
      </c>
      <c r="CE8" s="645"/>
      <c r="CF8" s="645"/>
      <c r="CG8" s="645"/>
      <c r="CH8" s="645"/>
      <c r="CI8" s="645"/>
      <c r="CJ8" s="645"/>
      <c r="CK8" s="645"/>
      <c r="CL8" s="645"/>
      <c r="CM8" s="645"/>
      <c r="CN8" s="645"/>
      <c r="CO8" s="645"/>
      <c r="CP8" s="645"/>
      <c r="CQ8" s="646"/>
      <c r="CR8" s="629">
        <v>2235509</v>
      </c>
      <c r="CS8" s="630"/>
      <c r="CT8" s="630"/>
      <c r="CU8" s="630"/>
      <c r="CV8" s="630"/>
      <c r="CW8" s="630"/>
      <c r="CX8" s="630"/>
      <c r="CY8" s="631"/>
      <c r="CZ8" s="632">
        <v>25.3</v>
      </c>
      <c r="DA8" s="632"/>
      <c r="DB8" s="632"/>
      <c r="DC8" s="632"/>
      <c r="DD8" s="638">
        <v>710059</v>
      </c>
      <c r="DE8" s="630"/>
      <c r="DF8" s="630"/>
      <c r="DG8" s="630"/>
      <c r="DH8" s="630"/>
      <c r="DI8" s="630"/>
      <c r="DJ8" s="630"/>
      <c r="DK8" s="630"/>
      <c r="DL8" s="630"/>
      <c r="DM8" s="630"/>
      <c r="DN8" s="630"/>
      <c r="DO8" s="630"/>
      <c r="DP8" s="631"/>
      <c r="DQ8" s="638">
        <v>527628</v>
      </c>
      <c r="DR8" s="630"/>
      <c r="DS8" s="630"/>
      <c r="DT8" s="630"/>
      <c r="DU8" s="630"/>
      <c r="DV8" s="630"/>
      <c r="DW8" s="630"/>
      <c r="DX8" s="630"/>
      <c r="DY8" s="630"/>
      <c r="DZ8" s="630"/>
      <c r="EA8" s="630"/>
      <c r="EB8" s="630"/>
      <c r="EC8" s="639"/>
    </row>
    <row r="9" spans="2:143" ht="11.25" customHeight="1" x14ac:dyDescent="0.2">
      <c r="B9" s="626" t="s">
        <v>245</v>
      </c>
      <c r="C9" s="627"/>
      <c r="D9" s="627"/>
      <c r="E9" s="627"/>
      <c r="F9" s="627"/>
      <c r="G9" s="627"/>
      <c r="H9" s="627"/>
      <c r="I9" s="627"/>
      <c r="J9" s="627"/>
      <c r="K9" s="627"/>
      <c r="L9" s="627"/>
      <c r="M9" s="627"/>
      <c r="N9" s="627"/>
      <c r="O9" s="627"/>
      <c r="P9" s="627"/>
      <c r="Q9" s="628"/>
      <c r="R9" s="629">
        <v>9713</v>
      </c>
      <c r="S9" s="630"/>
      <c r="T9" s="630"/>
      <c r="U9" s="630"/>
      <c r="V9" s="630"/>
      <c r="W9" s="630"/>
      <c r="X9" s="630"/>
      <c r="Y9" s="631"/>
      <c r="Z9" s="632">
        <v>0.1</v>
      </c>
      <c r="AA9" s="632"/>
      <c r="AB9" s="632"/>
      <c r="AC9" s="632"/>
      <c r="AD9" s="633">
        <v>9713</v>
      </c>
      <c r="AE9" s="633"/>
      <c r="AF9" s="633"/>
      <c r="AG9" s="633"/>
      <c r="AH9" s="633"/>
      <c r="AI9" s="633"/>
      <c r="AJ9" s="633"/>
      <c r="AK9" s="633"/>
      <c r="AL9" s="634">
        <v>0.3</v>
      </c>
      <c r="AM9" s="635"/>
      <c r="AN9" s="635"/>
      <c r="AO9" s="636"/>
      <c r="AP9" s="626" t="s">
        <v>246</v>
      </c>
      <c r="AQ9" s="627"/>
      <c r="AR9" s="627"/>
      <c r="AS9" s="627"/>
      <c r="AT9" s="627"/>
      <c r="AU9" s="627"/>
      <c r="AV9" s="627"/>
      <c r="AW9" s="627"/>
      <c r="AX9" s="627"/>
      <c r="AY9" s="627"/>
      <c r="AZ9" s="627"/>
      <c r="BA9" s="627"/>
      <c r="BB9" s="627"/>
      <c r="BC9" s="627"/>
      <c r="BD9" s="627"/>
      <c r="BE9" s="627"/>
      <c r="BF9" s="628"/>
      <c r="BG9" s="629">
        <v>367992</v>
      </c>
      <c r="BH9" s="630"/>
      <c r="BI9" s="630"/>
      <c r="BJ9" s="630"/>
      <c r="BK9" s="630"/>
      <c r="BL9" s="630"/>
      <c r="BM9" s="630"/>
      <c r="BN9" s="631"/>
      <c r="BO9" s="632">
        <v>38.9</v>
      </c>
      <c r="BP9" s="632"/>
      <c r="BQ9" s="632"/>
      <c r="BR9" s="632"/>
      <c r="BS9" s="633" t="s">
        <v>182</v>
      </c>
      <c r="BT9" s="633"/>
      <c r="BU9" s="633"/>
      <c r="BV9" s="633"/>
      <c r="BW9" s="633"/>
      <c r="BX9" s="633"/>
      <c r="BY9" s="633"/>
      <c r="BZ9" s="633"/>
      <c r="CA9" s="633"/>
      <c r="CB9" s="637"/>
      <c r="CD9" s="644" t="s">
        <v>247</v>
      </c>
      <c r="CE9" s="645"/>
      <c r="CF9" s="645"/>
      <c r="CG9" s="645"/>
      <c r="CH9" s="645"/>
      <c r="CI9" s="645"/>
      <c r="CJ9" s="645"/>
      <c r="CK9" s="645"/>
      <c r="CL9" s="645"/>
      <c r="CM9" s="645"/>
      <c r="CN9" s="645"/>
      <c r="CO9" s="645"/>
      <c r="CP9" s="645"/>
      <c r="CQ9" s="646"/>
      <c r="CR9" s="629">
        <v>1236444</v>
      </c>
      <c r="CS9" s="630"/>
      <c r="CT9" s="630"/>
      <c r="CU9" s="630"/>
      <c r="CV9" s="630"/>
      <c r="CW9" s="630"/>
      <c r="CX9" s="630"/>
      <c r="CY9" s="631"/>
      <c r="CZ9" s="632">
        <v>14</v>
      </c>
      <c r="DA9" s="632"/>
      <c r="DB9" s="632"/>
      <c r="DC9" s="632"/>
      <c r="DD9" s="638">
        <v>123862</v>
      </c>
      <c r="DE9" s="630"/>
      <c r="DF9" s="630"/>
      <c r="DG9" s="630"/>
      <c r="DH9" s="630"/>
      <c r="DI9" s="630"/>
      <c r="DJ9" s="630"/>
      <c r="DK9" s="630"/>
      <c r="DL9" s="630"/>
      <c r="DM9" s="630"/>
      <c r="DN9" s="630"/>
      <c r="DO9" s="630"/>
      <c r="DP9" s="631"/>
      <c r="DQ9" s="638">
        <v>574916</v>
      </c>
      <c r="DR9" s="630"/>
      <c r="DS9" s="630"/>
      <c r="DT9" s="630"/>
      <c r="DU9" s="630"/>
      <c r="DV9" s="630"/>
      <c r="DW9" s="630"/>
      <c r="DX9" s="630"/>
      <c r="DY9" s="630"/>
      <c r="DZ9" s="630"/>
      <c r="EA9" s="630"/>
      <c r="EB9" s="630"/>
      <c r="EC9" s="639"/>
    </row>
    <row r="10" spans="2:143" ht="11.25" customHeight="1" x14ac:dyDescent="0.2">
      <c r="B10" s="626" t="s">
        <v>248</v>
      </c>
      <c r="C10" s="627"/>
      <c r="D10" s="627"/>
      <c r="E10" s="627"/>
      <c r="F10" s="627"/>
      <c r="G10" s="627"/>
      <c r="H10" s="627"/>
      <c r="I10" s="627"/>
      <c r="J10" s="627"/>
      <c r="K10" s="627"/>
      <c r="L10" s="627"/>
      <c r="M10" s="627"/>
      <c r="N10" s="627"/>
      <c r="O10" s="627"/>
      <c r="P10" s="627"/>
      <c r="Q10" s="628"/>
      <c r="R10" s="629" t="s">
        <v>138</v>
      </c>
      <c r="S10" s="630"/>
      <c r="T10" s="630"/>
      <c r="U10" s="630"/>
      <c r="V10" s="630"/>
      <c r="W10" s="630"/>
      <c r="X10" s="630"/>
      <c r="Y10" s="631"/>
      <c r="Z10" s="632" t="s">
        <v>138</v>
      </c>
      <c r="AA10" s="632"/>
      <c r="AB10" s="632"/>
      <c r="AC10" s="632"/>
      <c r="AD10" s="633" t="s">
        <v>182</v>
      </c>
      <c r="AE10" s="633"/>
      <c r="AF10" s="633"/>
      <c r="AG10" s="633"/>
      <c r="AH10" s="633"/>
      <c r="AI10" s="633"/>
      <c r="AJ10" s="633"/>
      <c r="AK10" s="633"/>
      <c r="AL10" s="634" t="s">
        <v>138</v>
      </c>
      <c r="AM10" s="635"/>
      <c r="AN10" s="635"/>
      <c r="AO10" s="636"/>
      <c r="AP10" s="626" t="s">
        <v>249</v>
      </c>
      <c r="AQ10" s="627"/>
      <c r="AR10" s="627"/>
      <c r="AS10" s="627"/>
      <c r="AT10" s="627"/>
      <c r="AU10" s="627"/>
      <c r="AV10" s="627"/>
      <c r="AW10" s="627"/>
      <c r="AX10" s="627"/>
      <c r="AY10" s="627"/>
      <c r="AZ10" s="627"/>
      <c r="BA10" s="627"/>
      <c r="BB10" s="627"/>
      <c r="BC10" s="627"/>
      <c r="BD10" s="627"/>
      <c r="BE10" s="627"/>
      <c r="BF10" s="628"/>
      <c r="BG10" s="629">
        <v>20616</v>
      </c>
      <c r="BH10" s="630"/>
      <c r="BI10" s="630"/>
      <c r="BJ10" s="630"/>
      <c r="BK10" s="630"/>
      <c r="BL10" s="630"/>
      <c r="BM10" s="630"/>
      <c r="BN10" s="631"/>
      <c r="BO10" s="632">
        <v>2.2000000000000002</v>
      </c>
      <c r="BP10" s="632"/>
      <c r="BQ10" s="632"/>
      <c r="BR10" s="632"/>
      <c r="BS10" s="633" t="s">
        <v>138</v>
      </c>
      <c r="BT10" s="633"/>
      <c r="BU10" s="633"/>
      <c r="BV10" s="633"/>
      <c r="BW10" s="633"/>
      <c r="BX10" s="633"/>
      <c r="BY10" s="633"/>
      <c r="BZ10" s="633"/>
      <c r="CA10" s="633"/>
      <c r="CB10" s="637"/>
      <c r="CD10" s="644" t="s">
        <v>250</v>
      </c>
      <c r="CE10" s="645"/>
      <c r="CF10" s="645"/>
      <c r="CG10" s="645"/>
      <c r="CH10" s="645"/>
      <c r="CI10" s="645"/>
      <c r="CJ10" s="645"/>
      <c r="CK10" s="645"/>
      <c r="CL10" s="645"/>
      <c r="CM10" s="645"/>
      <c r="CN10" s="645"/>
      <c r="CO10" s="645"/>
      <c r="CP10" s="645"/>
      <c r="CQ10" s="646"/>
      <c r="CR10" s="629">
        <v>53738</v>
      </c>
      <c r="CS10" s="630"/>
      <c r="CT10" s="630"/>
      <c r="CU10" s="630"/>
      <c r="CV10" s="630"/>
      <c r="CW10" s="630"/>
      <c r="CX10" s="630"/>
      <c r="CY10" s="631"/>
      <c r="CZ10" s="632">
        <v>0.6</v>
      </c>
      <c r="DA10" s="632"/>
      <c r="DB10" s="632"/>
      <c r="DC10" s="632"/>
      <c r="DD10" s="638" t="s">
        <v>182</v>
      </c>
      <c r="DE10" s="630"/>
      <c r="DF10" s="630"/>
      <c r="DG10" s="630"/>
      <c r="DH10" s="630"/>
      <c r="DI10" s="630"/>
      <c r="DJ10" s="630"/>
      <c r="DK10" s="630"/>
      <c r="DL10" s="630"/>
      <c r="DM10" s="630"/>
      <c r="DN10" s="630"/>
      <c r="DO10" s="630"/>
      <c r="DP10" s="631"/>
      <c r="DQ10" s="638">
        <v>25994</v>
      </c>
      <c r="DR10" s="630"/>
      <c r="DS10" s="630"/>
      <c r="DT10" s="630"/>
      <c r="DU10" s="630"/>
      <c r="DV10" s="630"/>
      <c r="DW10" s="630"/>
      <c r="DX10" s="630"/>
      <c r="DY10" s="630"/>
      <c r="DZ10" s="630"/>
      <c r="EA10" s="630"/>
      <c r="EB10" s="630"/>
      <c r="EC10" s="639"/>
    </row>
    <row r="11" spans="2:143" ht="11.25" customHeight="1" x14ac:dyDescent="0.2">
      <c r="B11" s="626" t="s">
        <v>251</v>
      </c>
      <c r="C11" s="627"/>
      <c r="D11" s="627"/>
      <c r="E11" s="627"/>
      <c r="F11" s="627"/>
      <c r="G11" s="627"/>
      <c r="H11" s="627"/>
      <c r="I11" s="627"/>
      <c r="J11" s="627"/>
      <c r="K11" s="627"/>
      <c r="L11" s="627"/>
      <c r="M11" s="627"/>
      <c r="N11" s="627"/>
      <c r="O11" s="627"/>
      <c r="P11" s="627"/>
      <c r="Q11" s="628"/>
      <c r="R11" s="629">
        <v>183994</v>
      </c>
      <c r="S11" s="630"/>
      <c r="T11" s="630"/>
      <c r="U11" s="630"/>
      <c r="V11" s="630"/>
      <c r="W11" s="630"/>
      <c r="X11" s="630"/>
      <c r="Y11" s="631"/>
      <c r="Z11" s="634">
        <v>2</v>
      </c>
      <c r="AA11" s="635"/>
      <c r="AB11" s="635"/>
      <c r="AC11" s="647"/>
      <c r="AD11" s="638">
        <v>183994</v>
      </c>
      <c r="AE11" s="630"/>
      <c r="AF11" s="630"/>
      <c r="AG11" s="630"/>
      <c r="AH11" s="630"/>
      <c r="AI11" s="630"/>
      <c r="AJ11" s="630"/>
      <c r="AK11" s="631"/>
      <c r="AL11" s="634">
        <v>5</v>
      </c>
      <c r="AM11" s="635"/>
      <c r="AN11" s="635"/>
      <c r="AO11" s="636"/>
      <c r="AP11" s="626" t="s">
        <v>252</v>
      </c>
      <c r="AQ11" s="627"/>
      <c r="AR11" s="627"/>
      <c r="AS11" s="627"/>
      <c r="AT11" s="627"/>
      <c r="AU11" s="627"/>
      <c r="AV11" s="627"/>
      <c r="AW11" s="627"/>
      <c r="AX11" s="627"/>
      <c r="AY11" s="627"/>
      <c r="AZ11" s="627"/>
      <c r="BA11" s="627"/>
      <c r="BB11" s="627"/>
      <c r="BC11" s="627"/>
      <c r="BD11" s="627"/>
      <c r="BE11" s="627"/>
      <c r="BF11" s="628"/>
      <c r="BG11" s="629">
        <v>27139</v>
      </c>
      <c r="BH11" s="630"/>
      <c r="BI11" s="630"/>
      <c r="BJ11" s="630"/>
      <c r="BK11" s="630"/>
      <c r="BL11" s="630"/>
      <c r="BM11" s="630"/>
      <c r="BN11" s="631"/>
      <c r="BO11" s="632">
        <v>2.9</v>
      </c>
      <c r="BP11" s="632"/>
      <c r="BQ11" s="632"/>
      <c r="BR11" s="632"/>
      <c r="BS11" s="633" t="s">
        <v>138</v>
      </c>
      <c r="BT11" s="633"/>
      <c r="BU11" s="633"/>
      <c r="BV11" s="633"/>
      <c r="BW11" s="633"/>
      <c r="BX11" s="633"/>
      <c r="BY11" s="633"/>
      <c r="BZ11" s="633"/>
      <c r="CA11" s="633"/>
      <c r="CB11" s="637"/>
      <c r="CD11" s="644" t="s">
        <v>253</v>
      </c>
      <c r="CE11" s="645"/>
      <c r="CF11" s="645"/>
      <c r="CG11" s="645"/>
      <c r="CH11" s="645"/>
      <c r="CI11" s="645"/>
      <c r="CJ11" s="645"/>
      <c r="CK11" s="645"/>
      <c r="CL11" s="645"/>
      <c r="CM11" s="645"/>
      <c r="CN11" s="645"/>
      <c r="CO11" s="645"/>
      <c r="CP11" s="645"/>
      <c r="CQ11" s="646"/>
      <c r="CR11" s="629">
        <v>428559</v>
      </c>
      <c r="CS11" s="630"/>
      <c r="CT11" s="630"/>
      <c r="CU11" s="630"/>
      <c r="CV11" s="630"/>
      <c r="CW11" s="630"/>
      <c r="CX11" s="630"/>
      <c r="CY11" s="631"/>
      <c r="CZ11" s="632">
        <v>4.9000000000000004</v>
      </c>
      <c r="DA11" s="632"/>
      <c r="DB11" s="632"/>
      <c r="DC11" s="632"/>
      <c r="DD11" s="638">
        <v>179879</v>
      </c>
      <c r="DE11" s="630"/>
      <c r="DF11" s="630"/>
      <c r="DG11" s="630"/>
      <c r="DH11" s="630"/>
      <c r="DI11" s="630"/>
      <c r="DJ11" s="630"/>
      <c r="DK11" s="630"/>
      <c r="DL11" s="630"/>
      <c r="DM11" s="630"/>
      <c r="DN11" s="630"/>
      <c r="DO11" s="630"/>
      <c r="DP11" s="631"/>
      <c r="DQ11" s="638">
        <v>125067</v>
      </c>
      <c r="DR11" s="630"/>
      <c r="DS11" s="630"/>
      <c r="DT11" s="630"/>
      <c r="DU11" s="630"/>
      <c r="DV11" s="630"/>
      <c r="DW11" s="630"/>
      <c r="DX11" s="630"/>
      <c r="DY11" s="630"/>
      <c r="DZ11" s="630"/>
      <c r="EA11" s="630"/>
      <c r="EB11" s="630"/>
      <c r="EC11" s="639"/>
    </row>
    <row r="12" spans="2:143" ht="11.25" customHeight="1" x14ac:dyDescent="0.2">
      <c r="B12" s="626" t="s">
        <v>254</v>
      </c>
      <c r="C12" s="627"/>
      <c r="D12" s="627"/>
      <c r="E12" s="627"/>
      <c r="F12" s="627"/>
      <c r="G12" s="627"/>
      <c r="H12" s="627"/>
      <c r="I12" s="627"/>
      <c r="J12" s="627"/>
      <c r="K12" s="627"/>
      <c r="L12" s="627"/>
      <c r="M12" s="627"/>
      <c r="N12" s="627"/>
      <c r="O12" s="627"/>
      <c r="P12" s="627"/>
      <c r="Q12" s="628"/>
      <c r="R12" s="629">
        <v>860</v>
      </c>
      <c r="S12" s="630"/>
      <c r="T12" s="630"/>
      <c r="U12" s="630"/>
      <c r="V12" s="630"/>
      <c r="W12" s="630"/>
      <c r="X12" s="630"/>
      <c r="Y12" s="631"/>
      <c r="Z12" s="632">
        <v>0</v>
      </c>
      <c r="AA12" s="632"/>
      <c r="AB12" s="632"/>
      <c r="AC12" s="632"/>
      <c r="AD12" s="633">
        <v>860</v>
      </c>
      <c r="AE12" s="633"/>
      <c r="AF12" s="633"/>
      <c r="AG12" s="633"/>
      <c r="AH12" s="633"/>
      <c r="AI12" s="633"/>
      <c r="AJ12" s="633"/>
      <c r="AK12" s="633"/>
      <c r="AL12" s="634">
        <v>0</v>
      </c>
      <c r="AM12" s="635"/>
      <c r="AN12" s="635"/>
      <c r="AO12" s="636"/>
      <c r="AP12" s="626" t="s">
        <v>255</v>
      </c>
      <c r="AQ12" s="627"/>
      <c r="AR12" s="627"/>
      <c r="AS12" s="627"/>
      <c r="AT12" s="627"/>
      <c r="AU12" s="627"/>
      <c r="AV12" s="627"/>
      <c r="AW12" s="627"/>
      <c r="AX12" s="627"/>
      <c r="AY12" s="627"/>
      <c r="AZ12" s="627"/>
      <c r="BA12" s="627"/>
      <c r="BB12" s="627"/>
      <c r="BC12" s="627"/>
      <c r="BD12" s="627"/>
      <c r="BE12" s="627"/>
      <c r="BF12" s="628"/>
      <c r="BG12" s="629">
        <v>392643</v>
      </c>
      <c r="BH12" s="630"/>
      <c r="BI12" s="630"/>
      <c r="BJ12" s="630"/>
      <c r="BK12" s="630"/>
      <c r="BL12" s="630"/>
      <c r="BM12" s="630"/>
      <c r="BN12" s="631"/>
      <c r="BO12" s="632">
        <v>41.5</v>
      </c>
      <c r="BP12" s="632"/>
      <c r="BQ12" s="632"/>
      <c r="BR12" s="632"/>
      <c r="BS12" s="633" t="s">
        <v>182</v>
      </c>
      <c r="BT12" s="633"/>
      <c r="BU12" s="633"/>
      <c r="BV12" s="633"/>
      <c r="BW12" s="633"/>
      <c r="BX12" s="633"/>
      <c r="BY12" s="633"/>
      <c r="BZ12" s="633"/>
      <c r="CA12" s="633"/>
      <c r="CB12" s="637"/>
      <c r="CD12" s="644" t="s">
        <v>256</v>
      </c>
      <c r="CE12" s="645"/>
      <c r="CF12" s="645"/>
      <c r="CG12" s="645"/>
      <c r="CH12" s="645"/>
      <c r="CI12" s="645"/>
      <c r="CJ12" s="645"/>
      <c r="CK12" s="645"/>
      <c r="CL12" s="645"/>
      <c r="CM12" s="645"/>
      <c r="CN12" s="645"/>
      <c r="CO12" s="645"/>
      <c r="CP12" s="645"/>
      <c r="CQ12" s="646"/>
      <c r="CR12" s="629">
        <v>469421</v>
      </c>
      <c r="CS12" s="630"/>
      <c r="CT12" s="630"/>
      <c r="CU12" s="630"/>
      <c r="CV12" s="630"/>
      <c r="CW12" s="630"/>
      <c r="CX12" s="630"/>
      <c r="CY12" s="631"/>
      <c r="CZ12" s="632">
        <v>5.3</v>
      </c>
      <c r="DA12" s="632"/>
      <c r="DB12" s="632"/>
      <c r="DC12" s="632"/>
      <c r="DD12" s="638">
        <v>29467</v>
      </c>
      <c r="DE12" s="630"/>
      <c r="DF12" s="630"/>
      <c r="DG12" s="630"/>
      <c r="DH12" s="630"/>
      <c r="DI12" s="630"/>
      <c r="DJ12" s="630"/>
      <c r="DK12" s="630"/>
      <c r="DL12" s="630"/>
      <c r="DM12" s="630"/>
      <c r="DN12" s="630"/>
      <c r="DO12" s="630"/>
      <c r="DP12" s="631"/>
      <c r="DQ12" s="638">
        <v>156983</v>
      </c>
      <c r="DR12" s="630"/>
      <c r="DS12" s="630"/>
      <c r="DT12" s="630"/>
      <c r="DU12" s="630"/>
      <c r="DV12" s="630"/>
      <c r="DW12" s="630"/>
      <c r="DX12" s="630"/>
      <c r="DY12" s="630"/>
      <c r="DZ12" s="630"/>
      <c r="EA12" s="630"/>
      <c r="EB12" s="630"/>
      <c r="EC12" s="639"/>
    </row>
    <row r="13" spans="2:143" ht="11.25" customHeight="1" x14ac:dyDescent="0.2">
      <c r="B13" s="626" t="s">
        <v>257</v>
      </c>
      <c r="C13" s="627"/>
      <c r="D13" s="627"/>
      <c r="E13" s="627"/>
      <c r="F13" s="627"/>
      <c r="G13" s="627"/>
      <c r="H13" s="627"/>
      <c r="I13" s="627"/>
      <c r="J13" s="627"/>
      <c r="K13" s="627"/>
      <c r="L13" s="627"/>
      <c r="M13" s="627"/>
      <c r="N13" s="627"/>
      <c r="O13" s="627"/>
      <c r="P13" s="627"/>
      <c r="Q13" s="628"/>
      <c r="R13" s="629" t="s">
        <v>182</v>
      </c>
      <c r="S13" s="630"/>
      <c r="T13" s="630"/>
      <c r="U13" s="630"/>
      <c r="V13" s="630"/>
      <c r="W13" s="630"/>
      <c r="X13" s="630"/>
      <c r="Y13" s="631"/>
      <c r="Z13" s="632" t="s">
        <v>138</v>
      </c>
      <c r="AA13" s="632"/>
      <c r="AB13" s="632"/>
      <c r="AC13" s="632"/>
      <c r="AD13" s="633" t="s">
        <v>138</v>
      </c>
      <c r="AE13" s="633"/>
      <c r="AF13" s="633"/>
      <c r="AG13" s="633"/>
      <c r="AH13" s="633"/>
      <c r="AI13" s="633"/>
      <c r="AJ13" s="633"/>
      <c r="AK13" s="633"/>
      <c r="AL13" s="634" t="s">
        <v>182</v>
      </c>
      <c r="AM13" s="635"/>
      <c r="AN13" s="635"/>
      <c r="AO13" s="636"/>
      <c r="AP13" s="626" t="s">
        <v>258</v>
      </c>
      <c r="AQ13" s="627"/>
      <c r="AR13" s="627"/>
      <c r="AS13" s="627"/>
      <c r="AT13" s="627"/>
      <c r="AU13" s="627"/>
      <c r="AV13" s="627"/>
      <c r="AW13" s="627"/>
      <c r="AX13" s="627"/>
      <c r="AY13" s="627"/>
      <c r="AZ13" s="627"/>
      <c r="BA13" s="627"/>
      <c r="BB13" s="627"/>
      <c r="BC13" s="627"/>
      <c r="BD13" s="627"/>
      <c r="BE13" s="627"/>
      <c r="BF13" s="628"/>
      <c r="BG13" s="629">
        <v>312016</v>
      </c>
      <c r="BH13" s="630"/>
      <c r="BI13" s="630"/>
      <c r="BJ13" s="630"/>
      <c r="BK13" s="630"/>
      <c r="BL13" s="630"/>
      <c r="BM13" s="630"/>
      <c r="BN13" s="631"/>
      <c r="BO13" s="632">
        <v>33</v>
      </c>
      <c r="BP13" s="632"/>
      <c r="BQ13" s="632"/>
      <c r="BR13" s="632"/>
      <c r="BS13" s="633" t="s">
        <v>138</v>
      </c>
      <c r="BT13" s="633"/>
      <c r="BU13" s="633"/>
      <c r="BV13" s="633"/>
      <c r="BW13" s="633"/>
      <c r="BX13" s="633"/>
      <c r="BY13" s="633"/>
      <c r="BZ13" s="633"/>
      <c r="CA13" s="633"/>
      <c r="CB13" s="637"/>
      <c r="CD13" s="644" t="s">
        <v>259</v>
      </c>
      <c r="CE13" s="645"/>
      <c r="CF13" s="645"/>
      <c r="CG13" s="645"/>
      <c r="CH13" s="645"/>
      <c r="CI13" s="645"/>
      <c r="CJ13" s="645"/>
      <c r="CK13" s="645"/>
      <c r="CL13" s="645"/>
      <c r="CM13" s="645"/>
      <c r="CN13" s="645"/>
      <c r="CO13" s="645"/>
      <c r="CP13" s="645"/>
      <c r="CQ13" s="646"/>
      <c r="CR13" s="629">
        <v>932916</v>
      </c>
      <c r="CS13" s="630"/>
      <c r="CT13" s="630"/>
      <c r="CU13" s="630"/>
      <c r="CV13" s="630"/>
      <c r="CW13" s="630"/>
      <c r="CX13" s="630"/>
      <c r="CY13" s="631"/>
      <c r="CZ13" s="632">
        <v>10.6</v>
      </c>
      <c r="DA13" s="632"/>
      <c r="DB13" s="632"/>
      <c r="DC13" s="632"/>
      <c r="DD13" s="638">
        <v>750179</v>
      </c>
      <c r="DE13" s="630"/>
      <c r="DF13" s="630"/>
      <c r="DG13" s="630"/>
      <c r="DH13" s="630"/>
      <c r="DI13" s="630"/>
      <c r="DJ13" s="630"/>
      <c r="DK13" s="630"/>
      <c r="DL13" s="630"/>
      <c r="DM13" s="630"/>
      <c r="DN13" s="630"/>
      <c r="DO13" s="630"/>
      <c r="DP13" s="631"/>
      <c r="DQ13" s="638">
        <v>329164</v>
      </c>
      <c r="DR13" s="630"/>
      <c r="DS13" s="630"/>
      <c r="DT13" s="630"/>
      <c r="DU13" s="630"/>
      <c r="DV13" s="630"/>
      <c r="DW13" s="630"/>
      <c r="DX13" s="630"/>
      <c r="DY13" s="630"/>
      <c r="DZ13" s="630"/>
      <c r="EA13" s="630"/>
      <c r="EB13" s="630"/>
      <c r="EC13" s="639"/>
    </row>
    <row r="14" spans="2:143" ht="11.25" customHeight="1" x14ac:dyDescent="0.2">
      <c r="B14" s="626" t="s">
        <v>260</v>
      </c>
      <c r="C14" s="627"/>
      <c r="D14" s="627"/>
      <c r="E14" s="627"/>
      <c r="F14" s="627"/>
      <c r="G14" s="627"/>
      <c r="H14" s="627"/>
      <c r="I14" s="627"/>
      <c r="J14" s="627"/>
      <c r="K14" s="627"/>
      <c r="L14" s="627"/>
      <c r="M14" s="627"/>
      <c r="N14" s="627"/>
      <c r="O14" s="627"/>
      <c r="P14" s="627"/>
      <c r="Q14" s="628"/>
      <c r="R14" s="629" t="s">
        <v>138</v>
      </c>
      <c r="S14" s="630"/>
      <c r="T14" s="630"/>
      <c r="U14" s="630"/>
      <c r="V14" s="630"/>
      <c r="W14" s="630"/>
      <c r="X14" s="630"/>
      <c r="Y14" s="631"/>
      <c r="Z14" s="632" t="s">
        <v>182</v>
      </c>
      <c r="AA14" s="632"/>
      <c r="AB14" s="632"/>
      <c r="AC14" s="632"/>
      <c r="AD14" s="633" t="s">
        <v>138</v>
      </c>
      <c r="AE14" s="633"/>
      <c r="AF14" s="633"/>
      <c r="AG14" s="633"/>
      <c r="AH14" s="633"/>
      <c r="AI14" s="633"/>
      <c r="AJ14" s="633"/>
      <c r="AK14" s="633"/>
      <c r="AL14" s="634" t="s">
        <v>182</v>
      </c>
      <c r="AM14" s="635"/>
      <c r="AN14" s="635"/>
      <c r="AO14" s="636"/>
      <c r="AP14" s="626" t="s">
        <v>261</v>
      </c>
      <c r="AQ14" s="627"/>
      <c r="AR14" s="627"/>
      <c r="AS14" s="627"/>
      <c r="AT14" s="627"/>
      <c r="AU14" s="627"/>
      <c r="AV14" s="627"/>
      <c r="AW14" s="627"/>
      <c r="AX14" s="627"/>
      <c r="AY14" s="627"/>
      <c r="AZ14" s="627"/>
      <c r="BA14" s="627"/>
      <c r="BB14" s="627"/>
      <c r="BC14" s="627"/>
      <c r="BD14" s="627"/>
      <c r="BE14" s="627"/>
      <c r="BF14" s="628"/>
      <c r="BG14" s="629">
        <v>48314</v>
      </c>
      <c r="BH14" s="630"/>
      <c r="BI14" s="630"/>
      <c r="BJ14" s="630"/>
      <c r="BK14" s="630"/>
      <c r="BL14" s="630"/>
      <c r="BM14" s="630"/>
      <c r="BN14" s="631"/>
      <c r="BO14" s="632">
        <v>5.0999999999999996</v>
      </c>
      <c r="BP14" s="632"/>
      <c r="BQ14" s="632"/>
      <c r="BR14" s="632"/>
      <c r="BS14" s="633" t="s">
        <v>182</v>
      </c>
      <c r="BT14" s="633"/>
      <c r="BU14" s="633"/>
      <c r="BV14" s="633"/>
      <c r="BW14" s="633"/>
      <c r="BX14" s="633"/>
      <c r="BY14" s="633"/>
      <c r="BZ14" s="633"/>
      <c r="CA14" s="633"/>
      <c r="CB14" s="637"/>
      <c r="CD14" s="644" t="s">
        <v>262</v>
      </c>
      <c r="CE14" s="645"/>
      <c r="CF14" s="645"/>
      <c r="CG14" s="645"/>
      <c r="CH14" s="645"/>
      <c r="CI14" s="645"/>
      <c r="CJ14" s="645"/>
      <c r="CK14" s="645"/>
      <c r="CL14" s="645"/>
      <c r="CM14" s="645"/>
      <c r="CN14" s="645"/>
      <c r="CO14" s="645"/>
      <c r="CP14" s="645"/>
      <c r="CQ14" s="646"/>
      <c r="CR14" s="629">
        <v>268007</v>
      </c>
      <c r="CS14" s="630"/>
      <c r="CT14" s="630"/>
      <c r="CU14" s="630"/>
      <c r="CV14" s="630"/>
      <c r="CW14" s="630"/>
      <c r="CX14" s="630"/>
      <c r="CY14" s="631"/>
      <c r="CZ14" s="632">
        <v>3</v>
      </c>
      <c r="DA14" s="632"/>
      <c r="DB14" s="632"/>
      <c r="DC14" s="632"/>
      <c r="DD14" s="638">
        <v>26430</v>
      </c>
      <c r="DE14" s="630"/>
      <c r="DF14" s="630"/>
      <c r="DG14" s="630"/>
      <c r="DH14" s="630"/>
      <c r="DI14" s="630"/>
      <c r="DJ14" s="630"/>
      <c r="DK14" s="630"/>
      <c r="DL14" s="630"/>
      <c r="DM14" s="630"/>
      <c r="DN14" s="630"/>
      <c r="DO14" s="630"/>
      <c r="DP14" s="631"/>
      <c r="DQ14" s="638">
        <v>122467</v>
      </c>
      <c r="DR14" s="630"/>
      <c r="DS14" s="630"/>
      <c r="DT14" s="630"/>
      <c r="DU14" s="630"/>
      <c r="DV14" s="630"/>
      <c r="DW14" s="630"/>
      <c r="DX14" s="630"/>
      <c r="DY14" s="630"/>
      <c r="DZ14" s="630"/>
      <c r="EA14" s="630"/>
      <c r="EB14" s="630"/>
      <c r="EC14" s="639"/>
    </row>
    <row r="15" spans="2:143" ht="11.25" customHeight="1" x14ac:dyDescent="0.2">
      <c r="B15" s="626" t="s">
        <v>263</v>
      </c>
      <c r="C15" s="627"/>
      <c r="D15" s="627"/>
      <c r="E15" s="627"/>
      <c r="F15" s="627"/>
      <c r="G15" s="627"/>
      <c r="H15" s="627"/>
      <c r="I15" s="627"/>
      <c r="J15" s="627"/>
      <c r="K15" s="627"/>
      <c r="L15" s="627"/>
      <c r="M15" s="627"/>
      <c r="N15" s="627"/>
      <c r="O15" s="627"/>
      <c r="P15" s="627"/>
      <c r="Q15" s="628"/>
      <c r="R15" s="629" t="s">
        <v>138</v>
      </c>
      <c r="S15" s="630"/>
      <c r="T15" s="630"/>
      <c r="U15" s="630"/>
      <c r="V15" s="630"/>
      <c r="W15" s="630"/>
      <c r="X15" s="630"/>
      <c r="Y15" s="631"/>
      <c r="Z15" s="632" t="s">
        <v>182</v>
      </c>
      <c r="AA15" s="632"/>
      <c r="AB15" s="632"/>
      <c r="AC15" s="632"/>
      <c r="AD15" s="633" t="s">
        <v>182</v>
      </c>
      <c r="AE15" s="633"/>
      <c r="AF15" s="633"/>
      <c r="AG15" s="633"/>
      <c r="AH15" s="633"/>
      <c r="AI15" s="633"/>
      <c r="AJ15" s="633"/>
      <c r="AK15" s="633"/>
      <c r="AL15" s="634" t="s">
        <v>182</v>
      </c>
      <c r="AM15" s="635"/>
      <c r="AN15" s="635"/>
      <c r="AO15" s="636"/>
      <c r="AP15" s="626" t="s">
        <v>264</v>
      </c>
      <c r="AQ15" s="627"/>
      <c r="AR15" s="627"/>
      <c r="AS15" s="627"/>
      <c r="AT15" s="627"/>
      <c r="AU15" s="627"/>
      <c r="AV15" s="627"/>
      <c r="AW15" s="627"/>
      <c r="AX15" s="627"/>
      <c r="AY15" s="627"/>
      <c r="AZ15" s="627"/>
      <c r="BA15" s="627"/>
      <c r="BB15" s="627"/>
      <c r="BC15" s="627"/>
      <c r="BD15" s="627"/>
      <c r="BE15" s="627"/>
      <c r="BF15" s="628"/>
      <c r="BG15" s="629">
        <v>68682</v>
      </c>
      <c r="BH15" s="630"/>
      <c r="BI15" s="630"/>
      <c r="BJ15" s="630"/>
      <c r="BK15" s="630"/>
      <c r="BL15" s="630"/>
      <c r="BM15" s="630"/>
      <c r="BN15" s="631"/>
      <c r="BO15" s="632">
        <v>7.3</v>
      </c>
      <c r="BP15" s="632"/>
      <c r="BQ15" s="632"/>
      <c r="BR15" s="632"/>
      <c r="BS15" s="633" t="s">
        <v>182</v>
      </c>
      <c r="BT15" s="633"/>
      <c r="BU15" s="633"/>
      <c r="BV15" s="633"/>
      <c r="BW15" s="633"/>
      <c r="BX15" s="633"/>
      <c r="BY15" s="633"/>
      <c r="BZ15" s="633"/>
      <c r="CA15" s="633"/>
      <c r="CB15" s="637"/>
      <c r="CD15" s="644" t="s">
        <v>265</v>
      </c>
      <c r="CE15" s="645"/>
      <c r="CF15" s="645"/>
      <c r="CG15" s="645"/>
      <c r="CH15" s="645"/>
      <c r="CI15" s="645"/>
      <c r="CJ15" s="645"/>
      <c r="CK15" s="645"/>
      <c r="CL15" s="645"/>
      <c r="CM15" s="645"/>
      <c r="CN15" s="645"/>
      <c r="CO15" s="645"/>
      <c r="CP15" s="645"/>
      <c r="CQ15" s="646"/>
      <c r="CR15" s="629">
        <v>586421</v>
      </c>
      <c r="CS15" s="630"/>
      <c r="CT15" s="630"/>
      <c r="CU15" s="630"/>
      <c r="CV15" s="630"/>
      <c r="CW15" s="630"/>
      <c r="CX15" s="630"/>
      <c r="CY15" s="631"/>
      <c r="CZ15" s="632">
        <v>6.6</v>
      </c>
      <c r="DA15" s="632"/>
      <c r="DB15" s="632"/>
      <c r="DC15" s="632"/>
      <c r="DD15" s="638">
        <v>3630</v>
      </c>
      <c r="DE15" s="630"/>
      <c r="DF15" s="630"/>
      <c r="DG15" s="630"/>
      <c r="DH15" s="630"/>
      <c r="DI15" s="630"/>
      <c r="DJ15" s="630"/>
      <c r="DK15" s="630"/>
      <c r="DL15" s="630"/>
      <c r="DM15" s="630"/>
      <c r="DN15" s="630"/>
      <c r="DO15" s="630"/>
      <c r="DP15" s="631"/>
      <c r="DQ15" s="638">
        <v>288942</v>
      </c>
      <c r="DR15" s="630"/>
      <c r="DS15" s="630"/>
      <c r="DT15" s="630"/>
      <c r="DU15" s="630"/>
      <c r="DV15" s="630"/>
      <c r="DW15" s="630"/>
      <c r="DX15" s="630"/>
      <c r="DY15" s="630"/>
      <c r="DZ15" s="630"/>
      <c r="EA15" s="630"/>
      <c r="EB15" s="630"/>
      <c r="EC15" s="639"/>
    </row>
    <row r="16" spans="2:143" ht="11.25" customHeight="1" x14ac:dyDescent="0.2">
      <c r="B16" s="626" t="s">
        <v>266</v>
      </c>
      <c r="C16" s="627"/>
      <c r="D16" s="627"/>
      <c r="E16" s="627"/>
      <c r="F16" s="627"/>
      <c r="G16" s="627"/>
      <c r="H16" s="627"/>
      <c r="I16" s="627"/>
      <c r="J16" s="627"/>
      <c r="K16" s="627"/>
      <c r="L16" s="627"/>
      <c r="M16" s="627"/>
      <c r="N16" s="627"/>
      <c r="O16" s="627"/>
      <c r="P16" s="627"/>
      <c r="Q16" s="628"/>
      <c r="R16" s="629">
        <v>13629</v>
      </c>
      <c r="S16" s="630"/>
      <c r="T16" s="630"/>
      <c r="U16" s="630"/>
      <c r="V16" s="630"/>
      <c r="W16" s="630"/>
      <c r="X16" s="630"/>
      <c r="Y16" s="631"/>
      <c r="Z16" s="632">
        <v>0.2</v>
      </c>
      <c r="AA16" s="632"/>
      <c r="AB16" s="632"/>
      <c r="AC16" s="632"/>
      <c r="AD16" s="633">
        <v>13629</v>
      </c>
      <c r="AE16" s="633"/>
      <c r="AF16" s="633"/>
      <c r="AG16" s="633"/>
      <c r="AH16" s="633"/>
      <c r="AI16" s="633"/>
      <c r="AJ16" s="633"/>
      <c r="AK16" s="633"/>
      <c r="AL16" s="634">
        <v>0.4</v>
      </c>
      <c r="AM16" s="635"/>
      <c r="AN16" s="635"/>
      <c r="AO16" s="636"/>
      <c r="AP16" s="626" t="s">
        <v>267</v>
      </c>
      <c r="AQ16" s="627"/>
      <c r="AR16" s="627"/>
      <c r="AS16" s="627"/>
      <c r="AT16" s="627"/>
      <c r="AU16" s="627"/>
      <c r="AV16" s="627"/>
      <c r="AW16" s="627"/>
      <c r="AX16" s="627"/>
      <c r="AY16" s="627"/>
      <c r="AZ16" s="627"/>
      <c r="BA16" s="627"/>
      <c r="BB16" s="627"/>
      <c r="BC16" s="627"/>
      <c r="BD16" s="627"/>
      <c r="BE16" s="627"/>
      <c r="BF16" s="628"/>
      <c r="BG16" s="629" t="s">
        <v>138</v>
      </c>
      <c r="BH16" s="630"/>
      <c r="BI16" s="630"/>
      <c r="BJ16" s="630"/>
      <c r="BK16" s="630"/>
      <c r="BL16" s="630"/>
      <c r="BM16" s="630"/>
      <c r="BN16" s="631"/>
      <c r="BO16" s="632" t="s">
        <v>138</v>
      </c>
      <c r="BP16" s="632"/>
      <c r="BQ16" s="632"/>
      <c r="BR16" s="632"/>
      <c r="BS16" s="633" t="s">
        <v>138</v>
      </c>
      <c r="BT16" s="633"/>
      <c r="BU16" s="633"/>
      <c r="BV16" s="633"/>
      <c r="BW16" s="633"/>
      <c r="BX16" s="633"/>
      <c r="BY16" s="633"/>
      <c r="BZ16" s="633"/>
      <c r="CA16" s="633"/>
      <c r="CB16" s="637"/>
      <c r="CD16" s="644" t="s">
        <v>268</v>
      </c>
      <c r="CE16" s="645"/>
      <c r="CF16" s="645"/>
      <c r="CG16" s="645"/>
      <c r="CH16" s="645"/>
      <c r="CI16" s="645"/>
      <c r="CJ16" s="645"/>
      <c r="CK16" s="645"/>
      <c r="CL16" s="645"/>
      <c r="CM16" s="645"/>
      <c r="CN16" s="645"/>
      <c r="CO16" s="645"/>
      <c r="CP16" s="645"/>
      <c r="CQ16" s="646"/>
      <c r="CR16" s="629">
        <v>7499</v>
      </c>
      <c r="CS16" s="630"/>
      <c r="CT16" s="630"/>
      <c r="CU16" s="630"/>
      <c r="CV16" s="630"/>
      <c r="CW16" s="630"/>
      <c r="CX16" s="630"/>
      <c r="CY16" s="631"/>
      <c r="CZ16" s="632">
        <v>0.1</v>
      </c>
      <c r="DA16" s="632"/>
      <c r="DB16" s="632"/>
      <c r="DC16" s="632"/>
      <c r="DD16" s="638" t="s">
        <v>138</v>
      </c>
      <c r="DE16" s="630"/>
      <c r="DF16" s="630"/>
      <c r="DG16" s="630"/>
      <c r="DH16" s="630"/>
      <c r="DI16" s="630"/>
      <c r="DJ16" s="630"/>
      <c r="DK16" s="630"/>
      <c r="DL16" s="630"/>
      <c r="DM16" s="630"/>
      <c r="DN16" s="630"/>
      <c r="DO16" s="630"/>
      <c r="DP16" s="631"/>
      <c r="DQ16" s="638">
        <v>6399</v>
      </c>
      <c r="DR16" s="630"/>
      <c r="DS16" s="630"/>
      <c r="DT16" s="630"/>
      <c r="DU16" s="630"/>
      <c r="DV16" s="630"/>
      <c r="DW16" s="630"/>
      <c r="DX16" s="630"/>
      <c r="DY16" s="630"/>
      <c r="DZ16" s="630"/>
      <c r="EA16" s="630"/>
      <c r="EB16" s="630"/>
      <c r="EC16" s="639"/>
    </row>
    <row r="17" spans="2:133" ht="11.25" customHeight="1" x14ac:dyDescent="0.2">
      <c r="B17" s="626" t="s">
        <v>269</v>
      </c>
      <c r="C17" s="627"/>
      <c r="D17" s="627"/>
      <c r="E17" s="627"/>
      <c r="F17" s="627"/>
      <c r="G17" s="627"/>
      <c r="H17" s="627"/>
      <c r="I17" s="627"/>
      <c r="J17" s="627"/>
      <c r="K17" s="627"/>
      <c r="L17" s="627"/>
      <c r="M17" s="627"/>
      <c r="N17" s="627"/>
      <c r="O17" s="627"/>
      <c r="P17" s="627"/>
      <c r="Q17" s="628"/>
      <c r="R17" s="629">
        <v>13486</v>
      </c>
      <c r="S17" s="630"/>
      <c r="T17" s="630"/>
      <c r="U17" s="630"/>
      <c r="V17" s="630"/>
      <c r="W17" s="630"/>
      <c r="X17" s="630"/>
      <c r="Y17" s="631"/>
      <c r="Z17" s="632">
        <v>0.1</v>
      </c>
      <c r="AA17" s="632"/>
      <c r="AB17" s="632"/>
      <c r="AC17" s="632"/>
      <c r="AD17" s="633">
        <v>13486</v>
      </c>
      <c r="AE17" s="633"/>
      <c r="AF17" s="633"/>
      <c r="AG17" s="633"/>
      <c r="AH17" s="633"/>
      <c r="AI17" s="633"/>
      <c r="AJ17" s="633"/>
      <c r="AK17" s="633"/>
      <c r="AL17" s="634">
        <v>0.4</v>
      </c>
      <c r="AM17" s="635"/>
      <c r="AN17" s="635"/>
      <c r="AO17" s="636"/>
      <c r="AP17" s="626" t="s">
        <v>270</v>
      </c>
      <c r="AQ17" s="627"/>
      <c r="AR17" s="627"/>
      <c r="AS17" s="627"/>
      <c r="AT17" s="627"/>
      <c r="AU17" s="627"/>
      <c r="AV17" s="627"/>
      <c r="AW17" s="627"/>
      <c r="AX17" s="627"/>
      <c r="AY17" s="627"/>
      <c r="AZ17" s="627"/>
      <c r="BA17" s="627"/>
      <c r="BB17" s="627"/>
      <c r="BC17" s="627"/>
      <c r="BD17" s="627"/>
      <c r="BE17" s="627"/>
      <c r="BF17" s="628"/>
      <c r="BG17" s="629" t="s">
        <v>138</v>
      </c>
      <c r="BH17" s="630"/>
      <c r="BI17" s="630"/>
      <c r="BJ17" s="630"/>
      <c r="BK17" s="630"/>
      <c r="BL17" s="630"/>
      <c r="BM17" s="630"/>
      <c r="BN17" s="631"/>
      <c r="BO17" s="632" t="s">
        <v>232</v>
      </c>
      <c r="BP17" s="632"/>
      <c r="BQ17" s="632"/>
      <c r="BR17" s="632"/>
      <c r="BS17" s="633" t="s">
        <v>138</v>
      </c>
      <c r="BT17" s="633"/>
      <c r="BU17" s="633"/>
      <c r="BV17" s="633"/>
      <c r="BW17" s="633"/>
      <c r="BX17" s="633"/>
      <c r="BY17" s="633"/>
      <c r="BZ17" s="633"/>
      <c r="CA17" s="633"/>
      <c r="CB17" s="637"/>
      <c r="CD17" s="644" t="s">
        <v>271</v>
      </c>
      <c r="CE17" s="645"/>
      <c r="CF17" s="645"/>
      <c r="CG17" s="645"/>
      <c r="CH17" s="645"/>
      <c r="CI17" s="645"/>
      <c r="CJ17" s="645"/>
      <c r="CK17" s="645"/>
      <c r="CL17" s="645"/>
      <c r="CM17" s="645"/>
      <c r="CN17" s="645"/>
      <c r="CO17" s="645"/>
      <c r="CP17" s="645"/>
      <c r="CQ17" s="646"/>
      <c r="CR17" s="629">
        <v>975902</v>
      </c>
      <c r="CS17" s="630"/>
      <c r="CT17" s="630"/>
      <c r="CU17" s="630"/>
      <c r="CV17" s="630"/>
      <c r="CW17" s="630"/>
      <c r="CX17" s="630"/>
      <c r="CY17" s="631"/>
      <c r="CZ17" s="632">
        <v>11.1</v>
      </c>
      <c r="DA17" s="632"/>
      <c r="DB17" s="632"/>
      <c r="DC17" s="632"/>
      <c r="DD17" s="638" t="s">
        <v>182</v>
      </c>
      <c r="DE17" s="630"/>
      <c r="DF17" s="630"/>
      <c r="DG17" s="630"/>
      <c r="DH17" s="630"/>
      <c r="DI17" s="630"/>
      <c r="DJ17" s="630"/>
      <c r="DK17" s="630"/>
      <c r="DL17" s="630"/>
      <c r="DM17" s="630"/>
      <c r="DN17" s="630"/>
      <c r="DO17" s="630"/>
      <c r="DP17" s="631"/>
      <c r="DQ17" s="638">
        <v>975785</v>
      </c>
      <c r="DR17" s="630"/>
      <c r="DS17" s="630"/>
      <c r="DT17" s="630"/>
      <c r="DU17" s="630"/>
      <c r="DV17" s="630"/>
      <c r="DW17" s="630"/>
      <c r="DX17" s="630"/>
      <c r="DY17" s="630"/>
      <c r="DZ17" s="630"/>
      <c r="EA17" s="630"/>
      <c r="EB17" s="630"/>
      <c r="EC17" s="639"/>
    </row>
    <row r="18" spans="2:133" ht="11.25" customHeight="1" x14ac:dyDescent="0.2">
      <c r="B18" s="626" t="s">
        <v>272</v>
      </c>
      <c r="C18" s="627"/>
      <c r="D18" s="627"/>
      <c r="E18" s="627"/>
      <c r="F18" s="627"/>
      <c r="G18" s="627"/>
      <c r="H18" s="627"/>
      <c r="I18" s="627"/>
      <c r="J18" s="627"/>
      <c r="K18" s="627"/>
      <c r="L18" s="627"/>
      <c r="M18" s="627"/>
      <c r="N18" s="627"/>
      <c r="O18" s="627"/>
      <c r="P18" s="627"/>
      <c r="Q18" s="628"/>
      <c r="R18" s="629">
        <v>14358</v>
      </c>
      <c r="S18" s="630"/>
      <c r="T18" s="630"/>
      <c r="U18" s="630"/>
      <c r="V18" s="630"/>
      <c r="W18" s="630"/>
      <c r="X18" s="630"/>
      <c r="Y18" s="631"/>
      <c r="Z18" s="632">
        <v>0.2</v>
      </c>
      <c r="AA18" s="632"/>
      <c r="AB18" s="632"/>
      <c r="AC18" s="632"/>
      <c r="AD18" s="633">
        <v>14358</v>
      </c>
      <c r="AE18" s="633"/>
      <c r="AF18" s="633"/>
      <c r="AG18" s="633"/>
      <c r="AH18" s="633"/>
      <c r="AI18" s="633"/>
      <c r="AJ18" s="633"/>
      <c r="AK18" s="633"/>
      <c r="AL18" s="634">
        <v>0.40000000596046448</v>
      </c>
      <c r="AM18" s="635"/>
      <c r="AN18" s="635"/>
      <c r="AO18" s="636"/>
      <c r="AP18" s="626" t="s">
        <v>273</v>
      </c>
      <c r="AQ18" s="627"/>
      <c r="AR18" s="627"/>
      <c r="AS18" s="627"/>
      <c r="AT18" s="627"/>
      <c r="AU18" s="627"/>
      <c r="AV18" s="627"/>
      <c r="AW18" s="627"/>
      <c r="AX18" s="627"/>
      <c r="AY18" s="627"/>
      <c r="AZ18" s="627"/>
      <c r="BA18" s="627"/>
      <c r="BB18" s="627"/>
      <c r="BC18" s="627"/>
      <c r="BD18" s="627"/>
      <c r="BE18" s="627"/>
      <c r="BF18" s="628"/>
      <c r="BG18" s="629" t="s">
        <v>182</v>
      </c>
      <c r="BH18" s="630"/>
      <c r="BI18" s="630"/>
      <c r="BJ18" s="630"/>
      <c r="BK18" s="630"/>
      <c r="BL18" s="630"/>
      <c r="BM18" s="630"/>
      <c r="BN18" s="631"/>
      <c r="BO18" s="632" t="s">
        <v>182</v>
      </c>
      <c r="BP18" s="632"/>
      <c r="BQ18" s="632"/>
      <c r="BR18" s="632"/>
      <c r="BS18" s="633" t="s">
        <v>138</v>
      </c>
      <c r="BT18" s="633"/>
      <c r="BU18" s="633"/>
      <c r="BV18" s="633"/>
      <c r="BW18" s="633"/>
      <c r="BX18" s="633"/>
      <c r="BY18" s="633"/>
      <c r="BZ18" s="633"/>
      <c r="CA18" s="633"/>
      <c r="CB18" s="637"/>
      <c r="CD18" s="644" t="s">
        <v>274</v>
      </c>
      <c r="CE18" s="645"/>
      <c r="CF18" s="645"/>
      <c r="CG18" s="645"/>
      <c r="CH18" s="645"/>
      <c r="CI18" s="645"/>
      <c r="CJ18" s="645"/>
      <c r="CK18" s="645"/>
      <c r="CL18" s="645"/>
      <c r="CM18" s="645"/>
      <c r="CN18" s="645"/>
      <c r="CO18" s="645"/>
      <c r="CP18" s="645"/>
      <c r="CQ18" s="646"/>
      <c r="CR18" s="629" t="s">
        <v>182</v>
      </c>
      <c r="CS18" s="630"/>
      <c r="CT18" s="630"/>
      <c r="CU18" s="630"/>
      <c r="CV18" s="630"/>
      <c r="CW18" s="630"/>
      <c r="CX18" s="630"/>
      <c r="CY18" s="631"/>
      <c r="CZ18" s="632" t="s">
        <v>138</v>
      </c>
      <c r="DA18" s="632"/>
      <c r="DB18" s="632"/>
      <c r="DC18" s="632"/>
      <c r="DD18" s="638" t="s">
        <v>182</v>
      </c>
      <c r="DE18" s="630"/>
      <c r="DF18" s="630"/>
      <c r="DG18" s="630"/>
      <c r="DH18" s="630"/>
      <c r="DI18" s="630"/>
      <c r="DJ18" s="630"/>
      <c r="DK18" s="630"/>
      <c r="DL18" s="630"/>
      <c r="DM18" s="630"/>
      <c r="DN18" s="630"/>
      <c r="DO18" s="630"/>
      <c r="DP18" s="631"/>
      <c r="DQ18" s="638" t="s">
        <v>138</v>
      </c>
      <c r="DR18" s="630"/>
      <c r="DS18" s="630"/>
      <c r="DT18" s="630"/>
      <c r="DU18" s="630"/>
      <c r="DV18" s="630"/>
      <c r="DW18" s="630"/>
      <c r="DX18" s="630"/>
      <c r="DY18" s="630"/>
      <c r="DZ18" s="630"/>
      <c r="EA18" s="630"/>
      <c r="EB18" s="630"/>
      <c r="EC18" s="639"/>
    </row>
    <row r="19" spans="2:133" ht="11.25" customHeight="1" x14ac:dyDescent="0.2">
      <c r="B19" s="626" t="s">
        <v>275</v>
      </c>
      <c r="C19" s="627"/>
      <c r="D19" s="627"/>
      <c r="E19" s="627"/>
      <c r="F19" s="627"/>
      <c r="G19" s="627"/>
      <c r="H19" s="627"/>
      <c r="I19" s="627"/>
      <c r="J19" s="627"/>
      <c r="K19" s="627"/>
      <c r="L19" s="627"/>
      <c r="M19" s="627"/>
      <c r="N19" s="627"/>
      <c r="O19" s="627"/>
      <c r="P19" s="627"/>
      <c r="Q19" s="628"/>
      <c r="R19" s="629">
        <v>1816</v>
      </c>
      <c r="S19" s="630"/>
      <c r="T19" s="630"/>
      <c r="U19" s="630"/>
      <c r="V19" s="630"/>
      <c r="W19" s="630"/>
      <c r="X19" s="630"/>
      <c r="Y19" s="631"/>
      <c r="Z19" s="632">
        <v>0</v>
      </c>
      <c r="AA19" s="632"/>
      <c r="AB19" s="632"/>
      <c r="AC19" s="632"/>
      <c r="AD19" s="633">
        <v>1816</v>
      </c>
      <c r="AE19" s="633"/>
      <c r="AF19" s="633"/>
      <c r="AG19" s="633"/>
      <c r="AH19" s="633"/>
      <c r="AI19" s="633"/>
      <c r="AJ19" s="633"/>
      <c r="AK19" s="633"/>
      <c r="AL19" s="634">
        <v>0</v>
      </c>
      <c r="AM19" s="635"/>
      <c r="AN19" s="635"/>
      <c r="AO19" s="636"/>
      <c r="AP19" s="626" t="s">
        <v>276</v>
      </c>
      <c r="AQ19" s="627"/>
      <c r="AR19" s="627"/>
      <c r="AS19" s="627"/>
      <c r="AT19" s="627"/>
      <c r="AU19" s="627"/>
      <c r="AV19" s="627"/>
      <c r="AW19" s="627"/>
      <c r="AX19" s="627"/>
      <c r="AY19" s="627"/>
      <c r="AZ19" s="627"/>
      <c r="BA19" s="627"/>
      <c r="BB19" s="627"/>
      <c r="BC19" s="627"/>
      <c r="BD19" s="627"/>
      <c r="BE19" s="627"/>
      <c r="BF19" s="628"/>
      <c r="BG19" s="629">
        <v>7031</v>
      </c>
      <c r="BH19" s="630"/>
      <c r="BI19" s="630"/>
      <c r="BJ19" s="630"/>
      <c r="BK19" s="630"/>
      <c r="BL19" s="630"/>
      <c r="BM19" s="630"/>
      <c r="BN19" s="631"/>
      <c r="BO19" s="632">
        <v>0.7</v>
      </c>
      <c r="BP19" s="632"/>
      <c r="BQ19" s="632"/>
      <c r="BR19" s="632"/>
      <c r="BS19" s="633" t="s">
        <v>182</v>
      </c>
      <c r="BT19" s="633"/>
      <c r="BU19" s="633"/>
      <c r="BV19" s="633"/>
      <c r="BW19" s="633"/>
      <c r="BX19" s="633"/>
      <c r="BY19" s="633"/>
      <c r="BZ19" s="633"/>
      <c r="CA19" s="633"/>
      <c r="CB19" s="637"/>
      <c r="CD19" s="644" t="s">
        <v>277</v>
      </c>
      <c r="CE19" s="645"/>
      <c r="CF19" s="645"/>
      <c r="CG19" s="645"/>
      <c r="CH19" s="645"/>
      <c r="CI19" s="645"/>
      <c r="CJ19" s="645"/>
      <c r="CK19" s="645"/>
      <c r="CL19" s="645"/>
      <c r="CM19" s="645"/>
      <c r="CN19" s="645"/>
      <c r="CO19" s="645"/>
      <c r="CP19" s="645"/>
      <c r="CQ19" s="646"/>
      <c r="CR19" s="629" t="s">
        <v>138</v>
      </c>
      <c r="CS19" s="630"/>
      <c r="CT19" s="630"/>
      <c r="CU19" s="630"/>
      <c r="CV19" s="630"/>
      <c r="CW19" s="630"/>
      <c r="CX19" s="630"/>
      <c r="CY19" s="631"/>
      <c r="CZ19" s="632" t="s">
        <v>138</v>
      </c>
      <c r="DA19" s="632"/>
      <c r="DB19" s="632"/>
      <c r="DC19" s="632"/>
      <c r="DD19" s="638" t="s">
        <v>182</v>
      </c>
      <c r="DE19" s="630"/>
      <c r="DF19" s="630"/>
      <c r="DG19" s="630"/>
      <c r="DH19" s="630"/>
      <c r="DI19" s="630"/>
      <c r="DJ19" s="630"/>
      <c r="DK19" s="630"/>
      <c r="DL19" s="630"/>
      <c r="DM19" s="630"/>
      <c r="DN19" s="630"/>
      <c r="DO19" s="630"/>
      <c r="DP19" s="631"/>
      <c r="DQ19" s="638" t="s">
        <v>182</v>
      </c>
      <c r="DR19" s="630"/>
      <c r="DS19" s="630"/>
      <c r="DT19" s="630"/>
      <c r="DU19" s="630"/>
      <c r="DV19" s="630"/>
      <c r="DW19" s="630"/>
      <c r="DX19" s="630"/>
      <c r="DY19" s="630"/>
      <c r="DZ19" s="630"/>
      <c r="EA19" s="630"/>
      <c r="EB19" s="630"/>
      <c r="EC19" s="639"/>
    </row>
    <row r="20" spans="2:133" ht="11.25" customHeight="1" x14ac:dyDescent="0.2">
      <c r="B20" s="626" t="s">
        <v>278</v>
      </c>
      <c r="C20" s="627"/>
      <c r="D20" s="627"/>
      <c r="E20" s="627"/>
      <c r="F20" s="627"/>
      <c r="G20" s="627"/>
      <c r="H20" s="627"/>
      <c r="I20" s="627"/>
      <c r="J20" s="627"/>
      <c r="K20" s="627"/>
      <c r="L20" s="627"/>
      <c r="M20" s="627"/>
      <c r="N20" s="627"/>
      <c r="O20" s="627"/>
      <c r="P20" s="627"/>
      <c r="Q20" s="628"/>
      <c r="R20" s="629">
        <v>3847</v>
      </c>
      <c r="S20" s="630"/>
      <c r="T20" s="630"/>
      <c r="U20" s="630"/>
      <c r="V20" s="630"/>
      <c r="W20" s="630"/>
      <c r="X20" s="630"/>
      <c r="Y20" s="631"/>
      <c r="Z20" s="632">
        <v>0</v>
      </c>
      <c r="AA20" s="632"/>
      <c r="AB20" s="632"/>
      <c r="AC20" s="632"/>
      <c r="AD20" s="633">
        <v>3847</v>
      </c>
      <c r="AE20" s="633"/>
      <c r="AF20" s="633"/>
      <c r="AG20" s="633"/>
      <c r="AH20" s="633"/>
      <c r="AI20" s="633"/>
      <c r="AJ20" s="633"/>
      <c r="AK20" s="633"/>
      <c r="AL20" s="634">
        <v>0.1</v>
      </c>
      <c r="AM20" s="635"/>
      <c r="AN20" s="635"/>
      <c r="AO20" s="636"/>
      <c r="AP20" s="626" t="s">
        <v>279</v>
      </c>
      <c r="AQ20" s="627"/>
      <c r="AR20" s="627"/>
      <c r="AS20" s="627"/>
      <c r="AT20" s="627"/>
      <c r="AU20" s="627"/>
      <c r="AV20" s="627"/>
      <c r="AW20" s="627"/>
      <c r="AX20" s="627"/>
      <c r="AY20" s="627"/>
      <c r="AZ20" s="627"/>
      <c r="BA20" s="627"/>
      <c r="BB20" s="627"/>
      <c r="BC20" s="627"/>
      <c r="BD20" s="627"/>
      <c r="BE20" s="627"/>
      <c r="BF20" s="628"/>
      <c r="BG20" s="629">
        <v>7031</v>
      </c>
      <c r="BH20" s="630"/>
      <c r="BI20" s="630"/>
      <c r="BJ20" s="630"/>
      <c r="BK20" s="630"/>
      <c r="BL20" s="630"/>
      <c r="BM20" s="630"/>
      <c r="BN20" s="631"/>
      <c r="BO20" s="632">
        <v>0.7</v>
      </c>
      <c r="BP20" s="632"/>
      <c r="BQ20" s="632"/>
      <c r="BR20" s="632"/>
      <c r="BS20" s="633" t="s">
        <v>182</v>
      </c>
      <c r="BT20" s="633"/>
      <c r="BU20" s="633"/>
      <c r="BV20" s="633"/>
      <c r="BW20" s="633"/>
      <c r="BX20" s="633"/>
      <c r="BY20" s="633"/>
      <c r="BZ20" s="633"/>
      <c r="CA20" s="633"/>
      <c r="CB20" s="637"/>
      <c r="CD20" s="644" t="s">
        <v>280</v>
      </c>
      <c r="CE20" s="645"/>
      <c r="CF20" s="645"/>
      <c r="CG20" s="645"/>
      <c r="CH20" s="645"/>
      <c r="CI20" s="645"/>
      <c r="CJ20" s="645"/>
      <c r="CK20" s="645"/>
      <c r="CL20" s="645"/>
      <c r="CM20" s="645"/>
      <c r="CN20" s="645"/>
      <c r="CO20" s="645"/>
      <c r="CP20" s="645"/>
      <c r="CQ20" s="646"/>
      <c r="CR20" s="629">
        <v>8829208</v>
      </c>
      <c r="CS20" s="630"/>
      <c r="CT20" s="630"/>
      <c r="CU20" s="630"/>
      <c r="CV20" s="630"/>
      <c r="CW20" s="630"/>
      <c r="CX20" s="630"/>
      <c r="CY20" s="631"/>
      <c r="CZ20" s="632">
        <v>100</v>
      </c>
      <c r="DA20" s="632"/>
      <c r="DB20" s="632"/>
      <c r="DC20" s="632"/>
      <c r="DD20" s="638">
        <v>1869046</v>
      </c>
      <c r="DE20" s="630"/>
      <c r="DF20" s="630"/>
      <c r="DG20" s="630"/>
      <c r="DH20" s="630"/>
      <c r="DI20" s="630"/>
      <c r="DJ20" s="630"/>
      <c r="DK20" s="630"/>
      <c r="DL20" s="630"/>
      <c r="DM20" s="630"/>
      <c r="DN20" s="630"/>
      <c r="DO20" s="630"/>
      <c r="DP20" s="631"/>
      <c r="DQ20" s="638">
        <v>4501200</v>
      </c>
      <c r="DR20" s="630"/>
      <c r="DS20" s="630"/>
      <c r="DT20" s="630"/>
      <c r="DU20" s="630"/>
      <c r="DV20" s="630"/>
      <c r="DW20" s="630"/>
      <c r="DX20" s="630"/>
      <c r="DY20" s="630"/>
      <c r="DZ20" s="630"/>
      <c r="EA20" s="630"/>
      <c r="EB20" s="630"/>
      <c r="EC20" s="639"/>
    </row>
    <row r="21" spans="2:133" ht="11.25" customHeight="1" x14ac:dyDescent="0.2">
      <c r="B21" s="626" t="s">
        <v>281</v>
      </c>
      <c r="C21" s="627"/>
      <c r="D21" s="627"/>
      <c r="E21" s="627"/>
      <c r="F21" s="627"/>
      <c r="G21" s="627"/>
      <c r="H21" s="627"/>
      <c r="I21" s="627"/>
      <c r="J21" s="627"/>
      <c r="K21" s="627"/>
      <c r="L21" s="627"/>
      <c r="M21" s="627"/>
      <c r="N21" s="627"/>
      <c r="O21" s="627"/>
      <c r="P21" s="627"/>
      <c r="Q21" s="628"/>
      <c r="R21" s="629">
        <v>1219</v>
      </c>
      <c r="S21" s="630"/>
      <c r="T21" s="630"/>
      <c r="U21" s="630"/>
      <c r="V21" s="630"/>
      <c r="W21" s="630"/>
      <c r="X21" s="630"/>
      <c r="Y21" s="631"/>
      <c r="Z21" s="632">
        <v>0</v>
      </c>
      <c r="AA21" s="632"/>
      <c r="AB21" s="632"/>
      <c r="AC21" s="632"/>
      <c r="AD21" s="633">
        <v>1219</v>
      </c>
      <c r="AE21" s="633"/>
      <c r="AF21" s="633"/>
      <c r="AG21" s="633"/>
      <c r="AH21" s="633"/>
      <c r="AI21" s="633"/>
      <c r="AJ21" s="633"/>
      <c r="AK21" s="633"/>
      <c r="AL21" s="634">
        <v>0</v>
      </c>
      <c r="AM21" s="635"/>
      <c r="AN21" s="635"/>
      <c r="AO21" s="636"/>
      <c r="AP21" s="648" t="s">
        <v>282</v>
      </c>
      <c r="AQ21" s="649"/>
      <c r="AR21" s="649"/>
      <c r="AS21" s="649"/>
      <c r="AT21" s="649"/>
      <c r="AU21" s="649"/>
      <c r="AV21" s="649"/>
      <c r="AW21" s="649"/>
      <c r="AX21" s="649"/>
      <c r="AY21" s="649"/>
      <c r="AZ21" s="649"/>
      <c r="BA21" s="649"/>
      <c r="BB21" s="649"/>
      <c r="BC21" s="649"/>
      <c r="BD21" s="649"/>
      <c r="BE21" s="649"/>
      <c r="BF21" s="650"/>
      <c r="BG21" s="629">
        <v>7031</v>
      </c>
      <c r="BH21" s="630"/>
      <c r="BI21" s="630"/>
      <c r="BJ21" s="630"/>
      <c r="BK21" s="630"/>
      <c r="BL21" s="630"/>
      <c r="BM21" s="630"/>
      <c r="BN21" s="631"/>
      <c r="BO21" s="632">
        <v>0.7</v>
      </c>
      <c r="BP21" s="632"/>
      <c r="BQ21" s="632"/>
      <c r="BR21" s="632"/>
      <c r="BS21" s="633" t="s">
        <v>182</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x14ac:dyDescent="0.2">
      <c r="B22" s="665" t="s">
        <v>283</v>
      </c>
      <c r="C22" s="666"/>
      <c r="D22" s="666"/>
      <c r="E22" s="666"/>
      <c r="F22" s="666"/>
      <c r="G22" s="666"/>
      <c r="H22" s="666"/>
      <c r="I22" s="666"/>
      <c r="J22" s="666"/>
      <c r="K22" s="666"/>
      <c r="L22" s="666"/>
      <c r="M22" s="666"/>
      <c r="N22" s="666"/>
      <c r="O22" s="666"/>
      <c r="P22" s="666"/>
      <c r="Q22" s="667"/>
      <c r="R22" s="629">
        <v>7476</v>
      </c>
      <c r="S22" s="630"/>
      <c r="T22" s="630"/>
      <c r="U22" s="630"/>
      <c r="V22" s="630"/>
      <c r="W22" s="630"/>
      <c r="X22" s="630"/>
      <c r="Y22" s="631"/>
      <c r="Z22" s="632">
        <v>0.1</v>
      </c>
      <c r="AA22" s="632"/>
      <c r="AB22" s="632"/>
      <c r="AC22" s="632"/>
      <c r="AD22" s="633">
        <v>7476</v>
      </c>
      <c r="AE22" s="633"/>
      <c r="AF22" s="633"/>
      <c r="AG22" s="633"/>
      <c r="AH22" s="633"/>
      <c r="AI22" s="633"/>
      <c r="AJ22" s="633"/>
      <c r="AK22" s="633"/>
      <c r="AL22" s="634">
        <v>0.20000000298023224</v>
      </c>
      <c r="AM22" s="635"/>
      <c r="AN22" s="635"/>
      <c r="AO22" s="636"/>
      <c r="AP22" s="648" t="s">
        <v>284</v>
      </c>
      <c r="AQ22" s="649"/>
      <c r="AR22" s="649"/>
      <c r="AS22" s="649"/>
      <c r="AT22" s="649"/>
      <c r="AU22" s="649"/>
      <c r="AV22" s="649"/>
      <c r="AW22" s="649"/>
      <c r="AX22" s="649"/>
      <c r="AY22" s="649"/>
      <c r="AZ22" s="649"/>
      <c r="BA22" s="649"/>
      <c r="BB22" s="649"/>
      <c r="BC22" s="649"/>
      <c r="BD22" s="649"/>
      <c r="BE22" s="649"/>
      <c r="BF22" s="650"/>
      <c r="BG22" s="629" t="s">
        <v>138</v>
      </c>
      <c r="BH22" s="630"/>
      <c r="BI22" s="630"/>
      <c r="BJ22" s="630"/>
      <c r="BK22" s="630"/>
      <c r="BL22" s="630"/>
      <c r="BM22" s="630"/>
      <c r="BN22" s="631"/>
      <c r="BO22" s="632" t="s">
        <v>138</v>
      </c>
      <c r="BP22" s="632"/>
      <c r="BQ22" s="632"/>
      <c r="BR22" s="632"/>
      <c r="BS22" s="633" t="s">
        <v>138</v>
      </c>
      <c r="BT22" s="633"/>
      <c r="BU22" s="633"/>
      <c r="BV22" s="633"/>
      <c r="BW22" s="633"/>
      <c r="BX22" s="633"/>
      <c r="BY22" s="633"/>
      <c r="BZ22" s="633"/>
      <c r="CA22" s="633"/>
      <c r="CB22" s="637"/>
      <c r="CD22" s="611" t="s">
        <v>285</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286</v>
      </c>
      <c r="C23" s="627"/>
      <c r="D23" s="627"/>
      <c r="E23" s="627"/>
      <c r="F23" s="627"/>
      <c r="G23" s="627"/>
      <c r="H23" s="627"/>
      <c r="I23" s="627"/>
      <c r="J23" s="627"/>
      <c r="K23" s="627"/>
      <c r="L23" s="627"/>
      <c r="M23" s="627"/>
      <c r="N23" s="627"/>
      <c r="O23" s="627"/>
      <c r="P23" s="627"/>
      <c r="Q23" s="628"/>
      <c r="R23" s="629">
        <v>2706277</v>
      </c>
      <c r="S23" s="630"/>
      <c r="T23" s="630"/>
      <c r="U23" s="630"/>
      <c r="V23" s="630"/>
      <c r="W23" s="630"/>
      <c r="X23" s="630"/>
      <c r="Y23" s="631"/>
      <c r="Z23" s="632">
        <v>30</v>
      </c>
      <c r="AA23" s="632"/>
      <c r="AB23" s="632"/>
      <c r="AC23" s="632"/>
      <c r="AD23" s="633">
        <v>2448728</v>
      </c>
      <c r="AE23" s="633"/>
      <c r="AF23" s="633"/>
      <c r="AG23" s="633"/>
      <c r="AH23" s="633"/>
      <c r="AI23" s="633"/>
      <c r="AJ23" s="633"/>
      <c r="AK23" s="633"/>
      <c r="AL23" s="634">
        <v>66</v>
      </c>
      <c r="AM23" s="635"/>
      <c r="AN23" s="635"/>
      <c r="AO23" s="636"/>
      <c r="AP23" s="648" t="s">
        <v>287</v>
      </c>
      <c r="AQ23" s="649"/>
      <c r="AR23" s="649"/>
      <c r="AS23" s="649"/>
      <c r="AT23" s="649"/>
      <c r="AU23" s="649"/>
      <c r="AV23" s="649"/>
      <c r="AW23" s="649"/>
      <c r="AX23" s="649"/>
      <c r="AY23" s="649"/>
      <c r="AZ23" s="649"/>
      <c r="BA23" s="649"/>
      <c r="BB23" s="649"/>
      <c r="BC23" s="649"/>
      <c r="BD23" s="649"/>
      <c r="BE23" s="649"/>
      <c r="BF23" s="650"/>
      <c r="BG23" s="629" t="s">
        <v>138</v>
      </c>
      <c r="BH23" s="630"/>
      <c r="BI23" s="630"/>
      <c r="BJ23" s="630"/>
      <c r="BK23" s="630"/>
      <c r="BL23" s="630"/>
      <c r="BM23" s="630"/>
      <c r="BN23" s="631"/>
      <c r="BO23" s="632" t="s">
        <v>138</v>
      </c>
      <c r="BP23" s="632"/>
      <c r="BQ23" s="632"/>
      <c r="BR23" s="632"/>
      <c r="BS23" s="633" t="s">
        <v>138</v>
      </c>
      <c r="BT23" s="633"/>
      <c r="BU23" s="633"/>
      <c r="BV23" s="633"/>
      <c r="BW23" s="633"/>
      <c r="BX23" s="633"/>
      <c r="BY23" s="633"/>
      <c r="BZ23" s="633"/>
      <c r="CA23" s="633"/>
      <c r="CB23" s="637"/>
      <c r="CD23" s="611" t="s">
        <v>226</v>
      </c>
      <c r="CE23" s="612"/>
      <c r="CF23" s="612"/>
      <c r="CG23" s="612"/>
      <c r="CH23" s="612"/>
      <c r="CI23" s="612"/>
      <c r="CJ23" s="612"/>
      <c r="CK23" s="612"/>
      <c r="CL23" s="612"/>
      <c r="CM23" s="612"/>
      <c r="CN23" s="612"/>
      <c r="CO23" s="612"/>
      <c r="CP23" s="612"/>
      <c r="CQ23" s="613"/>
      <c r="CR23" s="611" t="s">
        <v>288</v>
      </c>
      <c r="CS23" s="612"/>
      <c r="CT23" s="612"/>
      <c r="CU23" s="612"/>
      <c r="CV23" s="612"/>
      <c r="CW23" s="612"/>
      <c r="CX23" s="612"/>
      <c r="CY23" s="613"/>
      <c r="CZ23" s="611" t="s">
        <v>289</v>
      </c>
      <c r="DA23" s="612"/>
      <c r="DB23" s="612"/>
      <c r="DC23" s="613"/>
      <c r="DD23" s="611" t="s">
        <v>290</v>
      </c>
      <c r="DE23" s="612"/>
      <c r="DF23" s="612"/>
      <c r="DG23" s="612"/>
      <c r="DH23" s="612"/>
      <c r="DI23" s="612"/>
      <c r="DJ23" s="612"/>
      <c r="DK23" s="613"/>
      <c r="DL23" s="662" t="s">
        <v>291</v>
      </c>
      <c r="DM23" s="663"/>
      <c r="DN23" s="663"/>
      <c r="DO23" s="663"/>
      <c r="DP23" s="663"/>
      <c r="DQ23" s="663"/>
      <c r="DR23" s="663"/>
      <c r="DS23" s="663"/>
      <c r="DT23" s="663"/>
      <c r="DU23" s="663"/>
      <c r="DV23" s="664"/>
      <c r="DW23" s="611" t="s">
        <v>292</v>
      </c>
      <c r="DX23" s="612"/>
      <c r="DY23" s="612"/>
      <c r="DZ23" s="612"/>
      <c r="EA23" s="612"/>
      <c r="EB23" s="612"/>
      <c r="EC23" s="613"/>
    </row>
    <row r="24" spans="2:133" ht="11.25" customHeight="1" x14ac:dyDescent="0.2">
      <c r="B24" s="626" t="s">
        <v>293</v>
      </c>
      <c r="C24" s="627"/>
      <c r="D24" s="627"/>
      <c r="E24" s="627"/>
      <c r="F24" s="627"/>
      <c r="G24" s="627"/>
      <c r="H24" s="627"/>
      <c r="I24" s="627"/>
      <c r="J24" s="627"/>
      <c r="K24" s="627"/>
      <c r="L24" s="627"/>
      <c r="M24" s="627"/>
      <c r="N24" s="627"/>
      <c r="O24" s="627"/>
      <c r="P24" s="627"/>
      <c r="Q24" s="628"/>
      <c r="R24" s="629">
        <v>2448728</v>
      </c>
      <c r="S24" s="630"/>
      <c r="T24" s="630"/>
      <c r="U24" s="630"/>
      <c r="V24" s="630"/>
      <c r="W24" s="630"/>
      <c r="X24" s="630"/>
      <c r="Y24" s="631"/>
      <c r="Z24" s="632">
        <v>27.1</v>
      </c>
      <c r="AA24" s="632"/>
      <c r="AB24" s="632"/>
      <c r="AC24" s="632"/>
      <c r="AD24" s="633">
        <v>2448728</v>
      </c>
      <c r="AE24" s="633"/>
      <c r="AF24" s="633"/>
      <c r="AG24" s="633"/>
      <c r="AH24" s="633"/>
      <c r="AI24" s="633"/>
      <c r="AJ24" s="633"/>
      <c r="AK24" s="633"/>
      <c r="AL24" s="634">
        <v>66</v>
      </c>
      <c r="AM24" s="635"/>
      <c r="AN24" s="635"/>
      <c r="AO24" s="636"/>
      <c r="AP24" s="648" t="s">
        <v>294</v>
      </c>
      <c r="AQ24" s="649"/>
      <c r="AR24" s="649"/>
      <c r="AS24" s="649"/>
      <c r="AT24" s="649"/>
      <c r="AU24" s="649"/>
      <c r="AV24" s="649"/>
      <c r="AW24" s="649"/>
      <c r="AX24" s="649"/>
      <c r="AY24" s="649"/>
      <c r="AZ24" s="649"/>
      <c r="BA24" s="649"/>
      <c r="BB24" s="649"/>
      <c r="BC24" s="649"/>
      <c r="BD24" s="649"/>
      <c r="BE24" s="649"/>
      <c r="BF24" s="650"/>
      <c r="BG24" s="629" t="s">
        <v>182</v>
      </c>
      <c r="BH24" s="630"/>
      <c r="BI24" s="630"/>
      <c r="BJ24" s="630"/>
      <c r="BK24" s="630"/>
      <c r="BL24" s="630"/>
      <c r="BM24" s="630"/>
      <c r="BN24" s="631"/>
      <c r="BO24" s="632" t="s">
        <v>138</v>
      </c>
      <c r="BP24" s="632"/>
      <c r="BQ24" s="632"/>
      <c r="BR24" s="632"/>
      <c r="BS24" s="633" t="s">
        <v>182</v>
      </c>
      <c r="BT24" s="633"/>
      <c r="BU24" s="633"/>
      <c r="BV24" s="633"/>
      <c r="BW24" s="633"/>
      <c r="BX24" s="633"/>
      <c r="BY24" s="633"/>
      <c r="BZ24" s="633"/>
      <c r="CA24" s="633"/>
      <c r="CB24" s="637"/>
      <c r="CD24" s="640" t="s">
        <v>295</v>
      </c>
      <c r="CE24" s="641"/>
      <c r="CF24" s="641"/>
      <c r="CG24" s="641"/>
      <c r="CH24" s="641"/>
      <c r="CI24" s="641"/>
      <c r="CJ24" s="641"/>
      <c r="CK24" s="641"/>
      <c r="CL24" s="641"/>
      <c r="CM24" s="641"/>
      <c r="CN24" s="641"/>
      <c r="CO24" s="641"/>
      <c r="CP24" s="641"/>
      <c r="CQ24" s="642"/>
      <c r="CR24" s="618">
        <v>3041888</v>
      </c>
      <c r="CS24" s="619"/>
      <c r="CT24" s="619"/>
      <c r="CU24" s="619"/>
      <c r="CV24" s="619"/>
      <c r="CW24" s="619"/>
      <c r="CX24" s="619"/>
      <c r="CY24" s="620"/>
      <c r="CZ24" s="623">
        <v>34.5</v>
      </c>
      <c r="DA24" s="624"/>
      <c r="DB24" s="624"/>
      <c r="DC24" s="643"/>
      <c r="DD24" s="668">
        <v>2241994</v>
      </c>
      <c r="DE24" s="619"/>
      <c r="DF24" s="619"/>
      <c r="DG24" s="619"/>
      <c r="DH24" s="619"/>
      <c r="DI24" s="619"/>
      <c r="DJ24" s="619"/>
      <c r="DK24" s="620"/>
      <c r="DL24" s="668">
        <v>2212719</v>
      </c>
      <c r="DM24" s="619"/>
      <c r="DN24" s="619"/>
      <c r="DO24" s="619"/>
      <c r="DP24" s="619"/>
      <c r="DQ24" s="619"/>
      <c r="DR24" s="619"/>
      <c r="DS24" s="619"/>
      <c r="DT24" s="619"/>
      <c r="DU24" s="619"/>
      <c r="DV24" s="620"/>
      <c r="DW24" s="623">
        <v>57.2</v>
      </c>
      <c r="DX24" s="624"/>
      <c r="DY24" s="624"/>
      <c r="DZ24" s="624"/>
      <c r="EA24" s="624"/>
      <c r="EB24" s="624"/>
      <c r="EC24" s="625"/>
    </row>
    <row r="25" spans="2:133" ht="11.25" customHeight="1" x14ac:dyDescent="0.2">
      <c r="B25" s="626" t="s">
        <v>296</v>
      </c>
      <c r="C25" s="627"/>
      <c r="D25" s="627"/>
      <c r="E25" s="627"/>
      <c r="F25" s="627"/>
      <c r="G25" s="627"/>
      <c r="H25" s="627"/>
      <c r="I25" s="627"/>
      <c r="J25" s="627"/>
      <c r="K25" s="627"/>
      <c r="L25" s="627"/>
      <c r="M25" s="627"/>
      <c r="N25" s="627"/>
      <c r="O25" s="627"/>
      <c r="P25" s="627"/>
      <c r="Q25" s="628"/>
      <c r="R25" s="629">
        <v>257549</v>
      </c>
      <c r="S25" s="630"/>
      <c r="T25" s="630"/>
      <c r="U25" s="630"/>
      <c r="V25" s="630"/>
      <c r="W25" s="630"/>
      <c r="X25" s="630"/>
      <c r="Y25" s="631"/>
      <c r="Z25" s="632">
        <v>2.9</v>
      </c>
      <c r="AA25" s="632"/>
      <c r="AB25" s="632"/>
      <c r="AC25" s="632"/>
      <c r="AD25" s="633" t="s">
        <v>182</v>
      </c>
      <c r="AE25" s="633"/>
      <c r="AF25" s="633"/>
      <c r="AG25" s="633"/>
      <c r="AH25" s="633"/>
      <c r="AI25" s="633"/>
      <c r="AJ25" s="633"/>
      <c r="AK25" s="633"/>
      <c r="AL25" s="634" t="s">
        <v>182</v>
      </c>
      <c r="AM25" s="635"/>
      <c r="AN25" s="635"/>
      <c r="AO25" s="636"/>
      <c r="AP25" s="648" t="s">
        <v>297</v>
      </c>
      <c r="AQ25" s="649"/>
      <c r="AR25" s="649"/>
      <c r="AS25" s="649"/>
      <c r="AT25" s="649"/>
      <c r="AU25" s="649"/>
      <c r="AV25" s="649"/>
      <c r="AW25" s="649"/>
      <c r="AX25" s="649"/>
      <c r="AY25" s="649"/>
      <c r="AZ25" s="649"/>
      <c r="BA25" s="649"/>
      <c r="BB25" s="649"/>
      <c r="BC25" s="649"/>
      <c r="BD25" s="649"/>
      <c r="BE25" s="649"/>
      <c r="BF25" s="650"/>
      <c r="BG25" s="629" t="s">
        <v>138</v>
      </c>
      <c r="BH25" s="630"/>
      <c r="BI25" s="630"/>
      <c r="BJ25" s="630"/>
      <c r="BK25" s="630"/>
      <c r="BL25" s="630"/>
      <c r="BM25" s="630"/>
      <c r="BN25" s="631"/>
      <c r="BO25" s="632" t="s">
        <v>138</v>
      </c>
      <c r="BP25" s="632"/>
      <c r="BQ25" s="632"/>
      <c r="BR25" s="632"/>
      <c r="BS25" s="633" t="s">
        <v>232</v>
      </c>
      <c r="BT25" s="633"/>
      <c r="BU25" s="633"/>
      <c r="BV25" s="633"/>
      <c r="BW25" s="633"/>
      <c r="BX25" s="633"/>
      <c r="BY25" s="633"/>
      <c r="BZ25" s="633"/>
      <c r="CA25" s="633"/>
      <c r="CB25" s="637"/>
      <c r="CD25" s="644" t="s">
        <v>298</v>
      </c>
      <c r="CE25" s="645"/>
      <c r="CF25" s="645"/>
      <c r="CG25" s="645"/>
      <c r="CH25" s="645"/>
      <c r="CI25" s="645"/>
      <c r="CJ25" s="645"/>
      <c r="CK25" s="645"/>
      <c r="CL25" s="645"/>
      <c r="CM25" s="645"/>
      <c r="CN25" s="645"/>
      <c r="CO25" s="645"/>
      <c r="CP25" s="645"/>
      <c r="CQ25" s="646"/>
      <c r="CR25" s="629">
        <v>1298927</v>
      </c>
      <c r="CS25" s="654"/>
      <c r="CT25" s="654"/>
      <c r="CU25" s="654"/>
      <c r="CV25" s="654"/>
      <c r="CW25" s="654"/>
      <c r="CX25" s="654"/>
      <c r="CY25" s="655"/>
      <c r="CZ25" s="634">
        <v>14.7</v>
      </c>
      <c r="DA25" s="669"/>
      <c r="DB25" s="669"/>
      <c r="DC25" s="671"/>
      <c r="DD25" s="638">
        <v>1083491</v>
      </c>
      <c r="DE25" s="654"/>
      <c r="DF25" s="654"/>
      <c r="DG25" s="654"/>
      <c r="DH25" s="654"/>
      <c r="DI25" s="654"/>
      <c r="DJ25" s="654"/>
      <c r="DK25" s="655"/>
      <c r="DL25" s="638">
        <v>1056434</v>
      </c>
      <c r="DM25" s="654"/>
      <c r="DN25" s="654"/>
      <c r="DO25" s="654"/>
      <c r="DP25" s="654"/>
      <c r="DQ25" s="654"/>
      <c r="DR25" s="654"/>
      <c r="DS25" s="654"/>
      <c r="DT25" s="654"/>
      <c r="DU25" s="654"/>
      <c r="DV25" s="655"/>
      <c r="DW25" s="634">
        <v>27.3</v>
      </c>
      <c r="DX25" s="669"/>
      <c r="DY25" s="669"/>
      <c r="DZ25" s="669"/>
      <c r="EA25" s="669"/>
      <c r="EB25" s="669"/>
      <c r="EC25" s="670"/>
    </row>
    <row r="26" spans="2:133" ht="11.25" customHeight="1" x14ac:dyDescent="0.2">
      <c r="B26" s="626" t="s">
        <v>299</v>
      </c>
      <c r="C26" s="627"/>
      <c r="D26" s="627"/>
      <c r="E26" s="627"/>
      <c r="F26" s="627"/>
      <c r="G26" s="627"/>
      <c r="H26" s="627"/>
      <c r="I26" s="627"/>
      <c r="J26" s="627"/>
      <c r="K26" s="627"/>
      <c r="L26" s="627"/>
      <c r="M26" s="627"/>
      <c r="N26" s="627"/>
      <c r="O26" s="627"/>
      <c r="P26" s="627"/>
      <c r="Q26" s="628"/>
      <c r="R26" s="629" t="s">
        <v>138</v>
      </c>
      <c r="S26" s="630"/>
      <c r="T26" s="630"/>
      <c r="U26" s="630"/>
      <c r="V26" s="630"/>
      <c r="W26" s="630"/>
      <c r="X26" s="630"/>
      <c r="Y26" s="631"/>
      <c r="Z26" s="632" t="s">
        <v>182</v>
      </c>
      <c r="AA26" s="632"/>
      <c r="AB26" s="632"/>
      <c r="AC26" s="632"/>
      <c r="AD26" s="633" t="s">
        <v>138</v>
      </c>
      <c r="AE26" s="633"/>
      <c r="AF26" s="633"/>
      <c r="AG26" s="633"/>
      <c r="AH26" s="633"/>
      <c r="AI26" s="633"/>
      <c r="AJ26" s="633"/>
      <c r="AK26" s="633"/>
      <c r="AL26" s="634" t="s">
        <v>232</v>
      </c>
      <c r="AM26" s="635"/>
      <c r="AN26" s="635"/>
      <c r="AO26" s="636"/>
      <c r="AP26" s="648" t="s">
        <v>300</v>
      </c>
      <c r="AQ26" s="672"/>
      <c r="AR26" s="672"/>
      <c r="AS26" s="672"/>
      <c r="AT26" s="672"/>
      <c r="AU26" s="672"/>
      <c r="AV26" s="672"/>
      <c r="AW26" s="672"/>
      <c r="AX26" s="672"/>
      <c r="AY26" s="672"/>
      <c r="AZ26" s="672"/>
      <c r="BA26" s="672"/>
      <c r="BB26" s="672"/>
      <c r="BC26" s="672"/>
      <c r="BD26" s="672"/>
      <c r="BE26" s="672"/>
      <c r="BF26" s="650"/>
      <c r="BG26" s="629" t="s">
        <v>182</v>
      </c>
      <c r="BH26" s="630"/>
      <c r="BI26" s="630"/>
      <c r="BJ26" s="630"/>
      <c r="BK26" s="630"/>
      <c r="BL26" s="630"/>
      <c r="BM26" s="630"/>
      <c r="BN26" s="631"/>
      <c r="BO26" s="632" t="s">
        <v>182</v>
      </c>
      <c r="BP26" s="632"/>
      <c r="BQ26" s="632"/>
      <c r="BR26" s="632"/>
      <c r="BS26" s="633" t="s">
        <v>138</v>
      </c>
      <c r="BT26" s="633"/>
      <c r="BU26" s="633"/>
      <c r="BV26" s="633"/>
      <c r="BW26" s="633"/>
      <c r="BX26" s="633"/>
      <c r="BY26" s="633"/>
      <c r="BZ26" s="633"/>
      <c r="CA26" s="633"/>
      <c r="CB26" s="637"/>
      <c r="CD26" s="644" t="s">
        <v>301</v>
      </c>
      <c r="CE26" s="645"/>
      <c r="CF26" s="645"/>
      <c r="CG26" s="645"/>
      <c r="CH26" s="645"/>
      <c r="CI26" s="645"/>
      <c r="CJ26" s="645"/>
      <c r="CK26" s="645"/>
      <c r="CL26" s="645"/>
      <c r="CM26" s="645"/>
      <c r="CN26" s="645"/>
      <c r="CO26" s="645"/>
      <c r="CP26" s="645"/>
      <c r="CQ26" s="646"/>
      <c r="CR26" s="629">
        <v>860118</v>
      </c>
      <c r="CS26" s="630"/>
      <c r="CT26" s="630"/>
      <c r="CU26" s="630"/>
      <c r="CV26" s="630"/>
      <c r="CW26" s="630"/>
      <c r="CX26" s="630"/>
      <c r="CY26" s="631"/>
      <c r="CZ26" s="634">
        <v>9.6999999999999993</v>
      </c>
      <c r="DA26" s="669"/>
      <c r="DB26" s="669"/>
      <c r="DC26" s="671"/>
      <c r="DD26" s="638">
        <v>680226</v>
      </c>
      <c r="DE26" s="630"/>
      <c r="DF26" s="630"/>
      <c r="DG26" s="630"/>
      <c r="DH26" s="630"/>
      <c r="DI26" s="630"/>
      <c r="DJ26" s="630"/>
      <c r="DK26" s="631"/>
      <c r="DL26" s="638" t="s">
        <v>138</v>
      </c>
      <c r="DM26" s="630"/>
      <c r="DN26" s="630"/>
      <c r="DO26" s="630"/>
      <c r="DP26" s="630"/>
      <c r="DQ26" s="630"/>
      <c r="DR26" s="630"/>
      <c r="DS26" s="630"/>
      <c r="DT26" s="630"/>
      <c r="DU26" s="630"/>
      <c r="DV26" s="631"/>
      <c r="DW26" s="634" t="s">
        <v>138</v>
      </c>
      <c r="DX26" s="669"/>
      <c r="DY26" s="669"/>
      <c r="DZ26" s="669"/>
      <c r="EA26" s="669"/>
      <c r="EB26" s="669"/>
      <c r="EC26" s="670"/>
    </row>
    <row r="27" spans="2:133" ht="11.25" customHeight="1" x14ac:dyDescent="0.2">
      <c r="B27" s="626" t="s">
        <v>302</v>
      </c>
      <c r="C27" s="627"/>
      <c r="D27" s="627"/>
      <c r="E27" s="627"/>
      <c r="F27" s="627"/>
      <c r="G27" s="627"/>
      <c r="H27" s="627"/>
      <c r="I27" s="627"/>
      <c r="J27" s="627"/>
      <c r="K27" s="627"/>
      <c r="L27" s="627"/>
      <c r="M27" s="627"/>
      <c r="N27" s="627"/>
      <c r="O27" s="627"/>
      <c r="P27" s="627"/>
      <c r="Q27" s="628"/>
      <c r="R27" s="629">
        <v>3957891</v>
      </c>
      <c r="S27" s="630"/>
      <c r="T27" s="630"/>
      <c r="U27" s="630"/>
      <c r="V27" s="630"/>
      <c r="W27" s="630"/>
      <c r="X27" s="630"/>
      <c r="Y27" s="631"/>
      <c r="Z27" s="632">
        <v>43.9</v>
      </c>
      <c r="AA27" s="632"/>
      <c r="AB27" s="632"/>
      <c r="AC27" s="632"/>
      <c r="AD27" s="633">
        <v>3700342</v>
      </c>
      <c r="AE27" s="633"/>
      <c r="AF27" s="633"/>
      <c r="AG27" s="633"/>
      <c r="AH27" s="633"/>
      <c r="AI27" s="633"/>
      <c r="AJ27" s="633"/>
      <c r="AK27" s="633"/>
      <c r="AL27" s="634">
        <v>99.699996948242188</v>
      </c>
      <c r="AM27" s="635"/>
      <c r="AN27" s="635"/>
      <c r="AO27" s="636"/>
      <c r="AP27" s="626" t="s">
        <v>303</v>
      </c>
      <c r="AQ27" s="627"/>
      <c r="AR27" s="627"/>
      <c r="AS27" s="627"/>
      <c r="AT27" s="627"/>
      <c r="AU27" s="627"/>
      <c r="AV27" s="627"/>
      <c r="AW27" s="627"/>
      <c r="AX27" s="627"/>
      <c r="AY27" s="627"/>
      <c r="AZ27" s="627"/>
      <c r="BA27" s="627"/>
      <c r="BB27" s="627"/>
      <c r="BC27" s="627"/>
      <c r="BD27" s="627"/>
      <c r="BE27" s="627"/>
      <c r="BF27" s="628"/>
      <c r="BG27" s="629">
        <v>946170</v>
      </c>
      <c r="BH27" s="630"/>
      <c r="BI27" s="630"/>
      <c r="BJ27" s="630"/>
      <c r="BK27" s="630"/>
      <c r="BL27" s="630"/>
      <c r="BM27" s="630"/>
      <c r="BN27" s="631"/>
      <c r="BO27" s="632">
        <v>100</v>
      </c>
      <c r="BP27" s="632"/>
      <c r="BQ27" s="632"/>
      <c r="BR27" s="632"/>
      <c r="BS27" s="633" t="s">
        <v>182</v>
      </c>
      <c r="BT27" s="633"/>
      <c r="BU27" s="633"/>
      <c r="BV27" s="633"/>
      <c r="BW27" s="633"/>
      <c r="BX27" s="633"/>
      <c r="BY27" s="633"/>
      <c r="BZ27" s="633"/>
      <c r="CA27" s="633"/>
      <c r="CB27" s="637"/>
      <c r="CD27" s="644" t="s">
        <v>304</v>
      </c>
      <c r="CE27" s="645"/>
      <c r="CF27" s="645"/>
      <c r="CG27" s="645"/>
      <c r="CH27" s="645"/>
      <c r="CI27" s="645"/>
      <c r="CJ27" s="645"/>
      <c r="CK27" s="645"/>
      <c r="CL27" s="645"/>
      <c r="CM27" s="645"/>
      <c r="CN27" s="645"/>
      <c r="CO27" s="645"/>
      <c r="CP27" s="645"/>
      <c r="CQ27" s="646"/>
      <c r="CR27" s="629">
        <v>767059</v>
      </c>
      <c r="CS27" s="654"/>
      <c r="CT27" s="654"/>
      <c r="CU27" s="654"/>
      <c r="CV27" s="654"/>
      <c r="CW27" s="654"/>
      <c r="CX27" s="654"/>
      <c r="CY27" s="655"/>
      <c r="CZ27" s="634">
        <v>8.6999999999999993</v>
      </c>
      <c r="DA27" s="669"/>
      <c r="DB27" s="669"/>
      <c r="DC27" s="671"/>
      <c r="DD27" s="638">
        <v>182718</v>
      </c>
      <c r="DE27" s="654"/>
      <c r="DF27" s="654"/>
      <c r="DG27" s="654"/>
      <c r="DH27" s="654"/>
      <c r="DI27" s="654"/>
      <c r="DJ27" s="654"/>
      <c r="DK27" s="655"/>
      <c r="DL27" s="638">
        <v>180500</v>
      </c>
      <c r="DM27" s="654"/>
      <c r="DN27" s="654"/>
      <c r="DO27" s="654"/>
      <c r="DP27" s="654"/>
      <c r="DQ27" s="654"/>
      <c r="DR27" s="654"/>
      <c r="DS27" s="654"/>
      <c r="DT27" s="654"/>
      <c r="DU27" s="654"/>
      <c r="DV27" s="655"/>
      <c r="DW27" s="634">
        <v>4.7</v>
      </c>
      <c r="DX27" s="669"/>
      <c r="DY27" s="669"/>
      <c r="DZ27" s="669"/>
      <c r="EA27" s="669"/>
      <c r="EB27" s="669"/>
      <c r="EC27" s="670"/>
    </row>
    <row r="28" spans="2:133" ht="11.25" customHeight="1" x14ac:dyDescent="0.2">
      <c r="B28" s="626" t="s">
        <v>305</v>
      </c>
      <c r="C28" s="627"/>
      <c r="D28" s="627"/>
      <c r="E28" s="627"/>
      <c r="F28" s="627"/>
      <c r="G28" s="627"/>
      <c r="H28" s="627"/>
      <c r="I28" s="627"/>
      <c r="J28" s="627"/>
      <c r="K28" s="627"/>
      <c r="L28" s="627"/>
      <c r="M28" s="627"/>
      <c r="N28" s="627"/>
      <c r="O28" s="627"/>
      <c r="P28" s="627"/>
      <c r="Q28" s="628"/>
      <c r="R28" s="629">
        <v>2933</v>
      </c>
      <c r="S28" s="630"/>
      <c r="T28" s="630"/>
      <c r="U28" s="630"/>
      <c r="V28" s="630"/>
      <c r="W28" s="630"/>
      <c r="X28" s="630"/>
      <c r="Y28" s="631"/>
      <c r="Z28" s="632">
        <v>0</v>
      </c>
      <c r="AA28" s="632"/>
      <c r="AB28" s="632"/>
      <c r="AC28" s="632"/>
      <c r="AD28" s="633">
        <v>2933</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306</v>
      </c>
      <c r="CE28" s="645"/>
      <c r="CF28" s="645"/>
      <c r="CG28" s="645"/>
      <c r="CH28" s="645"/>
      <c r="CI28" s="645"/>
      <c r="CJ28" s="645"/>
      <c r="CK28" s="645"/>
      <c r="CL28" s="645"/>
      <c r="CM28" s="645"/>
      <c r="CN28" s="645"/>
      <c r="CO28" s="645"/>
      <c r="CP28" s="645"/>
      <c r="CQ28" s="646"/>
      <c r="CR28" s="629">
        <v>975902</v>
      </c>
      <c r="CS28" s="630"/>
      <c r="CT28" s="630"/>
      <c r="CU28" s="630"/>
      <c r="CV28" s="630"/>
      <c r="CW28" s="630"/>
      <c r="CX28" s="630"/>
      <c r="CY28" s="631"/>
      <c r="CZ28" s="634">
        <v>11.1</v>
      </c>
      <c r="DA28" s="669"/>
      <c r="DB28" s="669"/>
      <c r="DC28" s="671"/>
      <c r="DD28" s="638">
        <v>975785</v>
      </c>
      <c r="DE28" s="630"/>
      <c r="DF28" s="630"/>
      <c r="DG28" s="630"/>
      <c r="DH28" s="630"/>
      <c r="DI28" s="630"/>
      <c r="DJ28" s="630"/>
      <c r="DK28" s="631"/>
      <c r="DL28" s="638">
        <v>975785</v>
      </c>
      <c r="DM28" s="630"/>
      <c r="DN28" s="630"/>
      <c r="DO28" s="630"/>
      <c r="DP28" s="630"/>
      <c r="DQ28" s="630"/>
      <c r="DR28" s="630"/>
      <c r="DS28" s="630"/>
      <c r="DT28" s="630"/>
      <c r="DU28" s="630"/>
      <c r="DV28" s="631"/>
      <c r="DW28" s="634">
        <v>25.2</v>
      </c>
      <c r="DX28" s="669"/>
      <c r="DY28" s="669"/>
      <c r="DZ28" s="669"/>
      <c r="EA28" s="669"/>
      <c r="EB28" s="669"/>
      <c r="EC28" s="670"/>
    </row>
    <row r="29" spans="2:133" ht="11.25" customHeight="1" x14ac:dyDescent="0.2">
      <c r="B29" s="626" t="s">
        <v>307</v>
      </c>
      <c r="C29" s="627"/>
      <c r="D29" s="627"/>
      <c r="E29" s="627"/>
      <c r="F29" s="627"/>
      <c r="G29" s="627"/>
      <c r="H29" s="627"/>
      <c r="I29" s="627"/>
      <c r="J29" s="627"/>
      <c r="K29" s="627"/>
      <c r="L29" s="627"/>
      <c r="M29" s="627"/>
      <c r="N29" s="627"/>
      <c r="O29" s="627"/>
      <c r="P29" s="627"/>
      <c r="Q29" s="628"/>
      <c r="R29" s="629">
        <v>9229</v>
      </c>
      <c r="S29" s="630"/>
      <c r="T29" s="630"/>
      <c r="U29" s="630"/>
      <c r="V29" s="630"/>
      <c r="W29" s="630"/>
      <c r="X29" s="630"/>
      <c r="Y29" s="631"/>
      <c r="Z29" s="632">
        <v>0.1</v>
      </c>
      <c r="AA29" s="632"/>
      <c r="AB29" s="632"/>
      <c r="AC29" s="632"/>
      <c r="AD29" s="633" t="s">
        <v>138</v>
      </c>
      <c r="AE29" s="633"/>
      <c r="AF29" s="633"/>
      <c r="AG29" s="633"/>
      <c r="AH29" s="633"/>
      <c r="AI29" s="633"/>
      <c r="AJ29" s="633"/>
      <c r="AK29" s="633"/>
      <c r="AL29" s="634" t="s">
        <v>138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308</v>
      </c>
      <c r="CE29" s="679"/>
      <c r="CF29" s="644" t="s">
        <v>309</v>
      </c>
      <c r="CG29" s="645"/>
      <c r="CH29" s="645"/>
      <c r="CI29" s="645"/>
      <c r="CJ29" s="645"/>
      <c r="CK29" s="645"/>
      <c r="CL29" s="645"/>
      <c r="CM29" s="645"/>
      <c r="CN29" s="645"/>
      <c r="CO29" s="645"/>
      <c r="CP29" s="645"/>
      <c r="CQ29" s="646"/>
      <c r="CR29" s="629">
        <v>975890</v>
      </c>
      <c r="CS29" s="654"/>
      <c r="CT29" s="654"/>
      <c r="CU29" s="654"/>
      <c r="CV29" s="654"/>
      <c r="CW29" s="654"/>
      <c r="CX29" s="654"/>
      <c r="CY29" s="655"/>
      <c r="CZ29" s="634">
        <v>11.1</v>
      </c>
      <c r="DA29" s="669"/>
      <c r="DB29" s="669"/>
      <c r="DC29" s="671"/>
      <c r="DD29" s="638">
        <v>975773</v>
      </c>
      <c r="DE29" s="654"/>
      <c r="DF29" s="654"/>
      <c r="DG29" s="654"/>
      <c r="DH29" s="654"/>
      <c r="DI29" s="654"/>
      <c r="DJ29" s="654"/>
      <c r="DK29" s="655"/>
      <c r="DL29" s="638">
        <v>975773</v>
      </c>
      <c r="DM29" s="654"/>
      <c r="DN29" s="654"/>
      <c r="DO29" s="654"/>
      <c r="DP29" s="654"/>
      <c r="DQ29" s="654"/>
      <c r="DR29" s="654"/>
      <c r="DS29" s="654"/>
      <c r="DT29" s="654"/>
      <c r="DU29" s="654"/>
      <c r="DV29" s="655"/>
      <c r="DW29" s="634">
        <v>25.2</v>
      </c>
      <c r="DX29" s="669"/>
      <c r="DY29" s="669"/>
      <c r="DZ29" s="669"/>
      <c r="EA29" s="669"/>
      <c r="EB29" s="669"/>
      <c r="EC29" s="670"/>
    </row>
    <row r="30" spans="2:133" ht="11.25" customHeight="1" x14ac:dyDescent="0.2">
      <c r="B30" s="626" t="s">
        <v>310</v>
      </c>
      <c r="C30" s="627"/>
      <c r="D30" s="627"/>
      <c r="E30" s="627"/>
      <c r="F30" s="627"/>
      <c r="G30" s="627"/>
      <c r="H30" s="627"/>
      <c r="I30" s="627"/>
      <c r="J30" s="627"/>
      <c r="K30" s="627"/>
      <c r="L30" s="627"/>
      <c r="M30" s="627"/>
      <c r="N30" s="627"/>
      <c r="O30" s="627"/>
      <c r="P30" s="627"/>
      <c r="Q30" s="628"/>
      <c r="R30" s="629">
        <v>105783</v>
      </c>
      <c r="S30" s="630"/>
      <c r="T30" s="630"/>
      <c r="U30" s="630"/>
      <c r="V30" s="630"/>
      <c r="W30" s="630"/>
      <c r="X30" s="630"/>
      <c r="Y30" s="631"/>
      <c r="Z30" s="632">
        <v>1.2</v>
      </c>
      <c r="AA30" s="632"/>
      <c r="AB30" s="632"/>
      <c r="AC30" s="632"/>
      <c r="AD30" s="633">
        <v>426</v>
      </c>
      <c r="AE30" s="633"/>
      <c r="AF30" s="633"/>
      <c r="AG30" s="633"/>
      <c r="AH30" s="633"/>
      <c r="AI30" s="633"/>
      <c r="AJ30" s="633"/>
      <c r="AK30" s="633"/>
      <c r="AL30" s="634">
        <v>0</v>
      </c>
      <c r="AM30" s="635"/>
      <c r="AN30" s="635"/>
      <c r="AO30" s="636"/>
      <c r="AP30" s="608" t="s">
        <v>226</v>
      </c>
      <c r="AQ30" s="609"/>
      <c r="AR30" s="609"/>
      <c r="AS30" s="609"/>
      <c r="AT30" s="609"/>
      <c r="AU30" s="609"/>
      <c r="AV30" s="609"/>
      <c r="AW30" s="609"/>
      <c r="AX30" s="609"/>
      <c r="AY30" s="609"/>
      <c r="AZ30" s="609"/>
      <c r="BA30" s="609"/>
      <c r="BB30" s="609"/>
      <c r="BC30" s="609"/>
      <c r="BD30" s="609"/>
      <c r="BE30" s="609"/>
      <c r="BF30" s="610"/>
      <c r="BG30" s="608" t="s">
        <v>311</v>
      </c>
      <c r="BH30" s="676"/>
      <c r="BI30" s="676"/>
      <c r="BJ30" s="676"/>
      <c r="BK30" s="676"/>
      <c r="BL30" s="676"/>
      <c r="BM30" s="676"/>
      <c r="BN30" s="676"/>
      <c r="BO30" s="676"/>
      <c r="BP30" s="676"/>
      <c r="BQ30" s="677"/>
      <c r="BR30" s="608" t="s">
        <v>312</v>
      </c>
      <c r="BS30" s="676"/>
      <c r="BT30" s="676"/>
      <c r="BU30" s="676"/>
      <c r="BV30" s="676"/>
      <c r="BW30" s="676"/>
      <c r="BX30" s="676"/>
      <c r="BY30" s="676"/>
      <c r="BZ30" s="676"/>
      <c r="CA30" s="676"/>
      <c r="CB30" s="677"/>
      <c r="CD30" s="680"/>
      <c r="CE30" s="681"/>
      <c r="CF30" s="644" t="s">
        <v>313</v>
      </c>
      <c r="CG30" s="645"/>
      <c r="CH30" s="645"/>
      <c r="CI30" s="645"/>
      <c r="CJ30" s="645"/>
      <c r="CK30" s="645"/>
      <c r="CL30" s="645"/>
      <c r="CM30" s="645"/>
      <c r="CN30" s="645"/>
      <c r="CO30" s="645"/>
      <c r="CP30" s="645"/>
      <c r="CQ30" s="646"/>
      <c r="CR30" s="629">
        <v>946298</v>
      </c>
      <c r="CS30" s="630"/>
      <c r="CT30" s="630"/>
      <c r="CU30" s="630"/>
      <c r="CV30" s="630"/>
      <c r="CW30" s="630"/>
      <c r="CX30" s="630"/>
      <c r="CY30" s="631"/>
      <c r="CZ30" s="634">
        <v>10.7</v>
      </c>
      <c r="DA30" s="669"/>
      <c r="DB30" s="669"/>
      <c r="DC30" s="671"/>
      <c r="DD30" s="638">
        <v>946298</v>
      </c>
      <c r="DE30" s="630"/>
      <c r="DF30" s="630"/>
      <c r="DG30" s="630"/>
      <c r="DH30" s="630"/>
      <c r="DI30" s="630"/>
      <c r="DJ30" s="630"/>
      <c r="DK30" s="631"/>
      <c r="DL30" s="638">
        <v>946298</v>
      </c>
      <c r="DM30" s="630"/>
      <c r="DN30" s="630"/>
      <c r="DO30" s="630"/>
      <c r="DP30" s="630"/>
      <c r="DQ30" s="630"/>
      <c r="DR30" s="630"/>
      <c r="DS30" s="630"/>
      <c r="DT30" s="630"/>
      <c r="DU30" s="630"/>
      <c r="DV30" s="631"/>
      <c r="DW30" s="634">
        <v>24.5</v>
      </c>
      <c r="DX30" s="669"/>
      <c r="DY30" s="669"/>
      <c r="DZ30" s="669"/>
      <c r="EA30" s="669"/>
      <c r="EB30" s="669"/>
      <c r="EC30" s="670"/>
    </row>
    <row r="31" spans="2:133" ht="11.25" customHeight="1" x14ac:dyDescent="0.2">
      <c r="B31" s="626" t="s">
        <v>314</v>
      </c>
      <c r="C31" s="627"/>
      <c r="D31" s="627"/>
      <c r="E31" s="627"/>
      <c r="F31" s="627"/>
      <c r="G31" s="627"/>
      <c r="H31" s="627"/>
      <c r="I31" s="627"/>
      <c r="J31" s="627"/>
      <c r="K31" s="627"/>
      <c r="L31" s="627"/>
      <c r="M31" s="627"/>
      <c r="N31" s="627"/>
      <c r="O31" s="627"/>
      <c r="P31" s="627"/>
      <c r="Q31" s="628"/>
      <c r="R31" s="629">
        <v>98044</v>
      </c>
      <c r="S31" s="630"/>
      <c r="T31" s="630"/>
      <c r="U31" s="630"/>
      <c r="V31" s="630"/>
      <c r="W31" s="630"/>
      <c r="X31" s="630"/>
      <c r="Y31" s="631"/>
      <c r="Z31" s="632">
        <v>1.1000000000000001</v>
      </c>
      <c r="AA31" s="632"/>
      <c r="AB31" s="632"/>
      <c r="AC31" s="632"/>
      <c r="AD31" s="633">
        <v>1468</v>
      </c>
      <c r="AE31" s="633"/>
      <c r="AF31" s="633"/>
      <c r="AG31" s="633"/>
      <c r="AH31" s="633"/>
      <c r="AI31" s="633"/>
      <c r="AJ31" s="633"/>
      <c r="AK31" s="633"/>
      <c r="AL31" s="634">
        <v>0</v>
      </c>
      <c r="AM31" s="635"/>
      <c r="AN31" s="635"/>
      <c r="AO31" s="636"/>
      <c r="AP31" s="689" t="s">
        <v>315</v>
      </c>
      <c r="AQ31" s="690"/>
      <c r="AR31" s="690"/>
      <c r="AS31" s="690"/>
      <c r="AT31" s="695" t="s">
        <v>316</v>
      </c>
      <c r="AU31" s="217"/>
      <c r="AV31" s="217"/>
      <c r="AW31" s="217"/>
      <c r="AX31" s="615" t="s">
        <v>190</v>
      </c>
      <c r="AY31" s="616"/>
      <c r="AZ31" s="616"/>
      <c r="BA31" s="616"/>
      <c r="BB31" s="616"/>
      <c r="BC31" s="616"/>
      <c r="BD31" s="616"/>
      <c r="BE31" s="616"/>
      <c r="BF31" s="617"/>
      <c r="BG31" s="688">
        <v>98.5</v>
      </c>
      <c r="BH31" s="684"/>
      <c r="BI31" s="684"/>
      <c r="BJ31" s="684"/>
      <c r="BK31" s="684"/>
      <c r="BL31" s="684"/>
      <c r="BM31" s="624">
        <v>94.8</v>
      </c>
      <c r="BN31" s="684"/>
      <c r="BO31" s="684"/>
      <c r="BP31" s="684"/>
      <c r="BQ31" s="685"/>
      <c r="BR31" s="688">
        <v>98.6</v>
      </c>
      <c r="BS31" s="684"/>
      <c r="BT31" s="684"/>
      <c r="BU31" s="684"/>
      <c r="BV31" s="684"/>
      <c r="BW31" s="684"/>
      <c r="BX31" s="624">
        <v>94.5</v>
      </c>
      <c r="BY31" s="684"/>
      <c r="BZ31" s="684"/>
      <c r="CA31" s="684"/>
      <c r="CB31" s="685"/>
      <c r="CD31" s="680"/>
      <c r="CE31" s="681"/>
      <c r="CF31" s="644" t="s">
        <v>317</v>
      </c>
      <c r="CG31" s="645"/>
      <c r="CH31" s="645"/>
      <c r="CI31" s="645"/>
      <c r="CJ31" s="645"/>
      <c r="CK31" s="645"/>
      <c r="CL31" s="645"/>
      <c r="CM31" s="645"/>
      <c r="CN31" s="645"/>
      <c r="CO31" s="645"/>
      <c r="CP31" s="645"/>
      <c r="CQ31" s="646"/>
      <c r="CR31" s="629">
        <v>29592</v>
      </c>
      <c r="CS31" s="654"/>
      <c r="CT31" s="654"/>
      <c r="CU31" s="654"/>
      <c r="CV31" s="654"/>
      <c r="CW31" s="654"/>
      <c r="CX31" s="654"/>
      <c r="CY31" s="655"/>
      <c r="CZ31" s="634">
        <v>0.3</v>
      </c>
      <c r="DA31" s="669"/>
      <c r="DB31" s="669"/>
      <c r="DC31" s="671"/>
      <c r="DD31" s="638">
        <v>29475</v>
      </c>
      <c r="DE31" s="654"/>
      <c r="DF31" s="654"/>
      <c r="DG31" s="654"/>
      <c r="DH31" s="654"/>
      <c r="DI31" s="654"/>
      <c r="DJ31" s="654"/>
      <c r="DK31" s="655"/>
      <c r="DL31" s="638">
        <v>29475</v>
      </c>
      <c r="DM31" s="654"/>
      <c r="DN31" s="654"/>
      <c r="DO31" s="654"/>
      <c r="DP31" s="654"/>
      <c r="DQ31" s="654"/>
      <c r="DR31" s="654"/>
      <c r="DS31" s="654"/>
      <c r="DT31" s="654"/>
      <c r="DU31" s="654"/>
      <c r="DV31" s="655"/>
      <c r="DW31" s="634">
        <v>0.8</v>
      </c>
      <c r="DX31" s="669"/>
      <c r="DY31" s="669"/>
      <c r="DZ31" s="669"/>
      <c r="EA31" s="669"/>
      <c r="EB31" s="669"/>
      <c r="EC31" s="670"/>
    </row>
    <row r="32" spans="2:133" ht="11.25" customHeight="1" x14ac:dyDescent="0.2">
      <c r="B32" s="626" t="s">
        <v>318</v>
      </c>
      <c r="C32" s="627"/>
      <c r="D32" s="627"/>
      <c r="E32" s="627"/>
      <c r="F32" s="627"/>
      <c r="G32" s="627"/>
      <c r="H32" s="627"/>
      <c r="I32" s="627"/>
      <c r="J32" s="627"/>
      <c r="K32" s="627"/>
      <c r="L32" s="627"/>
      <c r="M32" s="627"/>
      <c r="N32" s="627"/>
      <c r="O32" s="627"/>
      <c r="P32" s="627"/>
      <c r="Q32" s="628"/>
      <c r="R32" s="629">
        <v>1018826</v>
      </c>
      <c r="S32" s="630"/>
      <c r="T32" s="630"/>
      <c r="U32" s="630"/>
      <c r="V32" s="630"/>
      <c r="W32" s="630"/>
      <c r="X32" s="630"/>
      <c r="Y32" s="631"/>
      <c r="Z32" s="632">
        <v>11.3</v>
      </c>
      <c r="AA32" s="632"/>
      <c r="AB32" s="632"/>
      <c r="AC32" s="632"/>
      <c r="AD32" s="633" t="s">
        <v>182</v>
      </c>
      <c r="AE32" s="633"/>
      <c r="AF32" s="633"/>
      <c r="AG32" s="633"/>
      <c r="AH32" s="633"/>
      <c r="AI32" s="633"/>
      <c r="AJ32" s="633"/>
      <c r="AK32" s="633"/>
      <c r="AL32" s="634" t="s">
        <v>138</v>
      </c>
      <c r="AM32" s="635"/>
      <c r="AN32" s="635"/>
      <c r="AO32" s="636"/>
      <c r="AP32" s="691"/>
      <c r="AQ32" s="692"/>
      <c r="AR32" s="692"/>
      <c r="AS32" s="692"/>
      <c r="AT32" s="696"/>
      <c r="AU32" s="216" t="s">
        <v>319</v>
      </c>
      <c r="AV32" s="216"/>
      <c r="AW32" s="216"/>
      <c r="AX32" s="626" t="s">
        <v>320</v>
      </c>
      <c r="AY32" s="627"/>
      <c r="AZ32" s="627"/>
      <c r="BA32" s="627"/>
      <c r="BB32" s="627"/>
      <c r="BC32" s="627"/>
      <c r="BD32" s="627"/>
      <c r="BE32" s="627"/>
      <c r="BF32" s="628"/>
      <c r="BG32" s="698">
        <v>99</v>
      </c>
      <c r="BH32" s="654"/>
      <c r="BI32" s="654"/>
      <c r="BJ32" s="654"/>
      <c r="BK32" s="654"/>
      <c r="BL32" s="654"/>
      <c r="BM32" s="635">
        <v>96.9</v>
      </c>
      <c r="BN32" s="686"/>
      <c r="BO32" s="686"/>
      <c r="BP32" s="686"/>
      <c r="BQ32" s="687"/>
      <c r="BR32" s="698">
        <v>99.1</v>
      </c>
      <c r="BS32" s="654"/>
      <c r="BT32" s="654"/>
      <c r="BU32" s="654"/>
      <c r="BV32" s="654"/>
      <c r="BW32" s="654"/>
      <c r="BX32" s="635">
        <v>96.8</v>
      </c>
      <c r="BY32" s="686"/>
      <c r="BZ32" s="686"/>
      <c r="CA32" s="686"/>
      <c r="CB32" s="687"/>
      <c r="CD32" s="682"/>
      <c r="CE32" s="683"/>
      <c r="CF32" s="644" t="s">
        <v>321</v>
      </c>
      <c r="CG32" s="645"/>
      <c r="CH32" s="645"/>
      <c r="CI32" s="645"/>
      <c r="CJ32" s="645"/>
      <c r="CK32" s="645"/>
      <c r="CL32" s="645"/>
      <c r="CM32" s="645"/>
      <c r="CN32" s="645"/>
      <c r="CO32" s="645"/>
      <c r="CP32" s="645"/>
      <c r="CQ32" s="646"/>
      <c r="CR32" s="629">
        <v>12</v>
      </c>
      <c r="CS32" s="630"/>
      <c r="CT32" s="630"/>
      <c r="CU32" s="630"/>
      <c r="CV32" s="630"/>
      <c r="CW32" s="630"/>
      <c r="CX32" s="630"/>
      <c r="CY32" s="631"/>
      <c r="CZ32" s="634">
        <v>0</v>
      </c>
      <c r="DA32" s="669"/>
      <c r="DB32" s="669"/>
      <c r="DC32" s="671"/>
      <c r="DD32" s="638">
        <v>12</v>
      </c>
      <c r="DE32" s="630"/>
      <c r="DF32" s="630"/>
      <c r="DG32" s="630"/>
      <c r="DH32" s="630"/>
      <c r="DI32" s="630"/>
      <c r="DJ32" s="630"/>
      <c r="DK32" s="631"/>
      <c r="DL32" s="638">
        <v>12</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2">
      <c r="B33" s="665" t="s">
        <v>322</v>
      </c>
      <c r="C33" s="666"/>
      <c r="D33" s="666"/>
      <c r="E33" s="666"/>
      <c r="F33" s="666"/>
      <c r="G33" s="666"/>
      <c r="H33" s="666"/>
      <c r="I33" s="666"/>
      <c r="J33" s="666"/>
      <c r="K33" s="666"/>
      <c r="L33" s="666"/>
      <c r="M33" s="666"/>
      <c r="N33" s="666"/>
      <c r="O33" s="666"/>
      <c r="P33" s="666"/>
      <c r="Q33" s="667"/>
      <c r="R33" s="629" t="s">
        <v>182</v>
      </c>
      <c r="S33" s="630"/>
      <c r="T33" s="630"/>
      <c r="U33" s="630"/>
      <c r="V33" s="630"/>
      <c r="W33" s="630"/>
      <c r="X33" s="630"/>
      <c r="Y33" s="631"/>
      <c r="Z33" s="632" t="s">
        <v>138</v>
      </c>
      <c r="AA33" s="632"/>
      <c r="AB33" s="632"/>
      <c r="AC33" s="632"/>
      <c r="AD33" s="633" t="s">
        <v>138</v>
      </c>
      <c r="AE33" s="633"/>
      <c r="AF33" s="633"/>
      <c r="AG33" s="633"/>
      <c r="AH33" s="633"/>
      <c r="AI33" s="633"/>
      <c r="AJ33" s="633"/>
      <c r="AK33" s="633"/>
      <c r="AL33" s="634" t="s">
        <v>182</v>
      </c>
      <c r="AM33" s="635"/>
      <c r="AN33" s="635"/>
      <c r="AO33" s="636"/>
      <c r="AP33" s="693"/>
      <c r="AQ33" s="694"/>
      <c r="AR33" s="694"/>
      <c r="AS33" s="694"/>
      <c r="AT33" s="697"/>
      <c r="AU33" s="218"/>
      <c r="AV33" s="218"/>
      <c r="AW33" s="218"/>
      <c r="AX33" s="673" t="s">
        <v>323</v>
      </c>
      <c r="AY33" s="674"/>
      <c r="AZ33" s="674"/>
      <c r="BA33" s="674"/>
      <c r="BB33" s="674"/>
      <c r="BC33" s="674"/>
      <c r="BD33" s="674"/>
      <c r="BE33" s="674"/>
      <c r="BF33" s="675"/>
      <c r="BG33" s="699">
        <v>97.2</v>
      </c>
      <c r="BH33" s="700"/>
      <c r="BI33" s="700"/>
      <c r="BJ33" s="700"/>
      <c r="BK33" s="700"/>
      <c r="BL33" s="700"/>
      <c r="BM33" s="701">
        <v>89.6</v>
      </c>
      <c r="BN33" s="700"/>
      <c r="BO33" s="700"/>
      <c r="BP33" s="700"/>
      <c r="BQ33" s="702"/>
      <c r="BR33" s="699">
        <v>97.4</v>
      </c>
      <c r="BS33" s="700"/>
      <c r="BT33" s="700"/>
      <c r="BU33" s="700"/>
      <c r="BV33" s="700"/>
      <c r="BW33" s="700"/>
      <c r="BX33" s="701">
        <v>89.2</v>
      </c>
      <c r="BY33" s="700"/>
      <c r="BZ33" s="700"/>
      <c r="CA33" s="700"/>
      <c r="CB33" s="702"/>
      <c r="CD33" s="644" t="s">
        <v>324</v>
      </c>
      <c r="CE33" s="645"/>
      <c r="CF33" s="645"/>
      <c r="CG33" s="645"/>
      <c r="CH33" s="645"/>
      <c r="CI33" s="645"/>
      <c r="CJ33" s="645"/>
      <c r="CK33" s="645"/>
      <c r="CL33" s="645"/>
      <c r="CM33" s="645"/>
      <c r="CN33" s="645"/>
      <c r="CO33" s="645"/>
      <c r="CP33" s="645"/>
      <c r="CQ33" s="646"/>
      <c r="CR33" s="629">
        <v>3910775</v>
      </c>
      <c r="CS33" s="654"/>
      <c r="CT33" s="654"/>
      <c r="CU33" s="654"/>
      <c r="CV33" s="654"/>
      <c r="CW33" s="654"/>
      <c r="CX33" s="654"/>
      <c r="CY33" s="655"/>
      <c r="CZ33" s="634">
        <v>44.3</v>
      </c>
      <c r="DA33" s="669"/>
      <c r="DB33" s="669"/>
      <c r="DC33" s="671"/>
      <c r="DD33" s="638">
        <v>1924564</v>
      </c>
      <c r="DE33" s="654"/>
      <c r="DF33" s="654"/>
      <c r="DG33" s="654"/>
      <c r="DH33" s="654"/>
      <c r="DI33" s="654"/>
      <c r="DJ33" s="654"/>
      <c r="DK33" s="655"/>
      <c r="DL33" s="638">
        <v>1166069</v>
      </c>
      <c r="DM33" s="654"/>
      <c r="DN33" s="654"/>
      <c r="DO33" s="654"/>
      <c r="DP33" s="654"/>
      <c r="DQ33" s="654"/>
      <c r="DR33" s="654"/>
      <c r="DS33" s="654"/>
      <c r="DT33" s="654"/>
      <c r="DU33" s="654"/>
      <c r="DV33" s="655"/>
      <c r="DW33" s="634">
        <v>30.2</v>
      </c>
      <c r="DX33" s="669"/>
      <c r="DY33" s="669"/>
      <c r="DZ33" s="669"/>
      <c r="EA33" s="669"/>
      <c r="EB33" s="669"/>
      <c r="EC33" s="670"/>
    </row>
    <row r="34" spans="2:133" ht="11.25" customHeight="1" x14ac:dyDescent="0.2">
      <c r="B34" s="626" t="s">
        <v>325</v>
      </c>
      <c r="C34" s="627"/>
      <c r="D34" s="627"/>
      <c r="E34" s="627"/>
      <c r="F34" s="627"/>
      <c r="G34" s="627"/>
      <c r="H34" s="627"/>
      <c r="I34" s="627"/>
      <c r="J34" s="627"/>
      <c r="K34" s="627"/>
      <c r="L34" s="627"/>
      <c r="M34" s="627"/>
      <c r="N34" s="627"/>
      <c r="O34" s="627"/>
      <c r="P34" s="627"/>
      <c r="Q34" s="628"/>
      <c r="R34" s="629">
        <v>2571207</v>
      </c>
      <c r="S34" s="630"/>
      <c r="T34" s="630"/>
      <c r="U34" s="630"/>
      <c r="V34" s="630"/>
      <c r="W34" s="630"/>
      <c r="X34" s="630"/>
      <c r="Y34" s="631"/>
      <c r="Z34" s="632">
        <v>28.5</v>
      </c>
      <c r="AA34" s="632"/>
      <c r="AB34" s="632"/>
      <c r="AC34" s="632"/>
      <c r="AD34" s="633" t="s">
        <v>138</v>
      </c>
      <c r="AE34" s="633"/>
      <c r="AF34" s="633"/>
      <c r="AG34" s="633"/>
      <c r="AH34" s="633"/>
      <c r="AI34" s="633"/>
      <c r="AJ34" s="633"/>
      <c r="AK34" s="633"/>
      <c r="AL34" s="634" t="s">
        <v>182</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326</v>
      </c>
      <c r="CE34" s="645"/>
      <c r="CF34" s="645"/>
      <c r="CG34" s="645"/>
      <c r="CH34" s="645"/>
      <c r="CI34" s="645"/>
      <c r="CJ34" s="645"/>
      <c r="CK34" s="645"/>
      <c r="CL34" s="645"/>
      <c r="CM34" s="645"/>
      <c r="CN34" s="645"/>
      <c r="CO34" s="645"/>
      <c r="CP34" s="645"/>
      <c r="CQ34" s="646"/>
      <c r="CR34" s="629">
        <v>2341189</v>
      </c>
      <c r="CS34" s="630"/>
      <c r="CT34" s="630"/>
      <c r="CU34" s="630"/>
      <c r="CV34" s="630"/>
      <c r="CW34" s="630"/>
      <c r="CX34" s="630"/>
      <c r="CY34" s="631"/>
      <c r="CZ34" s="634">
        <v>26.5</v>
      </c>
      <c r="DA34" s="669"/>
      <c r="DB34" s="669"/>
      <c r="DC34" s="671"/>
      <c r="DD34" s="638">
        <v>866725</v>
      </c>
      <c r="DE34" s="630"/>
      <c r="DF34" s="630"/>
      <c r="DG34" s="630"/>
      <c r="DH34" s="630"/>
      <c r="DI34" s="630"/>
      <c r="DJ34" s="630"/>
      <c r="DK34" s="631"/>
      <c r="DL34" s="638">
        <v>750368</v>
      </c>
      <c r="DM34" s="630"/>
      <c r="DN34" s="630"/>
      <c r="DO34" s="630"/>
      <c r="DP34" s="630"/>
      <c r="DQ34" s="630"/>
      <c r="DR34" s="630"/>
      <c r="DS34" s="630"/>
      <c r="DT34" s="630"/>
      <c r="DU34" s="630"/>
      <c r="DV34" s="631"/>
      <c r="DW34" s="634">
        <v>19.399999999999999</v>
      </c>
      <c r="DX34" s="669"/>
      <c r="DY34" s="669"/>
      <c r="DZ34" s="669"/>
      <c r="EA34" s="669"/>
      <c r="EB34" s="669"/>
      <c r="EC34" s="670"/>
    </row>
    <row r="35" spans="2:133" ht="11.25" customHeight="1" x14ac:dyDescent="0.2">
      <c r="B35" s="626" t="s">
        <v>327</v>
      </c>
      <c r="C35" s="627"/>
      <c r="D35" s="627"/>
      <c r="E35" s="627"/>
      <c r="F35" s="627"/>
      <c r="G35" s="627"/>
      <c r="H35" s="627"/>
      <c r="I35" s="627"/>
      <c r="J35" s="627"/>
      <c r="K35" s="627"/>
      <c r="L35" s="627"/>
      <c r="M35" s="627"/>
      <c r="N35" s="627"/>
      <c r="O35" s="627"/>
      <c r="P35" s="627"/>
      <c r="Q35" s="628"/>
      <c r="R35" s="629">
        <v>7864</v>
      </c>
      <c r="S35" s="630"/>
      <c r="T35" s="630"/>
      <c r="U35" s="630"/>
      <c r="V35" s="630"/>
      <c r="W35" s="630"/>
      <c r="X35" s="630"/>
      <c r="Y35" s="631"/>
      <c r="Z35" s="632">
        <v>0.1</v>
      </c>
      <c r="AA35" s="632"/>
      <c r="AB35" s="632"/>
      <c r="AC35" s="632"/>
      <c r="AD35" s="633">
        <v>6633</v>
      </c>
      <c r="AE35" s="633"/>
      <c r="AF35" s="633"/>
      <c r="AG35" s="633"/>
      <c r="AH35" s="633"/>
      <c r="AI35" s="633"/>
      <c r="AJ35" s="633"/>
      <c r="AK35" s="633"/>
      <c r="AL35" s="634">
        <v>0.2</v>
      </c>
      <c r="AM35" s="635"/>
      <c r="AN35" s="635"/>
      <c r="AO35" s="636"/>
      <c r="AP35" s="221"/>
      <c r="AQ35" s="608" t="s">
        <v>328</v>
      </c>
      <c r="AR35" s="609"/>
      <c r="AS35" s="609"/>
      <c r="AT35" s="609"/>
      <c r="AU35" s="609"/>
      <c r="AV35" s="609"/>
      <c r="AW35" s="609"/>
      <c r="AX35" s="609"/>
      <c r="AY35" s="609"/>
      <c r="AZ35" s="609"/>
      <c r="BA35" s="609"/>
      <c r="BB35" s="609"/>
      <c r="BC35" s="609"/>
      <c r="BD35" s="609"/>
      <c r="BE35" s="609"/>
      <c r="BF35" s="610"/>
      <c r="BG35" s="608" t="s">
        <v>329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330</v>
      </c>
      <c r="CE35" s="645"/>
      <c r="CF35" s="645"/>
      <c r="CG35" s="645"/>
      <c r="CH35" s="645"/>
      <c r="CI35" s="645"/>
      <c r="CJ35" s="645"/>
      <c r="CK35" s="645"/>
      <c r="CL35" s="645"/>
      <c r="CM35" s="645"/>
      <c r="CN35" s="645"/>
      <c r="CO35" s="645"/>
      <c r="CP35" s="645"/>
      <c r="CQ35" s="646"/>
      <c r="CR35" s="629">
        <v>118032</v>
      </c>
      <c r="CS35" s="654"/>
      <c r="CT35" s="654"/>
      <c r="CU35" s="654"/>
      <c r="CV35" s="654"/>
      <c r="CW35" s="654"/>
      <c r="CX35" s="654"/>
      <c r="CY35" s="655"/>
      <c r="CZ35" s="634">
        <v>1.3</v>
      </c>
      <c r="DA35" s="669"/>
      <c r="DB35" s="669"/>
      <c r="DC35" s="671"/>
      <c r="DD35" s="638">
        <v>108043</v>
      </c>
      <c r="DE35" s="654"/>
      <c r="DF35" s="654"/>
      <c r="DG35" s="654"/>
      <c r="DH35" s="654"/>
      <c r="DI35" s="654"/>
      <c r="DJ35" s="654"/>
      <c r="DK35" s="655"/>
      <c r="DL35" s="638">
        <v>108043</v>
      </c>
      <c r="DM35" s="654"/>
      <c r="DN35" s="654"/>
      <c r="DO35" s="654"/>
      <c r="DP35" s="654"/>
      <c r="DQ35" s="654"/>
      <c r="DR35" s="654"/>
      <c r="DS35" s="654"/>
      <c r="DT35" s="654"/>
      <c r="DU35" s="654"/>
      <c r="DV35" s="655"/>
      <c r="DW35" s="634">
        <v>2.8</v>
      </c>
      <c r="DX35" s="669"/>
      <c r="DY35" s="669"/>
      <c r="DZ35" s="669"/>
      <c r="EA35" s="669"/>
      <c r="EB35" s="669"/>
      <c r="EC35" s="670"/>
    </row>
    <row r="36" spans="2:133" ht="11.25" customHeight="1" x14ac:dyDescent="0.2">
      <c r="B36" s="626" t="s">
        <v>331</v>
      </c>
      <c r="C36" s="627"/>
      <c r="D36" s="627"/>
      <c r="E36" s="627"/>
      <c r="F36" s="627"/>
      <c r="G36" s="627"/>
      <c r="H36" s="627"/>
      <c r="I36" s="627"/>
      <c r="J36" s="627"/>
      <c r="K36" s="627"/>
      <c r="L36" s="627"/>
      <c r="M36" s="627"/>
      <c r="N36" s="627"/>
      <c r="O36" s="627"/>
      <c r="P36" s="627"/>
      <c r="Q36" s="628"/>
      <c r="R36" s="629">
        <v>3900</v>
      </c>
      <c r="S36" s="630"/>
      <c r="T36" s="630"/>
      <c r="U36" s="630"/>
      <c r="V36" s="630"/>
      <c r="W36" s="630"/>
      <c r="X36" s="630"/>
      <c r="Y36" s="631"/>
      <c r="Z36" s="632">
        <v>0</v>
      </c>
      <c r="AA36" s="632"/>
      <c r="AB36" s="632"/>
      <c r="AC36" s="632"/>
      <c r="AD36" s="633" t="s">
        <v>182</v>
      </c>
      <c r="AE36" s="633"/>
      <c r="AF36" s="633"/>
      <c r="AG36" s="633"/>
      <c r="AH36" s="633"/>
      <c r="AI36" s="633"/>
      <c r="AJ36" s="633"/>
      <c r="AK36" s="633"/>
      <c r="AL36" s="634" t="s">
        <v>182</v>
      </c>
      <c r="AM36" s="635"/>
      <c r="AN36" s="635"/>
      <c r="AO36" s="636"/>
      <c r="AP36" s="221"/>
      <c r="AQ36" s="703" t="s">
        <v>332</v>
      </c>
      <c r="AR36" s="704"/>
      <c r="AS36" s="704"/>
      <c r="AT36" s="704"/>
      <c r="AU36" s="704"/>
      <c r="AV36" s="704"/>
      <c r="AW36" s="704"/>
      <c r="AX36" s="704"/>
      <c r="AY36" s="705"/>
      <c r="AZ36" s="618">
        <v>452846</v>
      </c>
      <c r="BA36" s="619"/>
      <c r="BB36" s="619"/>
      <c r="BC36" s="619"/>
      <c r="BD36" s="619"/>
      <c r="BE36" s="619"/>
      <c r="BF36" s="706"/>
      <c r="BG36" s="640" t="s">
        <v>333</v>
      </c>
      <c r="BH36" s="641"/>
      <c r="BI36" s="641"/>
      <c r="BJ36" s="641"/>
      <c r="BK36" s="641"/>
      <c r="BL36" s="641"/>
      <c r="BM36" s="641"/>
      <c r="BN36" s="641"/>
      <c r="BO36" s="641"/>
      <c r="BP36" s="641"/>
      <c r="BQ36" s="641"/>
      <c r="BR36" s="641"/>
      <c r="BS36" s="641"/>
      <c r="BT36" s="641"/>
      <c r="BU36" s="642"/>
      <c r="BV36" s="618">
        <v>26056</v>
      </c>
      <c r="BW36" s="619"/>
      <c r="BX36" s="619"/>
      <c r="BY36" s="619"/>
      <c r="BZ36" s="619"/>
      <c r="CA36" s="619"/>
      <c r="CB36" s="706"/>
      <c r="CD36" s="644" t="s">
        <v>334</v>
      </c>
      <c r="CE36" s="645"/>
      <c r="CF36" s="645"/>
      <c r="CG36" s="645"/>
      <c r="CH36" s="645"/>
      <c r="CI36" s="645"/>
      <c r="CJ36" s="645"/>
      <c r="CK36" s="645"/>
      <c r="CL36" s="645"/>
      <c r="CM36" s="645"/>
      <c r="CN36" s="645"/>
      <c r="CO36" s="645"/>
      <c r="CP36" s="645"/>
      <c r="CQ36" s="646"/>
      <c r="CR36" s="629">
        <v>544362</v>
      </c>
      <c r="CS36" s="630"/>
      <c r="CT36" s="630"/>
      <c r="CU36" s="630"/>
      <c r="CV36" s="630"/>
      <c r="CW36" s="630"/>
      <c r="CX36" s="630"/>
      <c r="CY36" s="631"/>
      <c r="CZ36" s="634">
        <v>6.2</v>
      </c>
      <c r="DA36" s="669"/>
      <c r="DB36" s="669"/>
      <c r="DC36" s="671"/>
      <c r="DD36" s="638">
        <v>377830</v>
      </c>
      <c r="DE36" s="630"/>
      <c r="DF36" s="630"/>
      <c r="DG36" s="630"/>
      <c r="DH36" s="630"/>
      <c r="DI36" s="630"/>
      <c r="DJ36" s="630"/>
      <c r="DK36" s="631"/>
      <c r="DL36" s="638">
        <v>204414</v>
      </c>
      <c r="DM36" s="630"/>
      <c r="DN36" s="630"/>
      <c r="DO36" s="630"/>
      <c r="DP36" s="630"/>
      <c r="DQ36" s="630"/>
      <c r="DR36" s="630"/>
      <c r="DS36" s="630"/>
      <c r="DT36" s="630"/>
      <c r="DU36" s="630"/>
      <c r="DV36" s="631"/>
      <c r="DW36" s="634">
        <v>5.3</v>
      </c>
      <c r="DX36" s="669"/>
      <c r="DY36" s="669"/>
      <c r="DZ36" s="669"/>
      <c r="EA36" s="669"/>
      <c r="EB36" s="669"/>
      <c r="EC36" s="670"/>
    </row>
    <row r="37" spans="2:133" ht="11.25" customHeight="1" x14ac:dyDescent="0.2">
      <c r="B37" s="626" t="s">
        <v>335</v>
      </c>
      <c r="C37" s="627"/>
      <c r="D37" s="627"/>
      <c r="E37" s="627"/>
      <c r="F37" s="627"/>
      <c r="G37" s="627"/>
      <c r="H37" s="627"/>
      <c r="I37" s="627"/>
      <c r="J37" s="627"/>
      <c r="K37" s="627"/>
      <c r="L37" s="627"/>
      <c r="M37" s="627"/>
      <c r="N37" s="627"/>
      <c r="O37" s="627"/>
      <c r="P37" s="627"/>
      <c r="Q37" s="628"/>
      <c r="R37" s="629">
        <v>101635</v>
      </c>
      <c r="S37" s="630"/>
      <c r="T37" s="630"/>
      <c r="U37" s="630"/>
      <c r="V37" s="630"/>
      <c r="W37" s="630"/>
      <c r="X37" s="630"/>
      <c r="Y37" s="631"/>
      <c r="Z37" s="632">
        <v>1.1000000000000001</v>
      </c>
      <c r="AA37" s="632"/>
      <c r="AB37" s="632"/>
      <c r="AC37" s="632"/>
      <c r="AD37" s="633" t="s">
        <v>182</v>
      </c>
      <c r="AE37" s="633"/>
      <c r="AF37" s="633"/>
      <c r="AG37" s="633"/>
      <c r="AH37" s="633"/>
      <c r="AI37" s="633"/>
      <c r="AJ37" s="633"/>
      <c r="AK37" s="633"/>
      <c r="AL37" s="634" t="s">
        <v>138</v>
      </c>
      <c r="AM37" s="635"/>
      <c r="AN37" s="635"/>
      <c r="AO37" s="636"/>
      <c r="AQ37" s="707" t="s">
        <v>336</v>
      </c>
      <c r="AR37" s="708"/>
      <c r="AS37" s="708"/>
      <c r="AT37" s="708"/>
      <c r="AU37" s="708"/>
      <c r="AV37" s="708"/>
      <c r="AW37" s="708"/>
      <c r="AX37" s="708"/>
      <c r="AY37" s="709"/>
      <c r="AZ37" s="629">
        <v>34934</v>
      </c>
      <c r="BA37" s="630"/>
      <c r="BB37" s="630"/>
      <c r="BC37" s="630"/>
      <c r="BD37" s="654"/>
      <c r="BE37" s="654"/>
      <c r="BF37" s="687"/>
      <c r="BG37" s="644" t="s">
        <v>337</v>
      </c>
      <c r="BH37" s="645"/>
      <c r="BI37" s="645"/>
      <c r="BJ37" s="645"/>
      <c r="BK37" s="645"/>
      <c r="BL37" s="645"/>
      <c r="BM37" s="645"/>
      <c r="BN37" s="645"/>
      <c r="BO37" s="645"/>
      <c r="BP37" s="645"/>
      <c r="BQ37" s="645"/>
      <c r="BR37" s="645"/>
      <c r="BS37" s="645"/>
      <c r="BT37" s="645"/>
      <c r="BU37" s="646"/>
      <c r="BV37" s="629">
        <v>-19430</v>
      </c>
      <c r="BW37" s="630"/>
      <c r="BX37" s="630"/>
      <c r="BY37" s="630"/>
      <c r="BZ37" s="630"/>
      <c r="CA37" s="630"/>
      <c r="CB37" s="639"/>
      <c r="CD37" s="644" t="s">
        <v>338</v>
      </c>
      <c r="CE37" s="645"/>
      <c r="CF37" s="645"/>
      <c r="CG37" s="645"/>
      <c r="CH37" s="645"/>
      <c r="CI37" s="645"/>
      <c r="CJ37" s="645"/>
      <c r="CK37" s="645"/>
      <c r="CL37" s="645"/>
      <c r="CM37" s="645"/>
      <c r="CN37" s="645"/>
      <c r="CO37" s="645"/>
      <c r="CP37" s="645"/>
      <c r="CQ37" s="646"/>
      <c r="CR37" s="629">
        <v>94978</v>
      </c>
      <c r="CS37" s="654"/>
      <c r="CT37" s="654"/>
      <c r="CU37" s="654"/>
      <c r="CV37" s="654"/>
      <c r="CW37" s="654"/>
      <c r="CX37" s="654"/>
      <c r="CY37" s="655"/>
      <c r="CZ37" s="634">
        <v>1.1000000000000001</v>
      </c>
      <c r="DA37" s="669"/>
      <c r="DB37" s="669"/>
      <c r="DC37" s="671"/>
      <c r="DD37" s="638">
        <v>58257</v>
      </c>
      <c r="DE37" s="654"/>
      <c r="DF37" s="654"/>
      <c r="DG37" s="654"/>
      <c r="DH37" s="654"/>
      <c r="DI37" s="654"/>
      <c r="DJ37" s="654"/>
      <c r="DK37" s="655"/>
      <c r="DL37" s="638">
        <v>57989</v>
      </c>
      <c r="DM37" s="654"/>
      <c r="DN37" s="654"/>
      <c r="DO37" s="654"/>
      <c r="DP37" s="654"/>
      <c r="DQ37" s="654"/>
      <c r="DR37" s="654"/>
      <c r="DS37" s="654"/>
      <c r="DT37" s="654"/>
      <c r="DU37" s="654"/>
      <c r="DV37" s="655"/>
      <c r="DW37" s="634">
        <v>1.5</v>
      </c>
      <c r="DX37" s="669"/>
      <c r="DY37" s="669"/>
      <c r="DZ37" s="669"/>
      <c r="EA37" s="669"/>
      <c r="EB37" s="669"/>
      <c r="EC37" s="670"/>
    </row>
    <row r="38" spans="2:133" ht="11.25" customHeight="1" x14ac:dyDescent="0.2">
      <c r="B38" s="626" t="s">
        <v>339</v>
      </c>
      <c r="C38" s="627"/>
      <c r="D38" s="627"/>
      <c r="E38" s="627"/>
      <c r="F38" s="627"/>
      <c r="G38" s="627"/>
      <c r="H38" s="627"/>
      <c r="I38" s="627"/>
      <c r="J38" s="627"/>
      <c r="K38" s="627"/>
      <c r="L38" s="627"/>
      <c r="M38" s="627"/>
      <c r="N38" s="627"/>
      <c r="O38" s="627"/>
      <c r="P38" s="627"/>
      <c r="Q38" s="628"/>
      <c r="R38" s="629">
        <v>220274</v>
      </c>
      <c r="S38" s="630"/>
      <c r="T38" s="630"/>
      <c r="U38" s="630"/>
      <c r="V38" s="630"/>
      <c r="W38" s="630"/>
      <c r="X38" s="630"/>
      <c r="Y38" s="631"/>
      <c r="Z38" s="632">
        <v>2.4</v>
      </c>
      <c r="AA38" s="632"/>
      <c r="AB38" s="632"/>
      <c r="AC38" s="632"/>
      <c r="AD38" s="633" t="s">
        <v>138</v>
      </c>
      <c r="AE38" s="633"/>
      <c r="AF38" s="633"/>
      <c r="AG38" s="633"/>
      <c r="AH38" s="633"/>
      <c r="AI38" s="633"/>
      <c r="AJ38" s="633"/>
      <c r="AK38" s="633"/>
      <c r="AL38" s="634" t="s">
        <v>138</v>
      </c>
      <c r="AM38" s="635"/>
      <c r="AN38" s="635"/>
      <c r="AO38" s="636"/>
      <c r="AQ38" s="707" t="s">
        <v>340</v>
      </c>
      <c r="AR38" s="708"/>
      <c r="AS38" s="708"/>
      <c r="AT38" s="708"/>
      <c r="AU38" s="708"/>
      <c r="AV38" s="708"/>
      <c r="AW38" s="708"/>
      <c r="AX38" s="708"/>
      <c r="AY38" s="709"/>
      <c r="AZ38" s="629">
        <v>20766</v>
      </c>
      <c r="BA38" s="630"/>
      <c r="BB38" s="630"/>
      <c r="BC38" s="630"/>
      <c r="BD38" s="654"/>
      <c r="BE38" s="654"/>
      <c r="BF38" s="687"/>
      <c r="BG38" s="644" t="s">
        <v>341</v>
      </c>
      <c r="BH38" s="645"/>
      <c r="BI38" s="645"/>
      <c r="BJ38" s="645"/>
      <c r="BK38" s="645"/>
      <c r="BL38" s="645"/>
      <c r="BM38" s="645"/>
      <c r="BN38" s="645"/>
      <c r="BO38" s="645"/>
      <c r="BP38" s="645"/>
      <c r="BQ38" s="645"/>
      <c r="BR38" s="645"/>
      <c r="BS38" s="645"/>
      <c r="BT38" s="645"/>
      <c r="BU38" s="646"/>
      <c r="BV38" s="629">
        <v>1548</v>
      </c>
      <c r="BW38" s="630"/>
      <c r="BX38" s="630"/>
      <c r="BY38" s="630"/>
      <c r="BZ38" s="630"/>
      <c r="CA38" s="630"/>
      <c r="CB38" s="639"/>
      <c r="CD38" s="644" t="s">
        <v>342</v>
      </c>
      <c r="CE38" s="645"/>
      <c r="CF38" s="645"/>
      <c r="CG38" s="645"/>
      <c r="CH38" s="645"/>
      <c r="CI38" s="645"/>
      <c r="CJ38" s="645"/>
      <c r="CK38" s="645"/>
      <c r="CL38" s="645"/>
      <c r="CM38" s="645"/>
      <c r="CN38" s="645"/>
      <c r="CO38" s="645"/>
      <c r="CP38" s="645"/>
      <c r="CQ38" s="646"/>
      <c r="CR38" s="629">
        <v>432080</v>
      </c>
      <c r="CS38" s="630"/>
      <c r="CT38" s="630"/>
      <c r="CU38" s="630"/>
      <c r="CV38" s="630"/>
      <c r="CW38" s="630"/>
      <c r="CX38" s="630"/>
      <c r="CY38" s="631"/>
      <c r="CZ38" s="634">
        <v>4.9000000000000004</v>
      </c>
      <c r="DA38" s="669"/>
      <c r="DB38" s="669"/>
      <c r="DC38" s="671"/>
      <c r="DD38" s="638">
        <v>123531</v>
      </c>
      <c r="DE38" s="630"/>
      <c r="DF38" s="630"/>
      <c r="DG38" s="630"/>
      <c r="DH38" s="630"/>
      <c r="DI38" s="630"/>
      <c r="DJ38" s="630"/>
      <c r="DK38" s="631"/>
      <c r="DL38" s="638">
        <v>100402</v>
      </c>
      <c r="DM38" s="630"/>
      <c r="DN38" s="630"/>
      <c r="DO38" s="630"/>
      <c r="DP38" s="630"/>
      <c r="DQ38" s="630"/>
      <c r="DR38" s="630"/>
      <c r="DS38" s="630"/>
      <c r="DT38" s="630"/>
      <c r="DU38" s="630"/>
      <c r="DV38" s="631"/>
      <c r="DW38" s="634">
        <v>2.6</v>
      </c>
      <c r="DX38" s="669"/>
      <c r="DY38" s="669"/>
      <c r="DZ38" s="669"/>
      <c r="EA38" s="669"/>
      <c r="EB38" s="669"/>
      <c r="EC38" s="670"/>
    </row>
    <row r="39" spans="2:133" ht="11.25" customHeight="1" x14ac:dyDescent="0.2">
      <c r="B39" s="626" t="s">
        <v>343</v>
      </c>
      <c r="C39" s="627"/>
      <c r="D39" s="627"/>
      <c r="E39" s="627"/>
      <c r="F39" s="627"/>
      <c r="G39" s="627"/>
      <c r="H39" s="627"/>
      <c r="I39" s="627"/>
      <c r="J39" s="627"/>
      <c r="K39" s="627"/>
      <c r="L39" s="627"/>
      <c r="M39" s="627"/>
      <c r="N39" s="627"/>
      <c r="O39" s="627"/>
      <c r="P39" s="627"/>
      <c r="Q39" s="628"/>
      <c r="R39" s="629">
        <v>171657</v>
      </c>
      <c r="S39" s="630"/>
      <c r="T39" s="630"/>
      <c r="U39" s="630"/>
      <c r="V39" s="630"/>
      <c r="W39" s="630"/>
      <c r="X39" s="630"/>
      <c r="Y39" s="631"/>
      <c r="Z39" s="632">
        <v>1.9</v>
      </c>
      <c r="AA39" s="632"/>
      <c r="AB39" s="632"/>
      <c r="AC39" s="632"/>
      <c r="AD39" s="633">
        <v>78</v>
      </c>
      <c r="AE39" s="633"/>
      <c r="AF39" s="633"/>
      <c r="AG39" s="633"/>
      <c r="AH39" s="633"/>
      <c r="AI39" s="633"/>
      <c r="AJ39" s="633"/>
      <c r="AK39" s="633"/>
      <c r="AL39" s="634">
        <v>0</v>
      </c>
      <c r="AM39" s="635"/>
      <c r="AN39" s="635"/>
      <c r="AO39" s="636"/>
      <c r="AQ39" s="707" t="s">
        <v>344</v>
      </c>
      <c r="AR39" s="708"/>
      <c r="AS39" s="708"/>
      <c r="AT39" s="708"/>
      <c r="AU39" s="708"/>
      <c r="AV39" s="708"/>
      <c r="AW39" s="708"/>
      <c r="AX39" s="708"/>
      <c r="AY39" s="709"/>
      <c r="AZ39" s="629" t="s">
        <v>182</v>
      </c>
      <c r="BA39" s="630"/>
      <c r="BB39" s="630"/>
      <c r="BC39" s="630"/>
      <c r="BD39" s="654"/>
      <c r="BE39" s="654"/>
      <c r="BF39" s="687"/>
      <c r="BG39" s="644" t="s">
        <v>345</v>
      </c>
      <c r="BH39" s="645"/>
      <c r="BI39" s="645"/>
      <c r="BJ39" s="645"/>
      <c r="BK39" s="645"/>
      <c r="BL39" s="645"/>
      <c r="BM39" s="645"/>
      <c r="BN39" s="645"/>
      <c r="BO39" s="645"/>
      <c r="BP39" s="645"/>
      <c r="BQ39" s="645"/>
      <c r="BR39" s="645"/>
      <c r="BS39" s="645"/>
      <c r="BT39" s="645"/>
      <c r="BU39" s="646"/>
      <c r="BV39" s="629">
        <v>2205</v>
      </c>
      <c r="BW39" s="630"/>
      <c r="BX39" s="630"/>
      <c r="BY39" s="630"/>
      <c r="BZ39" s="630"/>
      <c r="CA39" s="630"/>
      <c r="CB39" s="639"/>
      <c r="CD39" s="644" t="s">
        <v>346</v>
      </c>
      <c r="CE39" s="645"/>
      <c r="CF39" s="645"/>
      <c r="CG39" s="645"/>
      <c r="CH39" s="645"/>
      <c r="CI39" s="645"/>
      <c r="CJ39" s="645"/>
      <c r="CK39" s="645"/>
      <c r="CL39" s="645"/>
      <c r="CM39" s="645"/>
      <c r="CN39" s="645"/>
      <c r="CO39" s="645"/>
      <c r="CP39" s="645"/>
      <c r="CQ39" s="646"/>
      <c r="CR39" s="629">
        <v>449262</v>
      </c>
      <c r="CS39" s="654"/>
      <c r="CT39" s="654"/>
      <c r="CU39" s="654"/>
      <c r="CV39" s="654"/>
      <c r="CW39" s="654"/>
      <c r="CX39" s="654"/>
      <c r="CY39" s="655"/>
      <c r="CZ39" s="634">
        <v>5.0999999999999996</v>
      </c>
      <c r="DA39" s="669"/>
      <c r="DB39" s="669"/>
      <c r="DC39" s="671"/>
      <c r="DD39" s="638">
        <v>445593</v>
      </c>
      <c r="DE39" s="654"/>
      <c r="DF39" s="654"/>
      <c r="DG39" s="654"/>
      <c r="DH39" s="654"/>
      <c r="DI39" s="654"/>
      <c r="DJ39" s="654"/>
      <c r="DK39" s="655"/>
      <c r="DL39" s="638" t="s">
        <v>138</v>
      </c>
      <c r="DM39" s="654"/>
      <c r="DN39" s="654"/>
      <c r="DO39" s="654"/>
      <c r="DP39" s="654"/>
      <c r="DQ39" s="654"/>
      <c r="DR39" s="654"/>
      <c r="DS39" s="654"/>
      <c r="DT39" s="654"/>
      <c r="DU39" s="654"/>
      <c r="DV39" s="655"/>
      <c r="DW39" s="634" t="s">
        <v>182</v>
      </c>
      <c r="DX39" s="669"/>
      <c r="DY39" s="669"/>
      <c r="DZ39" s="669"/>
      <c r="EA39" s="669"/>
      <c r="EB39" s="669"/>
      <c r="EC39" s="670"/>
    </row>
    <row r="40" spans="2:133" ht="11.25" customHeight="1" x14ac:dyDescent="0.2">
      <c r="B40" s="626" t="s">
        <v>347</v>
      </c>
      <c r="C40" s="627"/>
      <c r="D40" s="627"/>
      <c r="E40" s="627"/>
      <c r="F40" s="627"/>
      <c r="G40" s="627"/>
      <c r="H40" s="627"/>
      <c r="I40" s="627"/>
      <c r="J40" s="627"/>
      <c r="K40" s="627"/>
      <c r="L40" s="627"/>
      <c r="M40" s="627"/>
      <c r="N40" s="627"/>
      <c r="O40" s="627"/>
      <c r="P40" s="627"/>
      <c r="Q40" s="628"/>
      <c r="R40" s="629">
        <v>755005</v>
      </c>
      <c r="S40" s="630"/>
      <c r="T40" s="630"/>
      <c r="U40" s="630"/>
      <c r="V40" s="630"/>
      <c r="W40" s="630"/>
      <c r="X40" s="630"/>
      <c r="Y40" s="631"/>
      <c r="Z40" s="632">
        <v>8.4</v>
      </c>
      <c r="AA40" s="632"/>
      <c r="AB40" s="632"/>
      <c r="AC40" s="632"/>
      <c r="AD40" s="633" t="s">
        <v>182</v>
      </c>
      <c r="AE40" s="633"/>
      <c r="AF40" s="633"/>
      <c r="AG40" s="633"/>
      <c r="AH40" s="633"/>
      <c r="AI40" s="633"/>
      <c r="AJ40" s="633"/>
      <c r="AK40" s="633"/>
      <c r="AL40" s="634" t="s">
        <v>138</v>
      </c>
      <c r="AM40" s="635"/>
      <c r="AN40" s="635"/>
      <c r="AO40" s="636"/>
      <c r="AQ40" s="707" t="s">
        <v>348</v>
      </c>
      <c r="AR40" s="708"/>
      <c r="AS40" s="708"/>
      <c r="AT40" s="708"/>
      <c r="AU40" s="708"/>
      <c r="AV40" s="708"/>
      <c r="AW40" s="708"/>
      <c r="AX40" s="708"/>
      <c r="AY40" s="709"/>
      <c r="AZ40" s="629" t="s">
        <v>182</v>
      </c>
      <c r="BA40" s="630"/>
      <c r="BB40" s="630"/>
      <c r="BC40" s="630"/>
      <c r="BD40" s="654"/>
      <c r="BE40" s="654"/>
      <c r="BF40" s="687"/>
      <c r="BG40" s="710" t="s">
        <v>349</v>
      </c>
      <c r="BH40" s="711"/>
      <c r="BI40" s="711"/>
      <c r="BJ40" s="711"/>
      <c r="BK40" s="711"/>
      <c r="BL40" s="222"/>
      <c r="BM40" s="645" t="s">
        <v>350</v>
      </c>
      <c r="BN40" s="645"/>
      <c r="BO40" s="645"/>
      <c r="BP40" s="645"/>
      <c r="BQ40" s="645"/>
      <c r="BR40" s="645"/>
      <c r="BS40" s="645"/>
      <c r="BT40" s="645"/>
      <c r="BU40" s="646"/>
      <c r="BV40" s="629">
        <v>94</v>
      </c>
      <c r="BW40" s="630"/>
      <c r="BX40" s="630"/>
      <c r="BY40" s="630"/>
      <c r="BZ40" s="630"/>
      <c r="CA40" s="630"/>
      <c r="CB40" s="639"/>
      <c r="CD40" s="644" t="s">
        <v>351</v>
      </c>
      <c r="CE40" s="645"/>
      <c r="CF40" s="645"/>
      <c r="CG40" s="645"/>
      <c r="CH40" s="645"/>
      <c r="CI40" s="645"/>
      <c r="CJ40" s="645"/>
      <c r="CK40" s="645"/>
      <c r="CL40" s="645"/>
      <c r="CM40" s="645"/>
      <c r="CN40" s="645"/>
      <c r="CO40" s="645"/>
      <c r="CP40" s="645"/>
      <c r="CQ40" s="646"/>
      <c r="CR40" s="629">
        <v>25850</v>
      </c>
      <c r="CS40" s="630"/>
      <c r="CT40" s="630"/>
      <c r="CU40" s="630"/>
      <c r="CV40" s="630"/>
      <c r="CW40" s="630"/>
      <c r="CX40" s="630"/>
      <c r="CY40" s="631"/>
      <c r="CZ40" s="634">
        <v>0.3</v>
      </c>
      <c r="DA40" s="669"/>
      <c r="DB40" s="669"/>
      <c r="DC40" s="671"/>
      <c r="DD40" s="638">
        <v>2842</v>
      </c>
      <c r="DE40" s="630"/>
      <c r="DF40" s="630"/>
      <c r="DG40" s="630"/>
      <c r="DH40" s="630"/>
      <c r="DI40" s="630"/>
      <c r="DJ40" s="630"/>
      <c r="DK40" s="631"/>
      <c r="DL40" s="638">
        <v>2842</v>
      </c>
      <c r="DM40" s="630"/>
      <c r="DN40" s="630"/>
      <c r="DO40" s="630"/>
      <c r="DP40" s="630"/>
      <c r="DQ40" s="630"/>
      <c r="DR40" s="630"/>
      <c r="DS40" s="630"/>
      <c r="DT40" s="630"/>
      <c r="DU40" s="630"/>
      <c r="DV40" s="631"/>
      <c r="DW40" s="634">
        <v>0.1</v>
      </c>
      <c r="DX40" s="669"/>
      <c r="DY40" s="669"/>
      <c r="DZ40" s="669"/>
      <c r="EA40" s="669"/>
      <c r="EB40" s="669"/>
      <c r="EC40" s="670"/>
    </row>
    <row r="41" spans="2:133" ht="11.25" customHeight="1" x14ac:dyDescent="0.2">
      <c r="B41" s="626" t="s">
        <v>352</v>
      </c>
      <c r="C41" s="627"/>
      <c r="D41" s="627"/>
      <c r="E41" s="627"/>
      <c r="F41" s="627"/>
      <c r="G41" s="627"/>
      <c r="H41" s="627"/>
      <c r="I41" s="627"/>
      <c r="J41" s="627"/>
      <c r="K41" s="627"/>
      <c r="L41" s="627"/>
      <c r="M41" s="627"/>
      <c r="N41" s="627"/>
      <c r="O41" s="627"/>
      <c r="P41" s="627"/>
      <c r="Q41" s="628"/>
      <c r="R41" s="629" t="s">
        <v>138</v>
      </c>
      <c r="S41" s="630"/>
      <c r="T41" s="630"/>
      <c r="U41" s="630"/>
      <c r="V41" s="630"/>
      <c r="W41" s="630"/>
      <c r="X41" s="630"/>
      <c r="Y41" s="631"/>
      <c r="Z41" s="632" t="s">
        <v>232</v>
      </c>
      <c r="AA41" s="632"/>
      <c r="AB41" s="632"/>
      <c r="AC41" s="632"/>
      <c r="AD41" s="633" t="s">
        <v>138</v>
      </c>
      <c r="AE41" s="633"/>
      <c r="AF41" s="633"/>
      <c r="AG41" s="633"/>
      <c r="AH41" s="633"/>
      <c r="AI41" s="633"/>
      <c r="AJ41" s="633"/>
      <c r="AK41" s="633"/>
      <c r="AL41" s="634" t="s">
        <v>182</v>
      </c>
      <c r="AM41" s="635"/>
      <c r="AN41" s="635"/>
      <c r="AO41" s="636"/>
      <c r="AQ41" s="707" t="s">
        <v>353</v>
      </c>
      <c r="AR41" s="708"/>
      <c r="AS41" s="708"/>
      <c r="AT41" s="708"/>
      <c r="AU41" s="708"/>
      <c r="AV41" s="708"/>
      <c r="AW41" s="708"/>
      <c r="AX41" s="708"/>
      <c r="AY41" s="709"/>
      <c r="AZ41" s="629">
        <v>98705</v>
      </c>
      <c r="BA41" s="630"/>
      <c r="BB41" s="630"/>
      <c r="BC41" s="630"/>
      <c r="BD41" s="654"/>
      <c r="BE41" s="654"/>
      <c r="BF41" s="687"/>
      <c r="BG41" s="710"/>
      <c r="BH41" s="711"/>
      <c r="BI41" s="711"/>
      <c r="BJ41" s="711"/>
      <c r="BK41" s="711"/>
      <c r="BL41" s="222"/>
      <c r="BM41" s="645" t="s">
        <v>354</v>
      </c>
      <c r="BN41" s="645"/>
      <c r="BO41" s="645"/>
      <c r="BP41" s="645"/>
      <c r="BQ41" s="645"/>
      <c r="BR41" s="645"/>
      <c r="BS41" s="645"/>
      <c r="BT41" s="645"/>
      <c r="BU41" s="646"/>
      <c r="BV41" s="629" t="s">
        <v>182</v>
      </c>
      <c r="BW41" s="630"/>
      <c r="BX41" s="630"/>
      <c r="BY41" s="630"/>
      <c r="BZ41" s="630"/>
      <c r="CA41" s="630"/>
      <c r="CB41" s="639"/>
      <c r="CD41" s="644" t="s">
        <v>355</v>
      </c>
      <c r="CE41" s="645"/>
      <c r="CF41" s="645"/>
      <c r="CG41" s="645"/>
      <c r="CH41" s="645"/>
      <c r="CI41" s="645"/>
      <c r="CJ41" s="645"/>
      <c r="CK41" s="645"/>
      <c r="CL41" s="645"/>
      <c r="CM41" s="645"/>
      <c r="CN41" s="645"/>
      <c r="CO41" s="645"/>
      <c r="CP41" s="645"/>
      <c r="CQ41" s="646"/>
      <c r="CR41" s="629" t="s">
        <v>182</v>
      </c>
      <c r="CS41" s="654"/>
      <c r="CT41" s="654"/>
      <c r="CU41" s="654"/>
      <c r="CV41" s="654"/>
      <c r="CW41" s="654"/>
      <c r="CX41" s="654"/>
      <c r="CY41" s="655"/>
      <c r="CZ41" s="634" t="s">
        <v>182</v>
      </c>
      <c r="DA41" s="669"/>
      <c r="DB41" s="669"/>
      <c r="DC41" s="671"/>
      <c r="DD41" s="638" t="s">
        <v>138</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356</v>
      </c>
      <c r="C42" s="627"/>
      <c r="D42" s="627"/>
      <c r="E42" s="627"/>
      <c r="F42" s="627"/>
      <c r="G42" s="627"/>
      <c r="H42" s="627"/>
      <c r="I42" s="627"/>
      <c r="J42" s="627"/>
      <c r="K42" s="627"/>
      <c r="L42" s="627"/>
      <c r="M42" s="627"/>
      <c r="N42" s="627"/>
      <c r="O42" s="627"/>
      <c r="P42" s="627"/>
      <c r="Q42" s="628"/>
      <c r="R42" s="629" t="s">
        <v>138</v>
      </c>
      <c r="S42" s="630"/>
      <c r="T42" s="630"/>
      <c r="U42" s="630"/>
      <c r="V42" s="630"/>
      <c r="W42" s="630"/>
      <c r="X42" s="630"/>
      <c r="Y42" s="631"/>
      <c r="Z42" s="632" t="s">
        <v>232</v>
      </c>
      <c r="AA42" s="632"/>
      <c r="AB42" s="632"/>
      <c r="AC42" s="632"/>
      <c r="AD42" s="633" t="s">
        <v>232</v>
      </c>
      <c r="AE42" s="633"/>
      <c r="AF42" s="633"/>
      <c r="AG42" s="633"/>
      <c r="AH42" s="633"/>
      <c r="AI42" s="633"/>
      <c r="AJ42" s="633"/>
      <c r="AK42" s="633"/>
      <c r="AL42" s="634" t="s">
        <v>182</v>
      </c>
      <c r="AM42" s="635"/>
      <c r="AN42" s="635"/>
      <c r="AO42" s="636"/>
      <c r="AQ42" s="714" t="s">
        <v>357</v>
      </c>
      <c r="AR42" s="715"/>
      <c r="AS42" s="715"/>
      <c r="AT42" s="715"/>
      <c r="AU42" s="715"/>
      <c r="AV42" s="715"/>
      <c r="AW42" s="715"/>
      <c r="AX42" s="715"/>
      <c r="AY42" s="716"/>
      <c r="AZ42" s="723">
        <v>298441</v>
      </c>
      <c r="BA42" s="724"/>
      <c r="BB42" s="724"/>
      <c r="BC42" s="724"/>
      <c r="BD42" s="700"/>
      <c r="BE42" s="700"/>
      <c r="BF42" s="702"/>
      <c r="BG42" s="712"/>
      <c r="BH42" s="713"/>
      <c r="BI42" s="713"/>
      <c r="BJ42" s="713"/>
      <c r="BK42" s="713"/>
      <c r="BL42" s="223"/>
      <c r="BM42" s="657" t="s">
        <v>358</v>
      </c>
      <c r="BN42" s="657"/>
      <c r="BO42" s="657"/>
      <c r="BP42" s="657"/>
      <c r="BQ42" s="657"/>
      <c r="BR42" s="657"/>
      <c r="BS42" s="657"/>
      <c r="BT42" s="657"/>
      <c r="BU42" s="658"/>
      <c r="BV42" s="723">
        <v>354</v>
      </c>
      <c r="BW42" s="724"/>
      <c r="BX42" s="724"/>
      <c r="BY42" s="724"/>
      <c r="BZ42" s="724"/>
      <c r="CA42" s="724"/>
      <c r="CB42" s="736"/>
      <c r="CD42" s="626" t="s">
        <v>359</v>
      </c>
      <c r="CE42" s="627"/>
      <c r="CF42" s="627"/>
      <c r="CG42" s="627"/>
      <c r="CH42" s="627"/>
      <c r="CI42" s="627"/>
      <c r="CJ42" s="627"/>
      <c r="CK42" s="627"/>
      <c r="CL42" s="627"/>
      <c r="CM42" s="627"/>
      <c r="CN42" s="627"/>
      <c r="CO42" s="627"/>
      <c r="CP42" s="627"/>
      <c r="CQ42" s="628"/>
      <c r="CR42" s="629">
        <v>1876545</v>
      </c>
      <c r="CS42" s="654"/>
      <c r="CT42" s="654"/>
      <c r="CU42" s="654"/>
      <c r="CV42" s="654"/>
      <c r="CW42" s="654"/>
      <c r="CX42" s="654"/>
      <c r="CY42" s="655"/>
      <c r="CZ42" s="634">
        <v>21.3</v>
      </c>
      <c r="DA42" s="669"/>
      <c r="DB42" s="669"/>
      <c r="DC42" s="671"/>
      <c r="DD42" s="638">
        <v>334642</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360</v>
      </c>
      <c r="C43" s="627"/>
      <c r="D43" s="627"/>
      <c r="E43" s="627"/>
      <c r="F43" s="627"/>
      <c r="G43" s="627"/>
      <c r="H43" s="627"/>
      <c r="I43" s="627"/>
      <c r="J43" s="627"/>
      <c r="K43" s="627"/>
      <c r="L43" s="627"/>
      <c r="M43" s="627"/>
      <c r="N43" s="627"/>
      <c r="O43" s="627"/>
      <c r="P43" s="627"/>
      <c r="Q43" s="628"/>
      <c r="R43" s="629">
        <v>154005</v>
      </c>
      <c r="S43" s="630"/>
      <c r="T43" s="630"/>
      <c r="U43" s="630"/>
      <c r="V43" s="630"/>
      <c r="W43" s="630"/>
      <c r="X43" s="630"/>
      <c r="Y43" s="631"/>
      <c r="Z43" s="632">
        <v>1.7</v>
      </c>
      <c r="AA43" s="632"/>
      <c r="AB43" s="632"/>
      <c r="AC43" s="632"/>
      <c r="AD43" s="633" t="s">
        <v>182</v>
      </c>
      <c r="AE43" s="633"/>
      <c r="AF43" s="633"/>
      <c r="AG43" s="633"/>
      <c r="AH43" s="633"/>
      <c r="AI43" s="633"/>
      <c r="AJ43" s="633"/>
      <c r="AK43" s="633"/>
      <c r="AL43" s="634" t="s">
        <v>232</v>
      </c>
      <c r="AM43" s="635"/>
      <c r="AN43" s="635"/>
      <c r="AO43" s="636"/>
      <c r="BV43" s="224"/>
      <c r="BW43" s="224"/>
      <c r="BX43" s="224"/>
      <c r="BY43" s="224"/>
      <c r="BZ43" s="224"/>
      <c r="CA43" s="224"/>
      <c r="CB43" s="224"/>
      <c r="CD43" s="626" t="s">
        <v>361</v>
      </c>
      <c r="CE43" s="627"/>
      <c r="CF43" s="627"/>
      <c r="CG43" s="627"/>
      <c r="CH43" s="627"/>
      <c r="CI43" s="627"/>
      <c r="CJ43" s="627"/>
      <c r="CK43" s="627"/>
      <c r="CL43" s="627"/>
      <c r="CM43" s="627"/>
      <c r="CN43" s="627"/>
      <c r="CO43" s="627"/>
      <c r="CP43" s="627"/>
      <c r="CQ43" s="628"/>
      <c r="CR43" s="629">
        <v>45472</v>
      </c>
      <c r="CS43" s="654"/>
      <c r="CT43" s="654"/>
      <c r="CU43" s="654"/>
      <c r="CV43" s="654"/>
      <c r="CW43" s="654"/>
      <c r="CX43" s="654"/>
      <c r="CY43" s="655"/>
      <c r="CZ43" s="634">
        <v>0.5</v>
      </c>
      <c r="DA43" s="669"/>
      <c r="DB43" s="669"/>
      <c r="DC43" s="671"/>
      <c r="DD43" s="638">
        <v>43114</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362</v>
      </c>
      <c r="C44" s="674"/>
      <c r="D44" s="674"/>
      <c r="E44" s="674"/>
      <c r="F44" s="674"/>
      <c r="G44" s="674"/>
      <c r="H44" s="674"/>
      <c r="I44" s="674"/>
      <c r="J44" s="674"/>
      <c r="K44" s="674"/>
      <c r="L44" s="674"/>
      <c r="M44" s="674"/>
      <c r="N44" s="674"/>
      <c r="O44" s="674"/>
      <c r="P44" s="674"/>
      <c r="Q44" s="675"/>
      <c r="R44" s="723">
        <v>9024248</v>
      </c>
      <c r="S44" s="724"/>
      <c r="T44" s="724"/>
      <c r="U44" s="724"/>
      <c r="V44" s="724"/>
      <c r="W44" s="724"/>
      <c r="X44" s="724"/>
      <c r="Y44" s="725"/>
      <c r="Z44" s="726">
        <v>100</v>
      </c>
      <c r="AA44" s="726"/>
      <c r="AB44" s="726"/>
      <c r="AC44" s="726"/>
      <c r="AD44" s="727">
        <v>3711880</v>
      </c>
      <c r="AE44" s="727"/>
      <c r="AF44" s="727"/>
      <c r="AG44" s="727"/>
      <c r="AH44" s="727"/>
      <c r="AI44" s="727"/>
      <c r="AJ44" s="727"/>
      <c r="AK44" s="727"/>
      <c r="AL44" s="728">
        <v>100</v>
      </c>
      <c r="AM44" s="701"/>
      <c r="AN44" s="701"/>
      <c r="AO44" s="729"/>
      <c r="CD44" s="730" t="s">
        <v>308</v>
      </c>
      <c r="CE44" s="731"/>
      <c r="CF44" s="626" t="s">
        <v>363</v>
      </c>
      <c r="CG44" s="627"/>
      <c r="CH44" s="627"/>
      <c r="CI44" s="627"/>
      <c r="CJ44" s="627"/>
      <c r="CK44" s="627"/>
      <c r="CL44" s="627"/>
      <c r="CM44" s="627"/>
      <c r="CN44" s="627"/>
      <c r="CO44" s="627"/>
      <c r="CP44" s="627"/>
      <c r="CQ44" s="628"/>
      <c r="CR44" s="629">
        <v>1869046</v>
      </c>
      <c r="CS44" s="630"/>
      <c r="CT44" s="630"/>
      <c r="CU44" s="630"/>
      <c r="CV44" s="630"/>
      <c r="CW44" s="630"/>
      <c r="CX44" s="630"/>
      <c r="CY44" s="631"/>
      <c r="CZ44" s="634">
        <v>21.2</v>
      </c>
      <c r="DA44" s="635"/>
      <c r="DB44" s="635"/>
      <c r="DC44" s="647"/>
      <c r="DD44" s="638">
        <v>328243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364</v>
      </c>
      <c r="CG45" s="627"/>
      <c r="CH45" s="627"/>
      <c r="CI45" s="627"/>
      <c r="CJ45" s="627"/>
      <c r="CK45" s="627"/>
      <c r="CL45" s="627"/>
      <c r="CM45" s="627"/>
      <c r="CN45" s="627"/>
      <c r="CO45" s="627"/>
      <c r="CP45" s="627"/>
      <c r="CQ45" s="628"/>
      <c r="CR45" s="629">
        <v>474087</v>
      </c>
      <c r="CS45" s="654"/>
      <c r="CT45" s="654"/>
      <c r="CU45" s="654"/>
      <c r="CV45" s="654"/>
      <c r="CW45" s="654"/>
      <c r="CX45" s="654"/>
      <c r="CY45" s="655"/>
      <c r="CZ45" s="634">
        <v>5.4</v>
      </c>
      <c r="DA45" s="669"/>
      <c r="DB45" s="669"/>
      <c r="DC45" s="671"/>
      <c r="DD45" s="638">
        <v>100703</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366</v>
      </c>
      <c r="CG46" s="627"/>
      <c r="CH46" s="627"/>
      <c r="CI46" s="627"/>
      <c r="CJ46" s="627"/>
      <c r="CK46" s="627"/>
      <c r="CL46" s="627"/>
      <c r="CM46" s="627"/>
      <c r="CN46" s="627"/>
      <c r="CO46" s="627"/>
      <c r="CP46" s="627"/>
      <c r="CQ46" s="628"/>
      <c r="CR46" s="629">
        <v>1394959</v>
      </c>
      <c r="CS46" s="630"/>
      <c r="CT46" s="630"/>
      <c r="CU46" s="630"/>
      <c r="CV46" s="630"/>
      <c r="CW46" s="630"/>
      <c r="CX46" s="630"/>
      <c r="CY46" s="631"/>
      <c r="CZ46" s="634">
        <v>15.8</v>
      </c>
      <c r="DA46" s="635"/>
      <c r="DB46" s="635"/>
      <c r="DC46" s="647"/>
      <c r="DD46" s="638">
        <v>227540</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367</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368</v>
      </c>
      <c r="CG47" s="627"/>
      <c r="CH47" s="627"/>
      <c r="CI47" s="627"/>
      <c r="CJ47" s="627"/>
      <c r="CK47" s="627"/>
      <c r="CL47" s="627"/>
      <c r="CM47" s="627"/>
      <c r="CN47" s="627"/>
      <c r="CO47" s="627"/>
      <c r="CP47" s="627"/>
      <c r="CQ47" s="628"/>
      <c r="CR47" s="629">
        <v>7499</v>
      </c>
      <c r="CS47" s="654"/>
      <c r="CT47" s="654"/>
      <c r="CU47" s="654"/>
      <c r="CV47" s="654"/>
      <c r="CW47" s="654"/>
      <c r="CX47" s="654"/>
      <c r="CY47" s="655"/>
      <c r="CZ47" s="634">
        <v>0.1</v>
      </c>
      <c r="DA47" s="669"/>
      <c r="DB47" s="669"/>
      <c r="DC47" s="671"/>
      <c r="DD47" s="638">
        <v>6399</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ht="10.8" x14ac:dyDescent="0.2">
      <c r="B48" s="747" t="s">
        <v>369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370</v>
      </c>
      <c r="CG48" s="627"/>
      <c r="CH48" s="627"/>
      <c r="CI48" s="627"/>
      <c r="CJ48" s="627"/>
      <c r="CK48" s="627"/>
      <c r="CL48" s="627"/>
      <c r="CM48" s="627"/>
      <c r="CN48" s="627"/>
      <c r="CO48" s="627"/>
      <c r="CP48" s="627"/>
      <c r="CQ48" s="628"/>
      <c r="CR48" s="629" t="s">
        <v>182</v>
      </c>
      <c r="CS48" s="630"/>
      <c r="CT48" s="630"/>
      <c r="CU48" s="630"/>
      <c r="CV48" s="630"/>
      <c r="CW48" s="630"/>
      <c r="CX48" s="630"/>
      <c r="CY48" s="631"/>
      <c r="CZ48" s="634" t="s">
        <v>182</v>
      </c>
      <c r="DA48" s="635"/>
      <c r="DB48" s="635"/>
      <c r="DC48" s="647"/>
      <c r="DD48" s="638" t="s">
        <v>182</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371</v>
      </c>
      <c r="CE49" s="674"/>
      <c r="CF49" s="674"/>
      <c r="CG49" s="674"/>
      <c r="CH49" s="674"/>
      <c r="CI49" s="674"/>
      <c r="CJ49" s="674"/>
      <c r="CK49" s="674"/>
      <c r="CL49" s="674"/>
      <c r="CM49" s="674"/>
      <c r="CN49" s="674"/>
      <c r="CO49" s="674"/>
      <c r="CP49" s="674"/>
      <c r="CQ49" s="675"/>
      <c r="CR49" s="723">
        <v>8829208</v>
      </c>
      <c r="CS49" s="700"/>
      <c r="CT49" s="700"/>
      <c r="CU49" s="700"/>
      <c r="CV49" s="700"/>
      <c r="CW49" s="700"/>
      <c r="CX49" s="700"/>
      <c r="CY49" s="737"/>
      <c r="CZ49" s="728">
        <v>100</v>
      </c>
      <c r="DA49" s="738"/>
      <c r="DB49" s="738"/>
      <c r="DC49" s="739"/>
      <c r="DD49" s="740">
        <v>4501200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kzffzFkq+HpDnzlT1yg+WTFaUfEL62Lmr60rAjcbRRcshAAT42IpJgXCqCRuanlEQ3cirMBbozCJy8hlV5mSQ==" saltValue="iHCH6X3EkZNazUZ7lLPkz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372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373</v>
      </c>
      <c r="DK2" s="751"/>
      <c r="DL2" s="751"/>
      <c r="DM2" s="751"/>
      <c r="DN2" s="751"/>
      <c r="DO2" s="752"/>
      <c r="DP2" s="231"/>
      <c r="DQ2" s="750" t="s">
        <v>374</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377</v>
      </c>
      <c r="B5" s="756"/>
      <c r="C5" s="756"/>
      <c r="D5" s="756"/>
      <c r="E5" s="756"/>
      <c r="F5" s="756"/>
      <c r="G5" s="756"/>
      <c r="H5" s="756"/>
      <c r="I5" s="756"/>
      <c r="J5" s="756"/>
      <c r="K5" s="756"/>
      <c r="L5" s="756"/>
      <c r="M5" s="756"/>
      <c r="N5" s="756"/>
      <c r="O5" s="756"/>
      <c r="P5" s="757"/>
      <c r="Q5" s="761" t="s">
        <v>378</v>
      </c>
      <c r="R5" s="762"/>
      <c r="S5" s="762"/>
      <c r="T5" s="762"/>
      <c r="U5" s="763"/>
      <c r="V5" s="761" t="s">
        <v>379</v>
      </c>
      <c r="W5" s="762"/>
      <c r="X5" s="762"/>
      <c r="Y5" s="762"/>
      <c r="Z5" s="763"/>
      <c r="AA5" s="761" t="s">
        <v>380</v>
      </c>
      <c r="AB5" s="762"/>
      <c r="AC5" s="762"/>
      <c r="AD5" s="762"/>
      <c r="AE5" s="762"/>
      <c r="AF5" s="767" t="s">
        <v>381</v>
      </c>
      <c r="AG5" s="762"/>
      <c r="AH5" s="762"/>
      <c r="AI5" s="762"/>
      <c r="AJ5" s="768"/>
      <c r="AK5" s="762" t="s">
        <v>382</v>
      </c>
      <c r="AL5" s="762"/>
      <c r="AM5" s="762"/>
      <c r="AN5" s="762"/>
      <c r="AO5" s="763"/>
      <c r="AP5" s="761" t="s">
        <v>383</v>
      </c>
      <c r="AQ5" s="762"/>
      <c r="AR5" s="762"/>
      <c r="AS5" s="762"/>
      <c r="AT5" s="763"/>
      <c r="AU5" s="761" t="s">
        <v>384</v>
      </c>
      <c r="AV5" s="762"/>
      <c r="AW5" s="762"/>
      <c r="AX5" s="762"/>
      <c r="AY5" s="768"/>
      <c r="AZ5" s="235"/>
      <c r="BA5" s="235"/>
      <c r="BB5" s="235"/>
      <c r="BC5" s="235"/>
      <c r="BD5" s="235"/>
      <c r="BE5" s="236"/>
      <c r="BF5" s="236"/>
      <c r="BG5" s="236"/>
      <c r="BH5" s="236"/>
      <c r="BI5" s="236"/>
      <c r="BJ5" s="236"/>
      <c r="BK5" s="236"/>
      <c r="BL5" s="236"/>
      <c r="BM5" s="236"/>
      <c r="BN5" s="236"/>
      <c r="BO5" s="236"/>
      <c r="BP5" s="236"/>
      <c r="BQ5" s="755" t="s">
        <v>385</v>
      </c>
      <c r="BR5" s="756"/>
      <c r="BS5" s="756"/>
      <c r="BT5" s="756"/>
      <c r="BU5" s="756"/>
      <c r="BV5" s="756"/>
      <c r="BW5" s="756"/>
      <c r="BX5" s="756"/>
      <c r="BY5" s="756"/>
      <c r="BZ5" s="756"/>
      <c r="CA5" s="756"/>
      <c r="CB5" s="756"/>
      <c r="CC5" s="756"/>
      <c r="CD5" s="756"/>
      <c r="CE5" s="756"/>
      <c r="CF5" s="756"/>
      <c r="CG5" s="757"/>
      <c r="CH5" s="761" t="s">
        <v>386</v>
      </c>
      <c r="CI5" s="762"/>
      <c r="CJ5" s="762"/>
      <c r="CK5" s="762"/>
      <c r="CL5" s="763"/>
      <c r="CM5" s="761" t="s">
        <v>387</v>
      </c>
      <c r="CN5" s="762"/>
      <c r="CO5" s="762"/>
      <c r="CP5" s="762"/>
      <c r="CQ5" s="763"/>
      <c r="CR5" s="761" t="s">
        <v>388</v>
      </c>
      <c r="CS5" s="762"/>
      <c r="CT5" s="762"/>
      <c r="CU5" s="762"/>
      <c r="CV5" s="763"/>
      <c r="CW5" s="761" t="s">
        <v>389</v>
      </c>
      <c r="CX5" s="762"/>
      <c r="CY5" s="762"/>
      <c r="CZ5" s="762"/>
      <c r="DA5" s="763"/>
      <c r="DB5" s="761" t="s">
        <v>390</v>
      </c>
      <c r="DC5" s="762"/>
      <c r="DD5" s="762"/>
      <c r="DE5" s="762"/>
      <c r="DF5" s="763"/>
      <c r="DG5" s="791" t="s">
        <v>391</v>
      </c>
      <c r="DH5" s="792"/>
      <c r="DI5" s="792"/>
      <c r="DJ5" s="792"/>
      <c r="DK5" s="793"/>
      <c r="DL5" s="791" t="s">
        <v>392</v>
      </c>
      <c r="DM5" s="792"/>
      <c r="DN5" s="792"/>
      <c r="DO5" s="792"/>
      <c r="DP5" s="793"/>
      <c r="DQ5" s="761" t="s">
        <v>393</v>
      </c>
      <c r="DR5" s="762"/>
      <c r="DS5" s="762"/>
      <c r="DT5" s="762"/>
      <c r="DU5" s="763"/>
      <c r="DV5" s="761" t="s">
        <v>384</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394</v>
      </c>
      <c r="C7" s="778"/>
      <c r="D7" s="778"/>
      <c r="E7" s="778"/>
      <c r="F7" s="778"/>
      <c r="G7" s="778"/>
      <c r="H7" s="778"/>
      <c r="I7" s="778"/>
      <c r="J7" s="778"/>
      <c r="K7" s="778"/>
      <c r="L7" s="778"/>
      <c r="M7" s="778"/>
      <c r="N7" s="778"/>
      <c r="O7" s="778"/>
      <c r="P7" s="779"/>
      <c r="Q7" s="780">
        <v>9024</v>
      </c>
      <c r="R7" s="781"/>
      <c r="S7" s="781"/>
      <c r="T7" s="781"/>
      <c r="U7" s="781"/>
      <c r="V7" s="781">
        <v>8829</v>
      </c>
      <c r="W7" s="781"/>
      <c r="X7" s="781"/>
      <c r="Y7" s="781"/>
      <c r="Z7" s="781"/>
      <c r="AA7" s="781">
        <v>195</v>
      </c>
      <c r="AB7" s="781"/>
      <c r="AC7" s="781"/>
      <c r="AD7" s="781"/>
      <c r="AE7" s="782"/>
      <c r="AF7" s="783">
        <v>195</v>
      </c>
      <c r="AG7" s="784"/>
      <c r="AH7" s="784"/>
      <c r="AI7" s="784"/>
      <c r="AJ7" s="785"/>
      <c r="AK7" s="786">
        <v>102</v>
      </c>
      <c r="AL7" s="787"/>
      <c r="AM7" s="787"/>
      <c r="AN7" s="787"/>
      <c r="AO7" s="787"/>
      <c r="AP7" s="787">
        <v>9831</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2">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395</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396</v>
      </c>
      <c r="B23" s="817" t="s">
        <v>397</v>
      </c>
      <c r="C23" s="818"/>
      <c r="D23" s="818"/>
      <c r="E23" s="818"/>
      <c r="F23" s="818"/>
      <c r="G23" s="818"/>
      <c r="H23" s="818"/>
      <c r="I23" s="818"/>
      <c r="J23" s="818"/>
      <c r="K23" s="818"/>
      <c r="L23" s="818"/>
      <c r="M23" s="818"/>
      <c r="N23" s="818"/>
      <c r="O23" s="818"/>
      <c r="P23" s="819"/>
      <c r="Q23" s="820">
        <v>9024</v>
      </c>
      <c r="R23" s="821"/>
      <c r="S23" s="821"/>
      <c r="T23" s="821"/>
      <c r="U23" s="821"/>
      <c r="V23" s="821">
        <v>8829</v>
      </c>
      <c r="W23" s="821"/>
      <c r="X23" s="821"/>
      <c r="Y23" s="821"/>
      <c r="Z23" s="821"/>
      <c r="AA23" s="821">
        <v>195</v>
      </c>
      <c r="AB23" s="821"/>
      <c r="AC23" s="821"/>
      <c r="AD23" s="821"/>
      <c r="AE23" s="822"/>
      <c r="AF23" s="823">
        <v>195</v>
      </c>
      <c r="AG23" s="821"/>
      <c r="AH23" s="821"/>
      <c r="AI23" s="821"/>
      <c r="AJ23" s="824"/>
      <c r="AK23" s="825"/>
      <c r="AL23" s="826"/>
      <c r="AM23" s="826"/>
      <c r="AN23" s="826"/>
      <c r="AO23" s="826"/>
      <c r="AP23" s="821">
        <v>9831</v>
      </c>
      <c r="AQ23" s="821"/>
      <c r="AR23" s="821"/>
      <c r="AS23" s="821"/>
      <c r="AT23" s="821"/>
      <c r="AU23" s="837"/>
      <c r="AV23" s="837"/>
      <c r="AW23" s="837"/>
      <c r="AX23" s="837"/>
      <c r="AY23" s="838"/>
      <c r="AZ23" s="839" t="s">
        <v>398</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399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400</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377</v>
      </c>
      <c r="B26" s="756"/>
      <c r="C26" s="756"/>
      <c r="D26" s="756"/>
      <c r="E26" s="756"/>
      <c r="F26" s="756"/>
      <c r="G26" s="756"/>
      <c r="H26" s="756"/>
      <c r="I26" s="756"/>
      <c r="J26" s="756"/>
      <c r="K26" s="756"/>
      <c r="L26" s="756"/>
      <c r="M26" s="756"/>
      <c r="N26" s="756"/>
      <c r="O26" s="756"/>
      <c r="P26" s="757"/>
      <c r="Q26" s="761" t="s">
        <v>401</v>
      </c>
      <c r="R26" s="762"/>
      <c r="S26" s="762"/>
      <c r="T26" s="762"/>
      <c r="U26" s="763"/>
      <c r="V26" s="761" t="s">
        <v>402</v>
      </c>
      <c r="W26" s="762"/>
      <c r="X26" s="762"/>
      <c r="Y26" s="762"/>
      <c r="Z26" s="763"/>
      <c r="AA26" s="761" t="s">
        <v>403</v>
      </c>
      <c r="AB26" s="762"/>
      <c r="AC26" s="762"/>
      <c r="AD26" s="762"/>
      <c r="AE26" s="762"/>
      <c r="AF26" s="842" t="s">
        <v>404</v>
      </c>
      <c r="AG26" s="843"/>
      <c r="AH26" s="843"/>
      <c r="AI26" s="843"/>
      <c r="AJ26" s="844"/>
      <c r="AK26" s="762" t="s">
        <v>405</v>
      </c>
      <c r="AL26" s="762"/>
      <c r="AM26" s="762"/>
      <c r="AN26" s="762"/>
      <c r="AO26" s="763"/>
      <c r="AP26" s="761" t="s">
        <v>406</v>
      </c>
      <c r="AQ26" s="762"/>
      <c r="AR26" s="762"/>
      <c r="AS26" s="762"/>
      <c r="AT26" s="763"/>
      <c r="AU26" s="761" t="s">
        <v>407</v>
      </c>
      <c r="AV26" s="762"/>
      <c r="AW26" s="762"/>
      <c r="AX26" s="762"/>
      <c r="AY26" s="763"/>
      <c r="AZ26" s="761" t="s">
        <v>408</v>
      </c>
      <c r="BA26" s="762"/>
      <c r="BB26" s="762"/>
      <c r="BC26" s="762"/>
      <c r="BD26" s="763"/>
      <c r="BE26" s="761" t="s">
        <v>384</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409</v>
      </c>
      <c r="C28" s="778"/>
      <c r="D28" s="778"/>
      <c r="E28" s="778"/>
      <c r="F28" s="778"/>
      <c r="G28" s="778"/>
      <c r="H28" s="778"/>
      <c r="I28" s="778"/>
      <c r="J28" s="778"/>
      <c r="K28" s="778"/>
      <c r="L28" s="778"/>
      <c r="M28" s="778"/>
      <c r="N28" s="778"/>
      <c r="O28" s="778"/>
      <c r="P28" s="779"/>
      <c r="Q28" s="850">
        <v>1159</v>
      </c>
      <c r="R28" s="851"/>
      <c r="S28" s="851"/>
      <c r="T28" s="851"/>
      <c r="U28" s="851"/>
      <c r="V28" s="851">
        <v>1133</v>
      </c>
      <c r="W28" s="851"/>
      <c r="X28" s="851"/>
      <c r="Y28" s="851"/>
      <c r="Z28" s="851"/>
      <c r="AA28" s="851">
        <v>26</v>
      </c>
      <c r="AB28" s="851"/>
      <c r="AC28" s="851"/>
      <c r="AD28" s="851"/>
      <c r="AE28" s="852"/>
      <c r="AF28" s="853">
        <v>26</v>
      </c>
      <c r="AG28" s="851"/>
      <c r="AH28" s="851"/>
      <c r="AI28" s="851"/>
      <c r="AJ28" s="854"/>
      <c r="AK28" s="855">
        <v>99</v>
      </c>
      <c r="AL28" s="856"/>
      <c r="AM28" s="856"/>
      <c r="AN28" s="856"/>
      <c r="AO28" s="856"/>
      <c r="AP28" s="856" t="s">
        <v>590</v>
      </c>
      <c r="AQ28" s="856"/>
      <c r="AR28" s="856"/>
      <c r="AS28" s="856"/>
      <c r="AT28" s="856"/>
      <c r="AU28" s="856" t="s">
        <v>590</v>
      </c>
      <c r="AV28" s="856"/>
      <c r="AW28" s="856"/>
      <c r="AX28" s="856"/>
      <c r="AY28" s="856"/>
      <c r="AZ28" s="857" t="s">
        <v>598</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410</v>
      </c>
      <c r="C29" s="809"/>
      <c r="D29" s="809"/>
      <c r="E29" s="809"/>
      <c r="F29" s="809"/>
      <c r="G29" s="809"/>
      <c r="H29" s="809"/>
      <c r="I29" s="809"/>
      <c r="J29" s="809"/>
      <c r="K29" s="809"/>
      <c r="L29" s="809"/>
      <c r="M29" s="809"/>
      <c r="N29" s="809"/>
      <c r="O29" s="809"/>
      <c r="P29" s="810"/>
      <c r="Q29" s="811">
        <v>943</v>
      </c>
      <c r="R29" s="812"/>
      <c r="S29" s="812"/>
      <c r="T29" s="812"/>
      <c r="U29" s="812"/>
      <c r="V29" s="812">
        <v>925</v>
      </c>
      <c r="W29" s="812"/>
      <c r="X29" s="812"/>
      <c r="Y29" s="812"/>
      <c r="Z29" s="812"/>
      <c r="AA29" s="812">
        <v>18</v>
      </c>
      <c r="AB29" s="812"/>
      <c r="AC29" s="812"/>
      <c r="AD29" s="812"/>
      <c r="AE29" s="813"/>
      <c r="AF29" s="814">
        <v>18</v>
      </c>
      <c r="AG29" s="815"/>
      <c r="AH29" s="815"/>
      <c r="AI29" s="815"/>
      <c r="AJ29" s="816"/>
      <c r="AK29" s="862">
        <v>158</v>
      </c>
      <c r="AL29" s="858"/>
      <c r="AM29" s="858"/>
      <c r="AN29" s="858"/>
      <c r="AO29" s="858"/>
      <c r="AP29" s="858" t="s">
        <v>590</v>
      </c>
      <c r="AQ29" s="858"/>
      <c r="AR29" s="858"/>
      <c r="AS29" s="858"/>
      <c r="AT29" s="858"/>
      <c r="AU29" s="858" t="s">
        <v>590</v>
      </c>
      <c r="AV29" s="858"/>
      <c r="AW29" s="858"/>
      <c r="AX29" s="858"/>
      <c r="AY29" s="858"/>
      <c r="AZ29" s="859" t="s">
        <v>598</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411</v>
      </c>
      <c r="C30" s="809"/>
      <c r="D30" s="809"/>
      <c r="E30" s="809"/>
      <c r="F30" s="809"/>
      <c r="G30" s="809"/>
      <c r="H30" s="809"/>
      <c r="I30" s="809"/>
      <c r="J30" s="809"/>
      <c r="K30" s="809"/>
      <c r="L30" s="809"/>
      <c r="M30" s="809"/>
      <c r="N30" s="809"/>
      <c r="O30" s="809"/>
      <c r="P30" s="810"/>
      <c r="Q30" s="811">
        <v>237</v>
      </c>
      <c r="R30" s="812"/>
      <c r="S30" s="812"/>
      <c r="T30" s="812"/>
      <c r="U30" s="812"/>
      <c r="V30" s="812">
        <v>235</v>
      </c>
      <c r="W30" s="812"/>
      <c r="X30" s="812"/>
      <c r="Y30" s="812"/>
      <c r="Z30" s="812"/>
      <c r="AA30" s="812">
        <v>2</v>
      </c>
      <c r="AB30" s="812"/>
      <c r="AC30" s="812"/>
      <c r="AD30" s="812"/>
      <c r="AE30" s="813"/>
      <c r="AF30" s="814">
        <v>2</v>
      </c>
      <c r="AG30" s="815"/>
      <c r="AH30" s="815"/>
      <c r="AI30" s="815"/>
      <c r="AJ30" s="816"/>
      <c r="AK30" s="862">
        <v>140</v>
      </c>
      <c r="AL30" s="858"/>
      <c r="AM30" s="858"/>
      <c r="AN30" s="858"/>
      <c r="AO30" s="858"/>
      <c r="AP30" s="858" t="s">
        <v>590</v>
      </c>
      <c r="AQ30" s="858"/>
      <c r="AR30" s="858"/>
      <c r="AS30" s="858"/>
      <c r="AT30" s="858"/>
      <c r="AU30" s="858" t="s">
        <v>590</v>
      </c>
      <c r="AV30" s="858"/>
      <c r="AW30" s="858"/>
      <c r="AX30" s="858"/>
      <c r="AY30" s="858"/>
      <c r="AZ30" s="859" t="s">
        <v>598</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412</v>
      </c>
      <c r="C31" s="809"/>
      <c r="D31" s="809"/>
      <c r="E31" s="809"/>
      <c r="F31" s="809"/>
      <c r="G31" s="809"/>
      <c r="H31" s="809"/>
      <c r="I31" s="809"/>
      <c r="J31" s="809"/>
      <c r="K31" s="809"/>
      <c r="L31" s="809"/>
      <c r="M31" s="809"/>
      <c r="N31" s="809"/>
      <c r="O31" s="809"/>
      <c r="P31" s="810"/>
      <c r="Q31" s="811">
        <v>422</v>
      </c>
      <c r="R31" s="812"/>
      <c r="S31" s="812"/>
      <c r="T31" s="812"/>
      <c r="U31" s="812"/>
      <c r="V31" s="812">
        <v>454</v>
      </c>
      <c r="W31" s="812"/>
      <c r="X31" s="812"/>
      <c r="Y31" s="812"/>
      <c r="Z31" s="812"/>
      <c r="AA31" s="812">
        <v>-32</v>
      </c>
      <c r="AB31" s="812"/>
      <c r="AC31" s="812"/>
      <c r="AD31" s="812"/>
      <c r="AE31" s="813"/>
      <c r="AF31" s="814" t="s">
        <v>129</v>
      </c>
      <c r="AG31" s="815"/>
      <c r="AH31" s="815"/>
      <c r="AI31" s="815"/>
      <c r="AJ31" s="816"/>
      <c r="AK31" s="862">
        <v>21</v>
      </c>
      <c r="AL31" s="858"/>
      <c r="AM31" s="858"/>
      <c r="AN31" s="858"/>
      <c r="AO31" s="858"/>
      <c r="AP31" s="858">
        <v>1973</v>
      </c>
      <c r="AQ31" s="858"/>
      <c r="AR31" s="858"/>
      <c r="AS31" s="858"/>
      <c r="AT31" s="858"/>
      <c r="AU31" s="858">
        <v>282</v>
      </c>
      <c r="AV31" s="858"/>
      <c r="AW31" s="858"/>
      <c r="AX31" s="858"/>
      <c r="AY31" s="858"/>
      <c r="AZ31" s="859" t="s">
        <v>598</v>
      </c>
      <c r="BA31" s="859"/>
      <c r="BB31" s="859"/>
      <c r="BC31" s="859"/>
      <c r="BD31" s="859"/>
      <c r="BE31" s="860" t="s">
        <v>413</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414</v>
      </c>
      <c r="C32" s="809"/>
      <c r="D32" s="809"/>
      <c r="E32" s="809"/>
      <c r="F32" s="809"/>
      <c r="G32" s="809"/>
      <c r="H32" s="809"/>
      <c r="I32" s="809"/>
      <c r="J32" s="809"/>
      <c r="K32" s="809"/>
      <c r="L32" s="809"/>
      <c r="M32" s="809"/>
      <c r="N32" s="809"/>
      <c r="O32" s="809"/>
      <c r="P32" s="810"/>
      <c r="Q32" s="811">
        <v>103</v>
      </c>
      <c r="R32" s="812"/>
      <c r="S32" s="812"/>
      <c r="T32" s="812"/>
      <c r="U32" s="812"/>
      <c r="V32" s="812">
        <v>83</v>
      </c>
      <c r="W32" s="812"/>
      <c r="X32" s="812"/>
      <c r="Y32" s="812"/>
      <c r="Z32" s="812"/>
      <c r="AA32" s="812">
        <v>20</v>
      </c>
      <c r="AB32" s="812"/>
      <c r="AC32" s="812"/>
      <c r="AD32" s="812"/>
      <c r="AE32" s="813"/>
      <c r="AF32" s="814">
        <v>44</v>
      </c>
      <c r="AG32" s="815"/>
      <c r="AH32" s="815"/>
      <c r="AI32" s="815"/>
      <c r="AJ32" s="816"/>
      <c r="AK32" s="862">
        <v>35</v>
      </c>
      <c r="AL32" s="858"/>
      <c r="AM32" s="858"/>
      <c r="AN32" s="858"/>
      <c r="AO32" s="858"/>
      <c r="AP32" s="858">
        <v>12</v>
      </c>
      <c r="AQ32" s="858"/>
      <c r="AR32" s="858"/>
      <c r="AS32" s="858"/>
      <c r="AT32" s="858"/>
      <c r="AU32" s="858" t="s">
        <v>590</v>
      </c>
      <c r="AV32" s="858"/>
      <c r="AW32" s="858"/>
      <c r="AX32" s="858"/>
      <c r="AY32" s="858"/>
      <c r="AZ32" s="859" t="s">
        <v>598</v>
      </c>
      <c r="BA32" s="859"/>
      <c r="BB32" s="859"/>
      <c r="BC32" s="859"/>
      <c r="BD32" s="859"/>
      <c r="BE32" s="860" t="s">
        <v>415</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396</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90</v>
      </c>
      <c r="AG63" s="872"/>
      <c r="AH63" s="872"/>
      <c r="AI63" s="872"/>
      <c r="AJ63" s="873"/>
      <c r="AK63" s="874"/>
      <c r="AL63" s="869"/>
      <c r="AM63" s="869"/>
      <c r="AN63" s="869"/>
      <c r="AO63" s="869"/>
      <c r="AP63" s="872">
        <v>1985</v>
      </c>
      <c r="AQ63" s="872"/>
      <c r="AR63" s="872"/>
      <c r="AS63" s="872"/>
      <c r="AT63" s="872"/>
      <c r="AU63" s="872">
        <v>282</v>
      </c>
      <c r="AV63" s="872"/>
      <c r="AW63" s="872"/>
      <c r="AX63" s="872"/>
      <c r="AY63" s="872"/>
      <c r="AZ63" s="876"/>
      <c r="BA63" s="876"/>
      <c r="BB63" s="876"/>
      <c r="BC63" s="876"/>
      <c r="BD63" s="876"/>
      <c r="BE63" s="877"/>
      <c r="BF63" s="877"/>
      <c r="BG63" s="877"/>
      <c r="BH63" s="877"/>
      <c r="BI63" s="878"/>
      <c r="BJ63" s="879" t="s">
        <v>418</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420</v>
      </c>
      <c r="B66" s="756"/>
      <c r="C66" s="756"/>
      <c r="D66" s="756"/>
      <c r="E66" s="756"/>
      <c r="F66" s="756"/>
      <c r="G66" s="756"/>
      <c r="H66" s="756"/>
      <c r="I66" s="756"/>
      <c r="J66" s="756"/>
      <c r="K66" s="756"/>
      <c r="L66" s="756"/>
      <c r="M66" s="756"/>
      <c r="N66" s="756"/>
      <c r="O66" s="756"/>
      <c r="P66" s="757"/>
      <c r="Q66" s="761" t="s">
        <v>421</v>
      </c>
      <c r="R66" s="762"/>
      <c r="S66" s="762"/>
      <c r="T66" s="762"/>
      <c r="U66" s="763"/>
      <c r="V66" s="761" t="s">
        <v>422</v>
      </c>
      <c r="W66" s="762"/>
      <c r="X66" s="762"/>
      <c r="Y66" s="762"/>
      <c r="Z66" s="763"/>
      <c r="AA66" s="761" t="s">
        <v>423</v>
      </c>
      <c r="AB66" s="762"/>
      <c r="AC66" s="762"/>
      <c r="AD66" s="762"/>
      <c r="AE66" s="763"/>
      <c r="AF66" s="882" t="s">
        <v>424</v>
      </c>
      <c r="AG66" s="843"/>
      <c r="AH66" s="843"/>
      <c r="AI66" s="843"/>
      <c r="AJ66" s="883"/>
      <c r="AK66" s="761" t="s">
        <v>425</v>
      </c>
      <c r="AL66" s="756"/>
      <c r="AM66" s="756"/>
      <c r="AN66" s="756"/>
      <c r="AO66" s="757"/>
      <c r="AP66" s="761" t="s">
        <v>426</v>
      </c>
      <c r="AQ66" s="762"/>
      <c r="AR66" s="762"/>
      <c r="AS66" s="762"/>
      <c r="AT66" s="763"/>
      <c r="AU66" s="761" t="s">
        <v>427</v>
      </c>
      <c r="AV66" s="762"/>
      <c r="AW66" s="762"/>
      <c r="AX66" s="762"/>
      <c r="AY66" s="763"/>
      <c r="AZ66" s="761" t="s">
        <v>384</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591</v>
      </c>
      <c r="C68" s="898"/>
      <c r="D68" s="898"/>
      <c r="E68" s="898"/>
      <c r="F68" s="898"/>
      <c r="G68" s="898"/>
      <c r="H68" s="898"/>
      <c r="I68" s="898"/>
      <c r="J68" s="898"/>
      <c r="K68" s="898"/>
      <c r="L68" s="898"/>
      <c r="M68" s="898"/>
      <c r="N68" s="898"/>
      <c r="O68" s="898"/>
      <c r="P68" s="899"/>
      <c r="Q68" s="900">
        <v>520</v>
      </c>
      <c r="R68" s="894"/>
      <c r="S68" s="894"/>
      <c r="T68" s="894"/>
      <c r="U68" s="894"/>
      <c r="V68" s="894">
        <v>515</v>
      </c>
      <c r="W68" s="894"/>
      <c r="X68" s="894"/>
      <c r="Y68" s="894"/>
      <c r="Z68" s="894"/>
      <c r="AA68" s="894">
        <v>5</v>
      </c>
      <c r="AB68" s="894"/>
      <c r="AC68" s="894"/>
      <c r="AD68" s="894"/>
      <c r="AE68" s="894"/>
      <c r="AF68" s="894">
        <v>5</v>
      </c>
      <c r="AG68" s="894"/>
      <c r="AH68" s="894"/>
      <c r="AI68" s="894"/>
      <c r="AJ68" s="894"/>
      <c r="AK68" s="894">
        <v>50</v>
      </c>
      <c r="AL68" s="894"/>
      <c r="AM68" s="894"/>
      <c r="AN68" s="894"/>
      <c r="AO68" s="894"/>
      <c r="AP68" s="894">
        <v>558</v>
      </c>
      <c r="AQ68" s="894"/>
      <c r="AR68" s="894"/>
      <c r="AS68" s="894"/>
      <c r="AT68" s="894"/>
      <c r="AU68" s="894">
        <v>163</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592</v>
      </c>
      <c r="C69" s="902"/>
      <c r="D69" s="902"/>
      <c r="E69" s="902"/>
      <c r="F69" s="902"/>
      <c r="G69" s="902"/>
      <c r="H69" s="902"/>
      <c r="I69" s="902"/>
      <c r="J69" s="902"/>
      <c r="K69" s="902"/>
      <c r="L69" s="902"/>
      <c r="M69" s="902"/>
      <c r="N69" s="902"/>
      <c r="O69" s="902"/>
      <c r="P69" s="903"/>
      <c r="Q69" s="904">
        <v>978</v>
      </c>
      <c r="R69" s="858"/>
      <c r="S69" s="858"/>
      <c r="T69" s="858"/>
      <c r="U69" s="858"/>
      <c r="V69" s="858">
        <v>948</v>
      </c>
      <c r="W69" s="858"/>
      <c r="X69" s="858"/>
      <c r="Y69" s="858"/>
      <c r="Z69" s="858"/>
      <c r="AA69" s="858">
        <v>30</v>
      </c>
      <c r="AB69" s="858"/>
      <c r="AC69" s="858"/>
      <c r="AD69" s="858"/>
      <c r="AE69" s="858"/>
      <c r="AF69" s="858">
        <v>30</v>
      </c>
      <c r="AG69" s="858"/>
      <c r="AH69" s="858"/>
      <c r="AI69" s="858"/>
      <c r="AJ69" s="858"/>
      <c r="AK69" s="858">
        <v>66</v>
      </c>
      <c r="AL69" s="858"/>
      <c r="AM69" s="858"/>
      <c r="AN69" s="858"/>
      <c r="AO69" s="858"/>
      <c r="AP69" s="858" t="s">
        <v>527</v>
      </c>
      <c r="AQ69" s="858"/>
      <c r="AR69" s="858"/>
      <c r="AS69" s="858"/>
      <c r="AT69" s="858"/>
      <c r="AU69" s="858" t="s">
        <v>527</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593</v>
      </c>
      <c r="C70" s="902"/>
      <c r="D70" s="902"/>
      <c r="E70" s="902"/>
      <c r="F70" s="902"/>
      <c r="G70" s="902"/>
      <c r="H70" s="902"/>
      <c r="I70" s="902"/>
      <c r="J70" s="902"/>
      <c r="K70" s="902"/>
      <c r="L70" s="902"/>
      <c r="M70" s="902"/>
      <c r="N70" s="902"/>
      <c r="O70" s="902"/>
      <c r="P70" s="903"/>
      <c r="Q70" s="904">
        <v>296</v>
      </c>
      <c r="R70" s="858"/>
      <c r="S70" s="858"/>
      <c r="T70" s="858"/>
      <c r="U70" s="858"/>
      <c r="V70" s="858">
        <v>182</v>
      </c>
      <c r="W70" s="858"/>
      <c r="X70" s="858"/>
      <c r="Y70" s="858"/>
      <c r="Z70" s="858"/>
      <c r="AA70" s="858">
        <v>115</v>
      </c>
      <c r="AB70" s="858"/>
      <c r="AC70" s="858"/>
      <c r="AD70" s="858"/>
      <c r="AE70" s="858"/>
      <c r="AF70" s="858">
        <v>115</v>
      </c>
      <c r="AG70" s="858"/>
      <c r="AH70" s="858"/>
      <c r="AI70" s="858"/>
      <c r="AJ70" s="858"/>
      <c r="AK70" s="858">
        <v>15</v>
      </c>
      <c r="AL70" s="858"/>
      <c r="AM70" s="858"/>
      <c r="AN70" s="858"/>
      <c r="AO70" s="858"/>
      <c r="AP70" s="858" t="s">
        <v>527</v>
      </c>
      <c r="AQ70" s="858"/>
      <c r="AR70" s="858"/>
      <c r="AS70" s="858"/>
      <c r="AT70" s="858"/>
      <c r="AU70" s="858" t="s">
        <v>527</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594</v>
      </c>
      <c r="C71" s="902"/>
      <c r="D71" s="902"/>
      <c r="E71" s="902"/>
      <c r="F71" s="902"/>
      <c r="G71" s="902"/>
      <c r="H71" s="902"/>
      <c r="I71" s="902"/>
      <c r="J71" s="902"/>
      <c r="K71" s="902"/>
      <c r="L71" s="902"/>
      <c r="M71" s="902"/>
      <c r="N71" s="902"/>
      <c r="O71" s="902"/>
      <c r="P71" s="903"/>
      <c r="Q71" s="904">
        <v>5106</v>
      </c>
      <c r="R71" s="858"/>
      <c r="S71" s="858"/>
      <c r="T71" s="858"/>
      <c r="U71" s="858"/>
      <c r="V71" s="858">
        <v>4706</v>
      </c>
      <c r="W71" s="858"/>
      <c r="X71" s="858"/>
      <c r="Y71" s="858"/>
      <c r="Z71" s="858"/>
      <c r="AA71" s="858">
        <v>400</v>
      </c>
      <c r="AB71" s="858"/>
      <c r="AC71" s="858"/>
      <c r="AD71" s="858"/>
      <c r="AE71" s="858"/>
      <c r="AF71" s="858">
        <v>400</v>
      </c>
      <c r="AG71" s="858"/>
      <c r="AH71" s="858"/>
      <c r="AI71" s="858"/>
      <c r="AJ71" s="858"/>
      <c r="AK71" s="858">
        <v>250</v>
      </c>
      <c r="AL71" s="858"/>
      <c r="AM71" s="858"/>
      <c r="AN71" s="858"/>
      <c r="AO71" s="858"/>
      <c r="AP71" s="858" t="s">
        <v>527</v>
      </c>
      <c r="AQ71" s="858"/>
      <c r="AR71" s="858"/>
      <c r="AS71" s="858"/>
      <c r="AT71" s="858"/>
      <c r="AU71" s="858" t="s">
        <v>527</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595</v>
      </c>
      <c r="C72" s="902"/>
      <c r="D72" s="902"/>
      <c r="E72" s="902"/>
      <c r="F72" s="902"/>
      <c r="G72" s="902"/>
      <c r="H72" s="902"/>
      <c r="I72" s="902"/>
      <c r="J72" s="902"/>
      <c r="K72" s="902"/>
      <c r="L72" s="902"/>
      <c r="M72" s="902"/>
      <c r="N72" s="902"/>
      <c r="O72" s="902"/>
      <c r="P72" s="903"/>
      <c r="Q72" s="904">
        <v>4</v>
      </c>
      <c r="R72" s="858"/>
      <c r="S72" s="858"/>
      <c r="T72" s="858"/>
      <c r="U72" s="858"/>
      <c r="V72" s="858">
        <v>3</v>
      </c>
      <c r="W72" s="858"/>
      <c r="X72" s="858"/>
      <c r="Y72" s="858"/>
      <c r="Z72" s="858"/>
      <c r="AA72" s="858">
        <v>1</v>
      </c>
      <c r="AB72" s="858"/>
      <c r="AC72" s="858"/>
      <c r="AD72" s="858"/>
      <c r="AE72" s="858"/>
      <c r="AF72" s="858">
        <v>1</v>
      </c>
      <c r="AG72" s="858"/>
      <c r="AH72" s="858"/>
      <c r="AI72" s="858"/>
      <c r="AJ72" s="858"/>
      <c r="AK72" s="858" t="s">
        <v>598</v>
      </c>
      <c r="AL72" s="858"/>
      <c r="AM72" s="858"/>
      <c r="AN72" s="858"/>
      <c r="AO72" s="858"/>
      <c r="AP72" s="858" t="s">
        <v>527</v>
      </c>
      <c r="AQ72" s="858"/>
      <c r="AR72" s="858"/>
      <c r="AS72" s="858"/>
      <c r="AT72" s="858"/>
      <c r="AU72" s="858" t="s">
        <v>527</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596</v>
      </c>
      <c r="C73" s="902"/>
      <c r="D73" s="902"/>
      <c r="E73" s="902"/>
      <c r="F73" s="902"/>
      <c r="G73" s="902"/>
      <c r="H73" s="902"/>
      <c r="I73" s="902"/>
      <c r="J73" s="902"/>
      <c r="K73" s="902"/>
      <c r="L73" s="902"/>
      <c r="M73" s="902"/>
      <c r="N73" s="902"/>
      <c r="O73" s="902"/>
      <c r="P73" s="903"/>
      <c r="Q73" s="904">
        <v>6282</v>
      </c>
      <c r="R73" s="858">
        <v>6933</v>
      </c>
      <c r="S73" s="858">
        <v>6933</v>
      </c>
      <c r="T73" s="858">
        <v>6933</v>
      </c>
      <c r="U73" s="858">
        <v>6933</v>
      </c>
      <c r="V73" s="858">
        <v>6206</v>
      </c>
      <c r="W73" s="858">
        <v>6850</v>
      </c>
      <c r="X73" s="858">
        <v>6850</v>
      </c>
      <c r="Y73" s="858">
        <v>6850</v>
      </c>
      <c r="Z73" s="858">
        <v>6850</v>
      </c>
      <c r="AA73" s="858">
        <v>76</v>
      </c>
      <c r="AB73" s="858">
        <v>82</v>
      </c>
      <c r="AC73" s="858">
        <v>82</v>
      </c>
      <c r="AD73" s="858">
        <v>82</v>
      </c>
      <c r="AE73" s="858">
        <v>82</v>
      </c>
      <c r="AF73" s="858">
        <v>76</v>
      </c>
      <c r="AG73" s="858">
        <v>82</v>
      </c>
      <c r="AH73" s="858">
        <v>82</v>
      </c>
      <c r="AI73" s="858">
        <v>82</v>
      </c>
      <c r="AJ73" s="858">
        <v>82</v>
      </c>
      <c r="AK73" s="858">
        <v>1908</v>
      </c>
      <c r="AL73" s="858">
        <v>2485</v>
      </c>
      <c r="AM73" s="858">
        <v>2485</v>
      </c>
      <c r="AN73" s="858">
        <v>2485</v>
      </c>
      <c r="AO73" s="858">
        <v>2485</v>
      </c>
      <c r="AP73" s="858" t="s">
        <v>527</v>
      </c>
      <c r="AQ73" s="858"/>
      <c r="AR73" s="858"/>
      <c r="AS73" s="858"/>
      <c r="AT73" s="858"/>
      <c r="AU73" s="858" t="s">
        <v>527</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597</v>
      </c>
      <c r="C74" s="902"/>
      <c r="D74" s="902"/>
      <c r="E74" s="902"/>
      <c r="F74" s="902"/>
      <c r="G74" s="902"/>
      <c r="H74" s="902"/>
      <c r="I74" s="902"/>
      <c r="J74" s="902"/>
      <c r="K74" s="902"/>
      <c r="L74" s="902"/>
      <c r="M74" s="902"/>
      <c r="N74" s="902"/>
      <c r="O74" s="902"/>
      <c r="P74" s="903"/>
      <c r="Q74" s="904">
        <v>1478091</v>
      </c>
      <c r="R74" s="858">
        <v>1385861</v>
      </c>
      <c r="S74" s="858">
        <v>1385861</v>
      </c>
      <c r="T74" s="858">
        <v>1385861</v>
      </c>
      <c r="U74" s="858">
        <v>1385861</v>
      </c>
      <c r="V74" s="858">
        <v>1440066</v>
      </c>
      <c r="W74" s="858">
        <v>1346246</v>
      </c>
      <c r="X74" s="858">
        <v>1346246</v>
      </c>
      <c r="Y74" s="858">
        <v>1346246</v>
      </c>
      <c r="Z74" s="858">
        <v>1346246</v>
      </c>
      <c r="AA74" s="858">
        <v>38025</v>
      </c>
      <c r="AB74" s="858">
        <v>39615</v>
      </c>
      <c r="AC74" s="858">
        <v>39615</v>
      </c>
      <c r="AD74" s="858">
        <v>39615</v>
      </c>
      <c r="AE74" s="858">
        <v>39615</v>
      </c>
      <c r="AF74" s="858">
        <v>38025</v>
      </c>
      <c r="AG74" s="858">
        <v>39615</v>
      </c>
      <c r="AH74" s="858">
        <v>39615</v>
      </c>
      <c r="AI74" s="858">
        <v>39615</v>
      </c>
      <c r="AJ74" s="858">
        <v>39615</v>
      </c>
      <c r="AK74" s="858">
        <v>17867</v>
      </c>
      <c r="AL74" s="858">
        <v>13582</v>
      </c>
      <c r="AM74" s="858">
        <v>13582</v>
      </c>
      <c r="AN74" s="858">
        <v>13582</v>
      </c>
      <c r="AO74" s="858">
        <v>13582</v>
      </c>
      <c r="AP74" s="858" t="s">
        <v>527</v>
      </c>
      <c r="AQ74" s="858"/>
      <c r="AR74" s="858"/>
      <c r="AS74" s="858"/>
      <c r="AT74" s="858"/>
      <c r="AU74" s="858" t="s">
        <v>527</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396</v>
      </c>
      <c r="B88" s="817" t="s">
        <v>428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38652</v>
      </c>
      <c r="AG88" s="872"/>
      <c r="AH88" s="872"/>
      <c r="AI88" s="872"/>
      <c r="AJ88" s="872"/>
      <c r="AK88" s="869"/>
      <c r="AL88" s="869"/>
      <c r="AM88" s="869"/>
      <c r="AN88" s="869"/>
      <c r="AO88" s="869"/>
      <c r="AP88" s="872">
        <v>558</v>
      </c>
      <c r="AQ88" s="872"/>
      <c r="AR88" s="872"/>
      <c r="AS88" s="872"/>
      <c r="AT88" s="872"/>
      <c r="AU88" s="872">
        <v>163</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17" t="s">
        <v>429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434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436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437</v>
      </c>
      <c r="AB109" s="921"/>
      <c r="AC109" s="921"/>
      <c r="AD109" s="921"/>
      <c r="AE109" s="922"/>
      <c r="AF109" s="920" t="s">
        <v>438</v>
      </c>
      <c r="AG109" s="921"/>
      <c r="AH109" s="921"/>
      <c r="AI109" s="921"/>
      <c r="AJ109" s="922"/>
      <c r="AK109" s="920" t="s">
        <v>311</v>
      </c>
      <c r="AL109" s="921"/>
      <c r="AM109" s="921"/>
      <c r="AN109" s="921"/>
      <c r="AO109" s="922"/>
      <c r="AP109" s="920" t="s">
        <v>439</v>
      </c>
      <c r="AQ109" s="921"/>
      <c r="AR109" s="921"/>
      <c r="AS109" s="921"/>
      <c r="AT109" s="923"/>
      <c r="AU109" s="940" t="s">
        <v>436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437</v>
      </c>
      <c r="BR109" s="921"/>
      <c r="BS109" s="921"/>
      <c r="BT109" s="921"/>
      <c r="BU109" s="922"/>
      <c r="BV109" s="920" t="s">
        <v>438</v>
      </c>
      <c r="BW109" s="921"/>
      <c r="BX109" s="921"/>
      <c r="BY109" s="921"/>
      <c r="BZ109" s="922"/>
      <c r="CA109" s="920" t="s">
        <v>311</v>
      </c>
      <c r="CB109" s="921"/>
      <c r="CC109" s="921"/>
      <c r="CD109" s="921"/>
      <c r="CE109" s="922"/>
      <c r="CF109" s="941" t="s">
        <v>439</v>
      </c>
      <c r="CG109" s="941"/>
      <c r="CH109" s="941"/>
      <c r="CI109" s="941"/>
      <c r="CJ109" s="941"/>
      <c r="CK109" s="920" t="s">
        <v>440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437</v>
      </c>
      <c r="DH109" s="921"/>
      <c r="DI109" s="921"/>
      <c r="DJ109" s="921"/>
      <c r="DK109" s="922"/>
      <c r="DL109" s="920" t="s">
        <v>438</v>
      </c>
      <c r="DM109" s="921"/>
      <c r="DN109" s="921"/>
      <c r="DO109" s="921"/>
      <c r="DP109" s="922"/>
      <c r="DQ109" s="920" t="s">
        <v>311</v>
      </c>
      <c r="DR109" s="921"/>
      <c r="DS109" s="921"/>
      <c r="DT109" s="921"/>
      <c r="DU109" s="922"/>
      <c r="DV109" s="920" t="s">
        <v>439</v>
      </c>
      <c r="DW109" s="921"/>
      <c r="DX109" s="921"/>
      <c r="DY109" s="921"/>
      <c r="DZ109" s="923"/>
    </row>
    <row r="110" spans="1:131" s="233" customFormat="1" ht="26.25" customHeight="1" x14ac:dyDescent="0.2">
      <c r="A110" s="924" t="s">
        <v>441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825988</v>
      </c>
      <c r="AB110" s="928"/>
      <c r="AC110" s="928"/>
      <c r="AD110" s="928"/>
      <c r="AE110" s="929"/>
      <c r="AF110" s="930">
        <v>861592</v>
      </c>
      <c r="AG110" s="928"/>
      <c r="AH110" s="928"/>
      <c r="AI110" s="928"/>
      <c r="AJ110" s="929"/>
      <c r="AK110" s="930">
        <v>975890</v>
      </c>
      <c r="AL110" s="928"/>
      <c r="AM110" s="928"/>
      <c r="AN110" s="928"/>
      <c r="AO110" s="929"/>
      <c r="AP110" s="931">
        <v>30.2</v>
      </c>
      <c r="AQ110" s="932"/>
      <c r="AR110" s="932"/>
      <c r="AS110" s="932"/>
      <c r="AT110" s="933"/>
      <c r="AU110" s="934" t="s">
        <v>73</v>
      </c>
      <c r="AV110" s="935"/>
      <c r="AW110" s="935"/>
      <c r="AX110" s="935"/>
      <c r="AY110" s="935"/>
      <c r="AZ110" s="957" t="s">
        <v>442</v>
      </c>
      <c r="BA110" s="925"/>
      <c r="BB110" s="925"/>
      <c r="BC110" s="925"/>
      <c r="BD110" s="925"/>
      <c r="BE110" s="925"/>
      <c r="BF110" s="925"/>
      <c r="BG110" s="925"/>
      <c r="BH110" s="925"/>
      <c r="BI110" s="925"/>
      <c r="BJ110" s="925"/>
      <c r="BK110" s="925"/>
      <c r="BL110" s="925"/>
      <c r="BM110" s="925"/>
      <c r="BN110" s="925"/>
      <c r="BO110" s="925"/>
      <c r="BP110" s="926"/>
      <c r="BQ110" s="958">
        <v>9954587</v>
      </c>
      <c r="BR110" s="959"/>
      <c r="BS110" s="959"/>
      <c r="BT110" s="959"/>
      <c r="BU110" s="959"/>
      <c r="BV110" s="959">
        <v>10022235</v>
      </c>
      <c r="BW110" s="959"/>
      <c r="BX110" s="959"/>
      <c r="BY110" s="959"/>
      <c r="BZ110" s="959"/>
      <c r="CA110" s="959">
        <v>9830942</v>
      </c>
      <c r="CB110" s="959"/>
      <c r="CC110" s="959"/>
      <c r="CD110" s="959"/>
      <c r="CE110" s="959"/>
      <c r="CF110" s="972">
        <v>304.5</v>
      </c>
      <c r="CG110" s="973"/>
      <c r="CH110" s="973"/>
      <c r="CI110" s="973"/>
      <c r="CJ110" s="973"/>
      <c r="CK110" s="974" t="s">
        <v>443</v>
      </c>
      <c r="CL110" s="975"/>
      <c r="CM110" s="957" t="s">
        <v>444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445</v>
      </c>
      <c r="DH110" s="959"/>
      <c r="DI110" s="959"/>
      <c r="DJ110" s="959"/>
      <c r="DK110" s="959"/>
      <c r="DL110" s="959" t="s">
        <v>446</v>
      </c>
      <c r="DM110" s="959"/>
      <c r="DN110" s="959"/>
      <c r="DO110" s="959"/>
      <c r="DP110" s="959"/>
      <c r="DQ110" s="959" t="s">
        <v>446</v>
      </c>
      <c r="DR110" s="959"/>
      <c r="DS110" s="959"/>
      <c r="DT110" s="959"/>
      <c r="DU110" s="959"/>
      <c r="DV110" s="960" t="s">
        <v>447</v>
      </c>
      <c r="DW110" s="960"/>
      <c r="DX110" s="960"/>
      <c r="DY110" s="960"/>
      <c r="DZ110" s="961"/>
    </row>
    <row r="111" spans="1:131" s="233" customFormat="1" ht="26.25" customHeight="1" x14ac:dyDescent="0.2">
      <c r="A111" s="962" t="s">
        <v>448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449</v>
      </c>
      <c r="AB111" s="966"/>
      <c r="AC111" s="966"/>
      <c r="AD111" s="966"/>
      <c r="AE111" s="967"/>
      <c r="AF111" s="968" t="s">
        <v>450</v>
      </c>
      <c r="AG111" s="966"/>
      <c r="AH111" s="966"/>
      <c r="AI111" s="966"/>
      <c r="AJ111" s="967"/>
      <c r="AK111" s="968" t="s">
        <v>451</v>
      </c>
      <c r="AL111" s="966"/>
      <c r="AM111" s="966"/>
      <c r="AN111" s="966"/>
      <c r="AO111" s="967"/>
      <c r="AP111" s="969" t="s">
        <v>451</v>
      </c>
      <c r="AQ111" s="970"/>
      <c r="AR111" s="970"/>
      <c r="AS111" s="970"/>
      <c r="AT111" s="971"/>
      <c r="AU111" s="936"/>
      <c r="AV111" s="937"/>
      <c r="AW111" s="937"/>
      <c r="AX111" s="937"/>
      <c r="AY111" s="937"/>
      <c r="AZ111" s="950" t="s">
        <v>452</v>
      </c>
      <c r="BA111" s="951"/>
      <c r="BB111" s="951"/>
      <c r="BC111" s="951"/>
      <c r="BD111" s="951"/>
      <c r="BE111" s="951"/>
      <c r="BF111" s="951"/>
      <c r="BG111" s="951"/>
      <c r="BH111" s="951"/>
      <c r="BI111" s="951"/>
      <c r="BJ111" s="951"/>
      <c r="BK111" s="951"/>
      <c r="BL111" s="951"/>
      <c r="BM111" s="951"/>
      <c r="BN111" s="951"/>
      <c r="BO111" s="951"/>
      <c r="BP111" s="952"/>
      <c r="BQ111" s="953" t="s">
        <v>451</v>
      </c>
      <c r="BR111" s="954"/>
      <c r="BS111" s="954"/>
      <c r="BT111" s="954"/>
      <c r="BU111" s="954"/>
      <c r="BV111" s="954" t="s">
        <v>453</v>
      </c>
      <c r="BW111" s="954"/>
      <c r="BX111" s="954"/>
      <c r="BY111" s="954"/>
      <c r="BZ111" s="954"/>
      <c r="CA111" s="954" t="s">
        <v>451</v>
      </c>
      <c r="CB111" s="954"/>
      <c r="CC111" s="954"/>
      <c r="CD111" s="954"/>
      <c r="CE111" s="954"/>
      <c r="CF111" s="948" t="s">
        <v>451</v>
      </c>
      <c r="CG111" s="949"/>
      <c r="CH111" s="949"/>
      <c r="CI111" s="949"/>
      <c r="CJ111" s="949"/>
      <c r="CK111" s="976"/>
      <c r="CL111" s="977"/>
      <c r="CM111" s="950" t="s">
        <v>454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451</v>
      </c>
      <c r="DH111" s="954"/>
      <c r="DI111" s="954"/>
      <c r="DJ111" s="954"/>
      <c r="DK111" s="954"/>
      <c r="DL111" s="954" t="s">
        <v>450</v>
      </c>
      <c r="DM111" s="954"/>
      <c r="DN111" s="954"/>
      <c r="DO111" s="954"/>
      <c r="DP111" s="954"/>
      <c r="DQ111" s="954" t="s">
        <v>182</v>
      </c>
      <c r="DR111" s="954"/>
      <c r="DS111" s="954"/>
      <c r="DT111" s="954"/>
      <c r="DU111" s="954"/>
      <c r="DV111" s="955" t="s">
        <v>451</v>
      </c>
      <c r="DW111" s="955"/>
      <c r="DX111" s="955"/>
      <c r="DY111" s="955"/>
      <c r="DZ111" s="956"/>
    </row>
    <row r="112" spans="1:131" s="233" customFormat="1" ht="26.25" customHeight="1" x14ac:dyDescent="0.2">
      <c r="A112" s="980" t="s">
        <v>455</v>
      </c>
      <c r="B112" s="981"/>
      <c r="C112" s="951" t="s">
        <v>456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453</v>
      </c>
      <c r="AB112" s="987"/>
      <c r="AC112" s="987"/>
      <c r="AD112" s="987"/>
      <c r="AE112" s="988"/>
      <c r="AF112" s="989" t="s">
        <v>451</v>
      </c>
      <c r="AG112" s="987"/>
      <c r="AH112" s="987"/>
      <c r="AI112" s="987"/>
      <c r="AJ112" s="988"/>
      <c r="AK112" s="989" t="s">
        <v>451</v>
      </c>
      <c r="AL112" s="987"/>
      <c r="AM112" s="987"/>
      <c r="AN112" s="987"/>
      <c r="AO112" s="988"/>
      <c r="AP112" s="990" t="s">
        <v>451</v>
      </c>
      <c r="AQ112" s="991"/>
      <c r="AR112" s="991"/>
      <c r="AS112" s="991"/>
      <c r="AT112" s="992"/>
      <c r="AU112" s="936"/>
      <c r="AV112" s="937"/>
      <c r="AW112" s="937"/>
      <c r="AX112" s="937"/>
      <c r="AY112" s="937"/>
      <c r="AZ112" s="950" t="s">
        <v>457</v>
      </c>
      <c r="BA112" s="951"/>
      <c r="BB112" s="951"/>
      <c r="BC112" s="951"/>
      <c r="BD112" s="951"/>
      <c r="BE112" s="951"/>
      <c r="BF112" s="951"/>
      <c r="BG112" s="951"/>
      <c r="BH112" s="951"/>
      <c r="BI112" s="951"/>
      <c r="BJ112" s="951"/>
      <c r="BK112" s="951"/>
      <c r="BL112" s="951"/>
      <c r="BM112" s="951"/>
      <c r="BN112" s="951"/>
      <c r="BO112" s="951"/>
      <c r="BP112" s="952"/>
      <c r="BQ112" s="953">
        <v>300056</v>
      </c>
      <c r="BR112" s="954"/>
      <c r="BS112" s="954"/>
      <c r="BT112" s="954"/>
      <c r="BU112" s="954"/>
      <c r="BV112" s="954">
        <v>290656</v>
      </c>
      <c r="BW112" s="954"/>
      <c r="BX112" s="954"/>
      <c r="BY112" s="954"/>
      <c r="BZ112" s="954"/>
      <c r="CA112" s="954">
        <v>282095</v>
      </c>
      <c r="CB112" s="954"/>
      <c r="CC112" s="954"/>
      <c r="CD112" s="954"/>
      <c r="CE112" s="954"/>
      <c r="CF112" s="948">
        <v>8.6999999999999993</v>
      </c>
      <c r="CG112" s="949"/>
      <c r="CH112" s="949"/>
      <c r="CI112" s="949"/>
      <c r="CJ112" s="949"/>
      <c r="CK112" s="976"/>
      <c r="CL112" s="977"/>
      <c r="CM112" s="950" t="s">
        <v>458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453</v>
      </c>
      <c r="DH112" s="954"/>
      <c r="DI112" s="954"/>
      <c r="DJ112" s="954"/>
      <c r="DK112" s="954"/>
      <c r="DL112" s="954" t="s">
        <v>459</v>
      </c>
      <c r="DM112" s="954"/>
      <c r="DN112" s="954"/>
      <c r="DO112" s="954"/>
      <c r="DP112" s="954"/>
      <c r="DQ112" s="954" t="s">
        <v>447</v>
      </c>
      <c r="DR112" s="954"/>
      <c r="DS112" s="954"/>
      <c r="DT112" s="954"/>
      <c r="DU112" s="954"/>
      <c r="DV112" s="955" t="s">
        <v>451</v>
      </c>
      <c r="DW112" s="955"/>
      <c r="DX112" s="955"/>
      <c r="DY112" s="955"/>
      <c r="DZ112" s="956"/>
    </row>
    <row r="113" spans="1:130" s="233" customFormat="1" ht="26.25" customHeight="1" x14ac:dyDescent="0.2">
      <c r="A113" s="982"/>
      <c r="B113" s="983"/>
      <c r="C113" s="951" t="s">
        <v>460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17413</v>
      </c>
      <c r="AB113" s="966"/>
      <c r="AC113" s="966"/>
      <c r="AD113" s="966"/>
      <c r="AE113" s="967"/>
      <c r="AF113" s="968">
        <v>16985</v>
      </c>
      <c r="AG113" s="966"/>
      <c r="AH113" s="966"/>
      <c r="AI113" s="966"/>
      <c r="AJ113" s="967"/>
      <c r="AK113" s="968">
        <v>16267</v>
      </c>
      <c r="AL113" s="966"/>
      <c r="AM113" s="966"/>
      <c r="AN113" s="966"/>
      <c r="AO113" s="967"/>
      <c r="AP113" s="969">
        <v>0.5</v>
      </c>
      <c r="AQ113" s="970"/>
      <c r="AR113" s="970"/>
      <c r="AS113" s="970"/>
      <c r="AT113" s="971"/>
      <c r="AU113" s="936"/>
      <c r="AV113" s="937"/>
      <c r="AW113" s="937"/>
      <c r="AX113" s="937"/>
      <c r="AY113" s="937"/>
      <c r="AZ113" s="950" t="s">
        <v>461</v>
      </c>
      <c r="BA113" s="951"/>
      <c r="BB113" s="951"/>
      <c r="BC113" s="951"/>
      <c r="BD113" s="951"/>
      <c r="BE113" s="951"/>
      <c r="BF113" s="951"/>
      <c r="BG113" s="951"/>
      <c r="BH113" s="951"/>
      <c r="BI113" s="951"/>
      <c r="BJ113" s="951"/>
      <c r="BK113" s="951"/>
      <c r="BL113" s="951"/>
      <c r="BM113" s="951"/>
      <c r="BN113" s="951"/>
      <c r="BO113" s="951"/>
      <c r="BP113" s="952"/>
      <c r="BQ113" s="953">
        <v>243234</v>
      </c>
      <c r="BR113" s="954"/>
      <c r="BS113" s="954"/>
      <c r="BT113" s="954"/>
      <c r="BU113" s="954"/>
      <c r="BV113" s="954">
        <v>194024</v>
      </c>
      <c r="BW113" s="954"/>
      <c r="BX113" s="954"/>
      <c r="BY113" s="954"/>
      <c r="BZ113" s="954"/>
      <c r="CA113" s="954">
        <v>163000</v>
      </c>
      <c r="CB113" s="954"/>
      <c r="CC113" s="954"/>
      <c r="CD113" s="954"/>
      <c r="CE113" s="954"/>
      <c r="CF113" s="948">
        <v>5</v>
      </c>
      <c r="CG113" s="949"/>
      <c r="CH113" s="949"/>
      <c r="CI113" s="949"/>
      <c r="CJ113" s="949"/>
      <c r="CK113" s="976"/>
      <c r="CL113" s="977"/>
      <c r="CM113" s="950" t="s">
        <v>462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451</v>
      </c>
      <c r="DH113" s="987"/>
      <c r="DI113" s="987"/>
      <c r="DJ113" s="987"/>
      <c r="DK113" s="988"/>
      <c r="DL113" s="989" t="s">
        <v>449</v>
      </c>
      <c r="DM113" s="987"/>
      <c r="DN113" s="987"/>
      <c r="DO113" s="987"/>
      <c r="DP113" s="988"/>
      <c r="DQ113" s="989" t="s">
        <v>451</v>
      </c>
      <c r="DR113" s="987"/>
      <c r="DS113" s="987"/>
      <c r="DT113" s="987"/>
      <c r="DU113" s="988"/>
      <c r="DV113" s="990" t="s">
        <v>459</v>
      </c>
      <c r="DW113" s="991"/>
      <c r="DX113" s="991"/>
      <c r="DY113" s="991"/>
      <c r="DZ113" s="992"/>
    </row>
    <row r="114" spans="1:130" s="233" customFormat="1" ht="26.25" customHeight="1" x14ac:dyDescent="0.2">
      <c r="A114" s="982"/>
      <c r="B114" s="983"/>
      <c r="C114" s="951" t="s">
        <v>463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56965</v>
      </c>
      <c r="AB114" s="987"/>
      <c r="AC114" s="987"/>
      <c r="AD114" s="987"/>
      <c r="AE114" s="988"/>
      <c r="AF114" s="989">
        <v>51458</v>
      </c>
      <c r="AG114" s="987"/>
      <c r="AH114" s="987"/>
      <c r="AI114" s="987"/>
      <c r="AJ114" s="988"/>
      <c r="AK114" s="989">
        <v>32175</v>
      </c>
      <c r="AL114" s="987"/>
      <c r="AM114" s="987"/>
      <c r="AN114" s="987"/>
      <c r="AO114" s="988"/>
      <c r="AP114" s="990">
        <v>1</v>
      </c>
      <c r="AQ114" s="991"/>
      <c r="AR114" s="991"/>
      <c r="AS114" s="991"/>
      <c r="AT114" s="992"/>
      <c r="AU114" s="936"/>
      <c r="AV114" s="937"/>
      <c r="AW114" s="937"/>
      <c r="AX114" s="937"/>
      <c r="AY114" s="937"/>
      <c r="AZ114" s="950" t="s">
        <v>464</v>
      </c>
      <c r="BA114" s="951"/>
      <c r="BB114" s="951"/>
      <c r="BC114" s="951"/>
      <c r="BD114" s="951"/>
      <c r="BE114" s="951"/>
      <c r="BF114" s="951"/>
      <c r="BG114" s="951"/>
      <c r="BH114" s="951"/>
      <c r="BI114" s="951"/>
      <c r="BJ114" s="951"/>
      <c r="BK114" s="951"/>
      <c r="BL114" s="951"/>
      <c r="BM114" s="951"/>
      <c r="BN114" s="951"/>
      <c r="BO114" s="951"/>
      <c r="BP114" s="952"/>
      <c r="BQ114" s="953">
        <v>1367476</v>
      </c>
      <c r="BR114" s="954"/>
      <c r="BS114" s="954"/>
      <c r="BT114" s="954"/>
      <c r="BU114" s="954"/>
      <c r="BV114" s="954">
        <v>1333464</v>
      </c>
      <c r="BW114" s="954"/>
      <c r="BX114" s="954"/>
      <c r="BY114" s="954"/>
      <c r="BZ114" s="954"/>
      <c r="CA114" s="954">
        <v>1305000</v>
      </c>
      <c r="CB114" s="954"/>
      <c r="CC114" s="954"/>
      <c r="CD114" s="954"/>
      <c r="CE114" s="954"/>
      <c r="CF114" s="948">
        <v>40.4</v>
      </c>
      <c r="CG114" s="949"/>
      <c r="CH114" s="949"/>
      <c r="CI114" s="949"/>
      <c r="CJ114" s="949"/>
      <c r="CK114" s="976"/>
      <c r="CL114" s="977"/>
      <c r="CM114" s="950" t="s">
        <v>465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451</v>
      </c>
      <c r="DH114" s="987"/>
      <c r="DI114" s="987"/>
      <c r="DJ114" s="987"/>
      <c r="DK114" s="988"/>
      <c r="DL114" s="989" t="s">
        <v>451</v>
      </c>
      <c r="DM114" s="987"/>
      <c r="DN114" s="987"/>
      <c r="DO114" s="987"/>
      <c r="DP114" s="988"/>
      <c r="DQ114" s="989" t="s">
        <v>451</v>
      </c>
      <c r="DR114" s="987"/>
      <c r="DS114" s="987"/>
      <c r="DT114" s="987"/>
      <c r="DU114" s="988"/>
      <c r="DV114" s="990" t="s">
        <v>451</v>
      </c>
      <c r="DW114" s="991"/>
      <c r="DX114" s="991"/>
      <c r="DY114" s="991"/>
      <c r="DZ114" s="992"/>
    </row>
    <row r="115" spans="1:130" s="233" customFormat="1" ht="26.25" customHeight="1" x14ac:dyDescent="0.2">
      <c r="A115" s="982"/>
      <c r="B115" s="983"/>
      <c r="C115" s="951" t="s">
        <v>466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451</v>
      </c>
      <c r="AB115" s="966"/>
      <c r="AC115" s="966"/>
      <c r="AD115" s="966"/>
      <c r="AE115" s="967"/>
      <c r="AF115" s="968" t="s">
        <v>450</v>
      </c>
      <c r="AG115" s="966"/>
      <c r="AH115" s="966"/>
      <c r="AI115" s="966"/>
      <c r="AJ115" s="967"/>
      <c r="AK115" s="968" t="s">
        <v>449</v>
      </c>
      <c r="AL115" s="966"/>
      <c r="AM115" s="966"/>
      <c r="AN115" s="966"/>
      <c r="AO115" s="967"/>
      <c r="AP115" s="969" t="s">
        <v>451</v>
      </c>
      <c r="AQ115" s="970"/>
      <c r="AR115" s="970"/>
      <c r="AS115" s="970"/>
      <c r="AT115" s="971"/>
      <c r="AU115" s="936"/>
      <c r="AV115" s="937"/>
      <c r="AW115" s="937"/>
      <c r="AX115" s="937"/>
      <c r="AY115" s="937"/>
      <c r="AZ115" s="950" t="s">
        <v>467</v>
      </c>
      <c r="BA115" s="951"/>
      <c r="BB115" s="951"/>
      <c r="BC115" s="951"/>
      <c r="BD115" s="951"/>
      <c r="BE115" s="951"/>
      <c r="BF115" s="951"/>
      <c r="BG115" s="951"/>
      <c r="BH115" s="951"/>
      <c r="BI115" s="951"/>
      <c r="BJ115" s="951"/>
      <c r="BK115" s="951"/>
      <c r="BL115" s="951"/>
      <c r="BM115" s="951"/>
      <c r="BN115" s="951"/>
      <c r="BO115" s="951"/>
      <c r="BP115" s="952"/>
      <c r="BQ115" s="953" t="s">
        <v>468</v>
      </c>
      <c r="BR115" s="954"/>
      <c r="BS115" s="954"/>
      <c r="BT115" s="954"/>
      <c r="BU115" s="954"/>
      <c r="BV115" s="954" t="s">
        <v>449</v>
      </c>
      <c r="BW115" s="954"/>
      <c r="BX115" s="954"/>
      <c r="BY115" s="954"/>
      <c r="BZ115" s="954"/>
      <c r="CA115" s="954" t="s">
        <v>451</v>
      </c>
      <c r="CB115" s="954"/>
      <c r="CC115" s="954"/>
      <c r="CD115" s="954"/>
      <c r="CE115" s="954"/>
      <c r="CF115" s="948" t="s">
        <v>445</v>
      </c>
      <c r="CG115" s="949"/>
      <c r="CH115" s="949"/>
      <c r="CI115" s="949"/>
      <c r="CJ115" s="949"/>
      <c r="CK115" s="976"/>
      <c r="CL115" s="977"/>
      <c r="CM115" s="950" t="s">
        <v>469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451</v>
      </c>
      <c r="DH115" s="987"/>
      <c r="DI115" s="987"/>
      <c r="DJ115" s="987"/>
      <c r="DK115" s="988"/>
      <c r="DL115" s="989" t="s">
        <v>453</v>
      </c>
      <c r="DM115" s="987"/>
      <c r="DN115" s="987"/>
      <c r="DO115" s="987"/>
      <c r="DP115" s="988"/>
      <c r="DQ115" s="989" t="s">
        <v>182</v>
      </c>
      <c r="DR115" s="987"/>
      <c r="DS115" s="987"/>
      <c r="DT115" s="987"/>
      <c r="DU115" s="988"/>
      <c r="DV115" s="990" t="s">
        <v>451</v>
      </c>
      <c r="DW115" s="991"/>
      <c r="DX115" s="991"/>
      <c r="DY115" s="991"/>
      <c r="DZ115" s="992"/>
    </row>
    <row r="116" spans="1:130" s="233" customFormat="1" ht="26.25" customHeight="1" x14ac:dyDescent="0.2">
      <c r="A116" s="984"/>
      <c r="B116" s="985"/>
      <c r="C116" s="993" t="s">
        <v>470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4</v>
      </c>
      <c r="AB116" s="987"/>
      <c r="AC116" s="987"/>
      <c r="AD116" s="987"/>
      <c r="AE116" s="988"/>
      <c r="AF116" s="989">
        <v>1</v>
      </c>
      <c r="AG116" s="987"/>
      <c r="AH116" s="987"/>
      <c r="AI116" s="987"/>
      <c r="AJ116" s="988"/>
      <c r="AK116" s="989">
        <v>12</v>
      </c>
      <c r="AL116" s="987"/>
      <c r="AM116" s="987"/>
      <c r="AN116" s="987"/>
      <c r="AO116" s="988"/>
      <c r="AP116" s="990">
        <v>0</v>
      </c>
      <c r="AQ116" s="991"/>
      <c r="AR116" s="991"/>
      <c r="AS116" s="991"/>
      <c r="AT116" s="992"/>
      <c r="AU116" s="936"/>
      <c r="AV116" s="937"/>
      <c r="AW116" s="937"/>
      <c r="AX116" s="937"/>
      <c r="AY116" s="937"/>
      <c r="AZ116" s="995" t="s">
        <v>471</v>
      </c>
      <c r="BA116" s="996"/>
      <c r="BB116" s="996"/>
      <c r="BC116" s="996"/>
      <c r="BD116" s="996"/>
      <c r="BE116" s="996"/>
      <c r="BF116" s="996"/>
      <c r="BG116" s="996"/>
      <c r="BH116" s="996"/>
      <c r="BI116" s="996"/>
      <c r="BJ116" s="996"/>
      <c r="BK116" s="996"/>
      <c r="BL116" s="996"/>
      <c r="BM116" s="996"/>
      <c r="BN116" s="996"/>
      <c r="BO116" s="996"/>
      <c r="BP116" s="997"/>
      <c r="BQ116" s="953" t="s">
        <v>182</v>
      </c>
      <c r="BR116" s="954"/>
      <c r="BS116" s="954"/>
      <c r="BT116" s="954"/>
      <c r="BU116" s="954"/>
      <c r="BV116" s="954" t="s">
        <v>451</v>
      </c>
      <c r="BW116" s="954"/>
      <c r="BX116" s="954"/>
      <c r="BY116" s="954"/>
      <c r="BZ116" s="954"/>
      <c r="CA116" s="954" t="s">
        <v>453</v>
      </c>
      <c r="CB116" s="954"/>
      <c r="CC116" s="954"/>
      <c r="CD116" s="954"/>
      <c r="CE116" s="954"/>
      <c r="CF116" s="948" t="s">
        <v>453</v>
      </c>
      <c r="CG116" s="949"/>
      <c r="CH116" s="949"/>
      <c r="CI116" s="949"/>
      <c r="CJ116" s="949"/>
      <c r="CK116" s="976"/>
      <c r="CL116" s="977"/>
      <c r="CM116" s="950" t="s">
        <v>472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459</v>
      </c>
      <c r="DH116" s="987"/>
      <c r="DI116" s="987"/>
      <c r="DJ116" s="987"/>
      <c r="DK116" s="988"/>
      <c r="DL116" s="989" t="s">
        <v>451</v>
      </c>
      <c r="DM116" s="987"/>
      <c r="DN116" s="987"/>
      <c r="DO116" s="987"/>
      <c r="DP116" s="988"/>
      <c r="DQ116" s="989" t="s">
        <v>450</v>
      </c>
      <c r="DR116" s="987"/>
      <c r="DS116" s="987"/>
      <c r="DT116" s="987"/>
      <c r="DU116" s="988"/>
      <c r="DV116" s="990" t="s">
        <v>182</v>
      </c>
      <c r="DW116" s="991"/>
      <c r="DX116" s="991"/>
      <c r="DY116" s="991"/>
      <c r="DZ116" s="992"/>
    </row>
    <row r="117" spans="1:130" s="233" customFormat="1" ht="26.25" customHeight="1" x14ac:dyDescent="0.2">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473</v>
      </c>
      <c r="Z117" s="922"/>
      <c r="AA117" s="1006">
        <v>900370</v>
      </c>
      <c r="AB117" s="1007"/>
      <c r="AC117" s="1007"/>
      <c r="AD117" s="1007"/>
      <c r="AE117" s="1008"/>
      <c r="AF117" s="1009">
        <v>930036</v>
      </c>
      <c r="AG117" s="1007"/>
      <c r="AH117" s="1007"/>
      <c r="AI117" s="1007"/>
      <c r="AJ117" s="1008"/>
      <c r="AK117" s="1009">
        <v>1024344</v>
      </c>
      <c r="AL117" s="1007"/>
      <c r="AM117" s="1007"/>
      <c r="AN117" s="1007"/>
      <c r="AO117" s="1008"/>
      <c r="AP117" s="1010"/>
      <c r="AQ117" s="1011"/>
      <c r="AR117" s="1011"/>
      <c r="AS117" s="1011"/>
      <c r="AT117" s="1012"/>
      <c r="AU117" s="936"/>
      <c r="AV117" s="937"/>
      <c r="AW117" s="937"/>
      <c r="AX117" s="937"/>
      <c r="AY117" s="937"/>
      <c r="AZ117" s="1002" t="s">
        <v>474</v>
      </c>
      <c r="BA117" s="1003"/>
      <c r="BB117" s="1003"/>
      <c r="BC117" s="1003"/>
      <c r="BD117" s="1003"/>
      <c r="BE117" s="1003"/>
      <c r="BF117" s="1003"/>
      <c r="BG117" s="1003"/>
      <c r="BH117" s="1003"/>
      <c r="BI117" s="1003"/>
      <c r="BJ117" s="1003"/>
      <c r="BK117" s="1003"/>
      <c r="BL117" s="1003"/>
      <c r="BM117" s="1003"/>
      <c r="BN117" s="1003"/>
      <c r="BO117" s="1003"/>
      <c r="BP117" s="1004"/>
      <c r="BQ117" s="953" t="s">
        <v>451</v>
      </c>
      <c r="BR117" s="954"/>
      <c r="BS117" s="954"/>
      <c r="BT117" s="954"/>
      <c r="BU117" s="954"/>
      <c r="BV117" s="954" t="s">
        <v>451</v>
      </c>
      <c r="BW117" s="954"/>
      <c r="BX117" s="954"/>
      <c r="BY117" s="954"/>
      <c r="BZ117" s="954"/>
      <c r="CA117" s="954" t="s">
        <v>450</v>
      </c>
      <c r="CB117" s="954"/>
      <c r="CC117" s="954"/>
      <c r="CD117" s="954"/>
      <c r="CE117" s="954"/>
      <c r="CF117" s="948" t="s">
        <v>182</v>
      </c>
      <c r="CG117" s="949"/>
      <c r="CH117" s="949"/>
      <c r="CI117" s="949"/>
      <c r="CJ117" s="949"/>
      <c r="CK117" s="976"/>
      <c r="CL117" s="977"/>
      <c r="CM117" s="950" t="s">
        <v>475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449</v>
      </c>
      <c r="DH117" s="987"/>
      <c r="DI117" s="987"/>
      <c r="DJ117" s="987"/>
      <c r="DK117" s="988"/>
      <c r="DL117" s="989" t="s">
        <v>451</v>
      </c>
      <c r="DM117" s="987"/>
      <c r="DN117" s="987"/>
      <c r="DO117" s="987"/>
      <c r="DP117" s="988"/>
      <c r="DQ117" s="989" t="s">
        <v>453</v>
      </c>
      <c r="DR117" s="987"/>
      <c r="DS117" s="987"/>
      <c r="DT117" s="987"/>
      <c r="DU117" s="988"/>
      <c r="DV117" s="990" t="s">
        <v>182</v>
      </c>
      <c r="DW117" s="991"/>
      <c r="DX117" s="991"/>
      <c r="DY117" s="991"/>
      <c r="DZ117" s="992"/>
    </row>
    <row r="118" spans="1:130" s="233" customFormat="1" ht="26.25" customHeight="1" x14ac:dyDescent="0.2">
      <c r="A118" s="940" t="s">
        <v>440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437</v>
      </c>
      <c r="AB118" s="921"/>
      <c r="AC118" s="921"/>
      <c r="AD118" s="921"/>
      <c r="AE118" s="922"/>
      <c r="AF118" s="920" t="s">
        <v>438</v>
      </c>
      <c r="AG118" s="921"/>
      <c r="AH118" s="921"/>
      <c r="AI118" s="921"/>
      <c r="AJ118" s="922"/>
      <c r="AK118" s="920" t="s">
        <v>311</v>
      </c>
      <c r="AL118" s="921"/>
      <c r="AM118" s="921"/>
      <c r="AN118" s="921"/>
      <c r="AO118" s="922"/>
      <c r="AP118" s="998" t="s">
        <v>439</v>
      </c>
      <c r="AQ118" s="999"/>
      <c r="AR118" s="999"/>
      <c r="AS118" s="999"/>
      <c r="AT118" s="1000"/>
      <c r="AU118" s="936"/>
      <c r="AV118" s="937"/>
      <c r="AW118" s="937"/>
      <c r="AX118" s="937"/>
      <c r="AY118" s="937"/>
      <c r="AZ118" s="1001" t="s">
        <v>476</v>
      </c>
      <c r="BA118" s="993"/>
      <c r="BB118" s="993"/>
      <c r="BC118" s="993"/>
      <c r="BD118" s="993"/>
      <c r="BE118" s="993"/>
      <c r="BF118" s="993"/>
      <c r="BG118" s="993"/>
      <c r="BH118" s="993"/>
      <c r="BI118" s="993"/>
      <c r="BJ118" s="993"/>
      <c r="BK118" s="993"/>
      <c r="BL118" s="993"/>
      <c r="BM118" s="993"/>
      <c r="BN118" s="993"/>
      <c r="BO118" s="993"/>
      <c r="BP118" s="994"/>
      <c r="BQ118" s="1027" t="s">
        <v>446</v>
      </c>
      <c r="BR118" s="1028"/>
      <c r="BS118" s="1028"/>
      <c r="BT118" s="1028"/>
      <c r="BU118" s="1028"/>
      <c r="BV118" s="1028" t="s">
        <v>418</v>
      </c>
      <c r="BW118" s="1028"/>
      <c r="BX118" s="1028"/>
      <c r="BY118" s="1028"/>
      <c r="BZ118" s="1028"/>
      <c r="CA118" s="1028" t="s">
        <v>446</v>
      </c>
      <c r="CB118" s="1028"/>
      <c r="CC118" s="1028"/>
      <c r="CD118" s="1028"/>
      <c r="CE118" s="1028"/>
      <c r="CF118" s="948" t="s">
        <v>446</v>
      </c>
      <c r="CG118" s="949"/>
      <c r="CH118" s="949"/>
      <c r="CI118" s="949"/>
      <c r="CJ118" s="949"/>
      <c r="CK118" s="976"/>
      <c r="CL118" s="977"/>
      <c r="CM118" s="950" t="s">
        <v>477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451</v>
      </c>
      <c r="DH118" s="987"/>
      <c r="DI118" s="987"/>
      <c r="DJ118" s="987"/>
      <c r="DK118" s="988"/>
      <c r="DL118" s="989" t="s">
        <v>449</v>
      </c>
      <c r="DM118" s="987"/>
      <c r="DN118" s="987"/>
      <c r="DO118" s="987"/>
      <c r="DP118" s="988"/>
      <c r="DQ118" s="989" t="s">
        <v>418</v>
      </c>
      <c r="DR118" s="987"/>
      <c r="DS118" s="987"/>
      <c r="DT118" s="987"/>
      <c r="DU118" s="988"/>
      <c r="DV118" s="990" t="s">
        <v>453</v>
      </c>
      <c r="DW118" s="991"/>
      <c r="DX118" s="991"/>
      <c r="DY118" s="991"/>
      <c r="DZ118" s="992"/>
    </row>
    <row r="119" spans="1:130" s="233" customFormat="1" ht="26.25" customHeight="1" x14ac:dyDescent="0.2">
      <c r="A119" s="1084" t="s">
        <v>443</v>
      </c>
      <c r="B119" s="975"/>
      <c r="C119" s="957" t="s">
        <v>444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449</v>
      </c>
      <c r="AB119" s="928"/>
      <c r="AC119" s="928"/>
      <c r="AD119" s="928"/>
      <c r="AE119" s="929"/>
      <c r="AF119" s="930" t="s">
        <v>451</v>
      </c>
      <c r="AG119" s="928"/>
      <c r="AH119" s="928"/>
      <c r="AI119" s="928"/>
      <c r="AJ119" s="929"/>
      <c r="AK119" s="930" t="s">
        <v>451</v>
      </c>
      <c r="AL119" s="928"/>
      <c r="AM119" s="928"/>
      <c r="AN119" s="928"/>
      <c r="AO119" s="929"/>
      <c r="AP119" s="931" t="s">
        <v>182</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478</v>
      </c>
      <c r="BP119" s="1033"/>
      <c r="BQ119" s="1027">
        <v>11865353</v>
      </c>
      <c r="BR119" s="1028"/>
      <c r="BS119" s="1028"/>
      <c r="BT119" s="1028"/>
      <c r="BU119" s="1028"/>
      <c r="BV119" s="1028">
        <v>11840379</v>
      </c>
      <c r="BW119" s="1028"/>
      <c r="BX119" s="1028"/>
      <c r="BY119" s="1028"/>
      <c r="BZ119" s="1028"/>
      <c r="CA119" s="1028">
        <v>11581037</v>
      </c>
      <c r="CB119" s="1028"/>
      <c r="CC119" s="1028"/>
      <c r="CD119" s="1028"/>
      <c r="CE119" s="1028"/>
      <c r="CF119" s="1029"/>
      <c r="CG119" s="1030"/>
      <c r="CH119" s="1030"/>
      <c r="CI119" s="1030"/>
      <c r="CJ119" s="1031"/>
      <c r="CK119" s="978"/>
      <c r="CL119" s="979"/>
      <c r="CM119" s="1001" t="s">
        <v>479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451</v>
      </c>
      <c r="DH119" s="1014"/>
      <c r="DI119" s="1014"/>
      <c r="DJ119" s="1014"/>
      <c r="DK119" s="1015"/>
      <c r="DL119" s="1013" t="s">
        <v>451</v>
      </c>
      <c r="DM119" s="1014"/>
      <c r="DN119" s="1014"/>
      <c r="DO119" s="1014"/>
      <c r="DP119" s="1015"/>
      <c r="DQ119" s="1013" t="s">
        <v>445</v>
      </c>
      <c r="DR119" s="1014"/>
      <c r="DS119" s="1014"/>
      <c r="DT119" s="1014"/>
      <c r="DU119" s="1015"/>
      <c r="DV119" s="1016" t="s">
        <v>182</v>
      </c>
      <c r="DW119" s="1017"/>
      <c r="DX119" s="1017"/>
      <c r="DY119" s="1017"/>
      <c r="DZ119" s="1018"/>
    </row>
    <row r="120" spans="1:130" s="233" customFormat="1" ht="26.25" customHeight="1" x14ac:dyDescent="0.2">
      <c r="A120" s="1085"/>
      <c r="B120" s="977"/>
      <c r="C120" s="950" t="s">
        <v>454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418</v>
      </c>
      <c r="AB120" s="987"/>
      <c r="AC120" s="987"/>
      <c r="AD120" s="987"/>
      <c r="AE120" s="988"/>
      <c r="AF120" s="989" t="s">
        <v>449</v>
      </c>
      <c r="AG120" s="987"/>
      <c r="AH120" s="987"/>
      <c r="AI120" s="987"/>
      <c r="AJ120" s="988"/>
      <c r="AK120" s="989" t="s">
        <v>480</v>
      </c>
      <c r="AL120" s="987"/>
      <c r="AM120" s="987"/>
      <c r="AN120" s="987"/>
      <c r="AO120" s="988"/>
      <c r="AP120" s="990" t="s">
        <v>449</v>
      </c>
      <c r="AQ120" s="991"/>
      <c r="AR120" s="991"/>
      <c r="AS120" s="991"/>
      <c r="AT120" s="992"/>
      <c r="AU120" s="1019" t="s">
        <v>481</v>
      </c>
      <c r="AV120" s="1020"/>
      <c r="AW120" s="1020"/>
      <c r="AX120" s="1020"/>
      <c r="AY120" s="1021"/>
      <c r="AZ120" s="957" t="s">
        <v>482</v>
      </c>
      <c r="BA120" s="925"/>
      <c r="BB120" s="925"/>
      <c r="BC120" s="925"/>
      <c r="BD120" s="925"/>
      <c r="BE120" s="925"/>
      <c r="BF120" s="925"/>
      <c r="BG120" s="925"/>
      <c r="BH120" s="925"/>
      <c r="BI120" s="925"/>
      <c r="BJ120" s="925"/>
      <c r="BK120" s="925"/>
      <c r="BL120" s="925"/>
      <c r="BM120" s="925"/>
      <c r="BN120" s="925"/>
      <c r="BO120" s="925"/>
      <c r="BP120" s="926"/>
      <c r="BQ120" s="958">
        <v>1089585</v>
      </c>
      <c r="BR120" s="959"/>
      <c r="BS120" s="959"/>
      <c r="BT120" s="959"/>
      <c r="BU120" s="959"/>
      <c r="BV120" s="959">
        <v>1122447</v>
      </c>
      <c r="BW120" s="959"/>
      <c r="BX120" s="959"/>
      <c r="BY120" s="959"/>
      <c r="BZ120" s="959"/>
      <c r="CA120" s="959">
        <v>1533918</v>
      </c>
      <c r="CB120" s="959"/>
      <c r="CC120" s="959"/>
      <c r="CD120" s="959"/>
      <c r="CE120" s="959"/>
      <c r="CF120" s="972">
        <v>47.5</v>
      </c>
      <c r="CG120" s="973"/>
      <c r="CH120" s="973"/>
      <c r="CI120" s="973"/>
      <c r="CJ120" s="973"/>
      <c r="CK120" s="1034" t="s">
        <v>483</v>
      </c>
      <c r="CL120" s="1035"/>
      <c r="CM120" s="1035"/>
      <c r="CN120" s="1035"/>
      <c r="CO120" s="1036"/>
      <c r="CP120" s="1042" t="s">
        <v>484</v>
      </c>
      <c r="CQ120" s="1043"/>
      <c r="CR120" s="1043"/>
      <c r="CS120" s="1043"/>
      <c r="CT120" s="1043"/>
      <c r="CU120" s="1043"/>
      <c r="CV120" s="1043"/>
      <c r="CW120" s="1043"/>
      <c r="CX120" s="1043"/>
      <c r="CY120" s="1043"/>
      <c r="CZ120" s="1043"/>
      <c r="DA120" s="1043"/>
      <c r="DB120" s="1043"/>
      <c r="DC120" s="1043"/>
      <c r="DD120" s="1043"/>
      <c r="DE120" s="1043"/>
      <c r="DF120" s="1044"/>
      <c r="DG120" s="958">
        <v>300056</v>
      </c>
      <c r="DH120" s="959"/>
      <c r="DI120" s="959"/>
      <c r="DJ120" s="959"/>
      <c r="DK120" s="959"/>
      <c r="DL120" s="959">
        <v>290656</v>
      </c>
      <c r="DM120" s="959"/>
      <c r="DN120" s="959"/>
      <c r="DO120" s="959"/>
      <c r="DP120" s="959"/>
      <c r="DQ120" s="959">
        <v>282095</v>
      </c>
      <c r="DR120" s="959"/>
      <c r="DS120" s="959"/>
      <c r="DT120" s="959"/>
      <c r="DU120" s="959"/>
      <c r="DV120" s="960">
        <v>8.6999999999999993</v>
      </c>
      <c r="DW120" s="960"/>
      <c r="DX120" s="960"/>
      <c r="DY120" s="960"/>
      <c r="DZ120" s="961"/>
    </row>
    <row r="121" spans="1:130" s="233" customFormat="1" ht="26.25" customHeight="1" x14ac:dyDescent="0.2">
      <c r="A121" s="1085"/>
      <c r="B121" s="977"/>
      <c r="C121" s="1002" t="s">
        <v>485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468</v>
      </c>
      <c r="AB121" s="987"/>
      <c r="AC121" s="987"/>
      <c r="AD121" s="987"/>
      <c r="AE121" s="988"/>
      <c r="AF121" s="989" t="s">
        <v>445</v>
      </c>
      <c r="AG121" s="987"/>
      <c r="AH121" s="987"/>
      <c r="AI121" s="987"/>
      <c r="AJ121" s="988"/>
      <c r="AK121" s="989" t="s">
        <v>446</v>
      </c>
      <c r="AL121" s="987"/>
      <c r="AM121" s="987"/>
      <c r="AN121" s="987"/>
      <c r="AO121" s="988"/>
      <c r="AP121" s="990" t="s">
        <v>451</v>
      </c>
      <c r="AQ121" s="991"/>
      <c r="AR121" s="991"/>
      <c r="AS121" s="991"/>
      <c r="AT121" s="992"/>
      <c r="AU121" s="1022"/>
      <c r="AV121" s="1023"/>
      <c r="AW121" s="1023"/>
      <c r="AX121" s="1023"/>
      <c r="AY121" s="1024"/>
      <c r="AZ121" s="950" t="s">
        <v>486</v>
      </c>
      <c r="BA121" s="951"/>
      <c r="BB121" s="951"/>
      <c r="BC121" s="951"/>
      <c r="BD121" s="951"/>
      <c r="BE121" s="951"/>
      <c r="BF121" s="951"/>
      <c r="BG121" s="951"/>
      <c r="BH121" s="951"/>
      <c r="BI121" s="951"/>
      <c r="BJ121" s="951"/>
      <c r="BK121" s="951"/>
      <c r="BL121" s="951"/>
      <c r="BM121" s="951"/>
      <c r="BN121" s="951"/>
      <c r="BO121" s="951"/>
      <c r="BP121" s="952"/>
      <c r="BQ121" s="953">
        <v>496063</v>
      </c>
      <c r="BR121" s="954"/>
      <c r="BS121" s="954"/>
      <c r="BT121" s="954"/>
      <c r="BU121" s="954"/>
      <c r="BV121" s="954">
        <v>472508</v>
      </c>
      <c r="BW121" s="954"/>
      <c r="BX121" s="954"/>
      <c r="BY121" s="954"/>
      <c r="BZ121" s="954"/>
      <c r="CA121" s="954">
        <v>312417</v>
      </c>
      <c r="CB121" s="954"/>
      <c r="CC121" s="954"/>
      <c r="CD121" s="954"/>
      <c r="CE121" s="954"/>
      <c r="CF121" s="948">
        <v>9.6999999999999993</v>
      </c>
      <c r="CG121" s="949"/>
      <c r="CH121" s="949"/>
      <c r="CI121" s="949"/>
      <c r="CJ121" s="949"/>
      <c r="CK121" s="1037"/>
      <c r="CL121" s="1038"/>
      <c r="CM121" s="1038"/>
      <c r="CN121" s="1038"/>
      <c r="CO121" s="1039"/>
      <c r="CP121" s="1047" t="s">
        <v>410</v>
      </c>
      <c r="CQ121" s="1048"/>
      <c r="CR121" s="1048"/>
      <c r="CS121" s="1048"/>
      <c r="CT121" s="1048"/>
      <c r="CU121" s="1048"/>
      <c r="CV121" s="1048"/>
      <c r="CW121" s="1048"/>
      <c r="CX121" s="1048"/>
      <c r="CY121" s="1048"/>
      <c r="CZ121" s="1048"/>
      <c r="DA121" s="1048"/>
      <c r="DB121" s="1048"/>
      <c r="DC121" s="1048"/>
      <c r="DD121" s="1048"/>
      <c r="DE121" s="1048"/>
      <c r="DF121" s="1049"/>
      <c r="DG121" s="953" t="s">
        <v>451</v>
      </c>
      <c r="DH121" s="954"/>
      <c r="DI121" s="954"/>
      <c r="DJ121" s="954"/>
      <c r="DK121" s="954"/>
      <c r="DL121" s="954" t="s">
        <v>451</v>
      </c>
      <c r="DM121" s="954"/>
      <c r="DN121" s="954"/>
      <c r="DO121" s="954"/>
      <c r="DP121" s="954"/>
      <c r="DQ121" s="954" t="s">
        <v>446</v>
      </c>
      <c r="DR121" s="954"/>
      <c r="DS121" s="954"/>
      <c r="DT121" s="954"/>
      <c r="DU121" s="954"/>
      <c r="DV121" s="955" t="s">
        <v>418</v>
      </c>
      <c r="DW121" s="955"/>
      <c r="DX121" s="955"/>
      <c r="DY121" s="955"/>
      <c r="DZ121" s="956"/>
    </row>
    <row r="122" spans="1:130" s="233" customFormat="1" ht="26.25" customHeight="1" x14ac:dyDescent="0.2">
      <c r="A122" s="1085"/>
      <c r="B122" s="977"/>
      <c r="C122" s="950" t="s">
        <v>465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449</v>
      </c>
      <c r="AB122" s="987"/>
      <c r="AC122" s="987"/>
      <c r="AD122" s="987"/>
      <c r="AE122" s="988"/>
      <c r="AF122" s="989" t="s">
        <v>451</v>
      </c>
      <c r="AG122" s="987"/>
      <c r="AH122" s="987"/>
      <c r="AI122" s="987"/>
      <c r="AJ122" s="988"/>
      <c r="AK122" s="989" t="s">
        <v>445</v>
      </c>
      <c r="AL122" s="987"/>
      <c r="AM122" s="987"/>
      <c r="AN122" s="987"/>
      <c r="AO122" s="988"/>
      <c r="AP122" s="990" t="s">
        <v>182</v>
      </c>
      <c r="AQ122" s="991"/>
      <c r="AR122" s="991"/>
      <c r="AS122" s="991"/>
      <c r="AT122" s="992"/>
      <c r="AU122" s="1022"/>
      <c r="AV122" s="1023"/>
      <c r="AW122" s="1023"/>
      <c r="AX122" s="1023"/>
      <c r="AY122" s="1024"/>
      <c r="AZ122" s="1001" t="s">
        <v>487</v>
      </c>
      <c r="BA122" s="993"/>
      <c r="BB122" s="993"/>
      <c r="BC122" s="993"/>
      <c r="BD122" s="993"/>
      <c r="BE122" s="993"/>
      <c r="BF122" s="993"/>
      <c r="BG122" s="993"/>
      <c r="BH122" s="993"/>
      <c r="BI122" s="993"/>
      <c r="BJ122" s="993"/>
      <c r="BK122" s="993"/>
      <c r="BL122" s="993"/>
      <c r="BM122" s="993"/>
      <c r="BN122" s="993"/>
      <c r="BO122" s="993"/>
      <c r="BP122" s="994"/>
      <c r="BQ122" s="1027">
        <v>6542540</v>
      </c>
      <c r="BR122" s="1028"/>
      <c r="BS122" s="1028"/>
      <c r="BT122" s="1028"/>
      <c r="BU122" s="1028"/>
      <c r="BV122" s="1028">
        <v>6672921</v>
      </c>
      <c r="BW122" s="1028"/>
      <c r="BX122" s="1028"/>
      <c r="BY122" s="1028"/>
      <c r="BZ122" s="1028"/>
      <c r="CA122" s="1028">
        <v>6650209</v>
      </c>
      <c r="CB122" s="1028"/>
      <c r="CC122" s="1028"/>
      <c r="CD122" s="1028"/>
      <c r="CE122" s="1028"/>
      <c r="CF122" s="1045">
        <v>206</v>
      </c>
      <c r="CG122" s="1046"/>
      <c r="CH122" s="1046"/>
      <c r="CI122" s="1046"/>
      <c r="CJ122" s="1046"/>
      <c r="CK122" s="1037"/>
      <c r="CL122" s="1038"/>
      <c r="CM122" s="1038"/>
      <c r="CN122" s="1038"/>
      <c r="CO122" s="1039"/>
      <c r="CP122" s="1047" t="s">
        <v>488</v>
      </c>
      <c r="CQ122" s="1048"/>
      <c r="CR122" s="1048"/>
      <c r="CS122" s="1048"/>
      <c r="CT122" s="1048"/>
      <c r="CU122" s="1048"/>
      <c r="CV122" s="1048"/>
      <c r="CW122" s="1048"/>
      <c r="CX122" s="1048"/>
      <c r="CY122" s="1048"/>
      <c r="CZ122" s="1048"/>
      <c r="DA122" s="1048"/>
      <c r="DB122" s="1048"/>
      <c r="DC122" s="1048"/>
      <c r="DD122" s="1048"/>
      <c r="DE122" s="1048"/>
      <c r="DF122" s="1049"/>
      <c r="DG122" s="953" t="s">
        <v>451</v>
      </c>
      <c r="DH122" s="954"/>
      <c r="DI122" s="954"/>
      <c r="DJ122" s="954"/>
      <c r="DK122" s="954"/>
      <c r="DL122" s="954" t="s">
        <v>182</v>
      </c>
      <c r="DM122" s="954"/>
      <c r="DN122" s="954"/>
      <c r="DO122" s="954"/>
      <c r="DP122" s="954"/>
      <c r="DQ122" s="954" t="s">
        <v>449</v>
      </c>
      <c r="DR122" s="954"/>
      <c r="DS122" s="954"/>
      <c r="DT122" s="954"/>
      <c r="DU122" s="954"/>
      <c r="DV122" s="955" t="s">
        <v>451</v>
      </c>
      <c r="DW122" s="955"/>
      <c r="DX122" s="955"/>
      <c r="DY122" s="955"/>
      <c r="DZ122" s="956"/>
    </row>
    <row r="123" spans="1:130" s="233" customFormat="1" ht="26.25" customHeight="1" x14ac:dyDescent="0.2">
      <c r="A123" s="1085"/>
      <c r="B123" s="977"/>
      <c r="C123" s="950" t="s">
        <v>472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453</v>
      </c>
      <c r="AB123" s="987"/>
      <c r="AC123" s="987"/>
      <c r="AD123" s="987"/>
      <c r="AE123" s="988"/>
      <c r="AF123" s="989" t="s">
        <v>446</v>
      </c>
      <c r="AG123" s="987"/>
      <c r="AH123" s="987"/>
      <c r="AI123" s="987"/>
      <c r="AJ123" s="988"/>
      <c r="AK123" s="989" t="s">
        <v>182</v>
      </c>
      <c r="AL123" s="987"/>
      <c r="AM123" s="987"/>
      <c r="AN123" s="987"/>
      <c r="AO123" s="988"/>
      <c r="AP123" s="990" t="s">
        <v>446</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489</v>
      </c>
      <c r="BP123" s="1033"/>
      <c r="BQ123" s="1091">
        <v>8128188</v>
      </c>
      <c r="BR123" s="1092"/>
      <c r="BS123" s="1092"/>
      <c r="BT123" s="1092"/>
      <c r="BU123" s="1092"/>
      <c r="BV123" s="1092">
        <v>8267876</v>
      </c>
      <c r="BW123" s="1092"/>
      <c r="BX123" s="1092"/>
      <c r="BY123" s="1092"/>
      <c r="BZ123" s="1092"/>
      <c r="CA123" s="1092">
        <v>8496544</v>
      </c>
      <c r="CB123" s="1092"/>
      <c r="CC123" s="1092"/>
      <c r="CD123" s="1092"/>
      <c r="CE123" s="1092"/>
      <c r="CF123" s="1029"/>
      <c r="CG123" s="1030"/>
      <c r="CH123" s="1030"/>
      <c r="CI123" s="1030"/>
      <c r="CJ123" s="1031"/>
      <c r="CK123" s="1037"/>
      <c r="CL123" s="1038"/>
      <c r="CM123" s="1038"/>
      <c r="CN123" s="1038"/>
      <c r="CO123" s="1039"/>
      <c r="CP123" s="1047" t="s">
        <v>490</v>
      </c>
      <c r="CQ123" s="1048"/>
      <c r="CR123" s="1048"/>
      <c r="CS123" s="1048"/>
      <c r="CT123" s="1048"/>
      <c r="CU123" s="1048"/>
      <c r="CV123" s="1048"/>
      <c r="CW123" s="1048"/>
      <c r="CX123" s="1048"/>
      <c r="CY123" s="1048"/>
      <c r="CZ123" s="1048"/>
      <c r="DA123" s="1048"/>
      <c r="DB123" s="1048"/>
      <c r="DC123" s="1048"/>
      <c r="DD123" s="1048"/>
      <c r="DE123" s="1048"/>
      <c r="DF123" s="1049"/>
      <c r="DG123" s="986" t="s">
        <v>451</v>
      </c>
      <c r="DH123" s="987"/>
      <c r="DI123" s="987"/>
      <c r="DJ123" s="987"/>
      <c r="DK123" s="988"/>
      <c r="DL123" s="989" t="s">
        <v>480</v>
      </c>
      <c r="DM123" s="987"/>
      <c r="DN123" s="987"/>
      <c r="DO123" s="987"/>
      <c r="DP123" s="988"/>
      <c r="DQ123" s="989" t="s">
        <v>451</v>
      </c>
      <c r="DR123" s="987"/>
      <c r="DS123" s="987"/>
      <c r="DT123" s="987"/>
      <c r="DU123" s="988"/>
      <c r="DV123" s="990" t="s">
        <v>451</v>
      </c>
      <c r="DW123" s="991"/>
      <c r="DX123" s="991"/>
      <c r="DY123" s="991"/>
      <c r="DZ123" s="992"/>
    </row>
    <row r="124" spans="1:130" s="233" customFormat="1" ht="26.25" customHeight="1" thickBot="1" x14ac:dyDescent="0.25">
      <c r="A124" s="1085"/>
      <c r="B124" s="977"/>
      <c r="C124" s="950" t="s">
        <v>475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453</v>
      </c>
      <c r="AB124" s="987"/>
      <c r="AC124" s="987"/>
      <c r="AD124" s="987"/>
      <c r="AE124" s="988"/>
      <c r="AF124" s="989" t="s">
        <v>446</v>
      </c>
      <c r="AG124" s="987"/>
      <c r="AH124" s="987"/>
      <c r="AI124" s="987"/>
      <c r="AJ124" s="988"/>
      <c r="AK124" s="989" t="s">
        <v>182</v>
      </c>
      <c r="AL124" s="987"/>
      <c r="AM124" s="987"/>
      <c r="AN124" s="987"/>
      <c r="AO124" s="988"/>
      <c r="AP124" s="990" t="s">
        <v>451</v>
      </c>
      <c r="AQ124" s="991"/>
      <c r="AR124" s="991"/>
      <c r="AS124" s="991"/>
      <c r="AT124" s="992"/>
      <c r="AU124" s="1087" t="s">
        <v>491</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134.80000000000001</v>
      </c>
      <c r="BR124" s="1055"/>
      <c r="BS124" s="1055"/>
      <c r="BT124" s="1055"/>
      <c r="BU124" s="1055"/>
      <c r="BV124" s="1055">
        <v>121.7</v>
      </c>
      <c r="BW124" s="1055"/>
      <c r="BX124" s="1055"/>
      <c r="BY124" s="1055"/>
      <c r="BZ124" s="1055"/>
      <c r="CA124" s="1055">
        <v>95.5</v>
      </c>
      <c r="CB124" s="1055"/>
      <c r="CC124" s="1055"/>
      <c r="CD124" s="1055"/>
      <c r="CE124" s="1055"/>
      <c r="CF124" s="1056"/>
      <c r="CG124" s="1057"/>
      <c r="CH124" s="1057"/>
      <c r="CI124" s="1057"/>
      <c r="CJ124" s="1058"/>
      <c r="CK124" s="1040"/>
      <c r="CL124" s="1040"/>
      <c r="CM124" s="1040"/>
      <c r="CN124" s="1040"/>
      <c r="CO124" s="1041"/>
      <c r="CP124" s="1047" t="s">
        <v>492</v>
      </c>
      <c r="CQ124" s="1048"/>
      <c r="CR124" s="1048"/>
      <c r="CS124" s="1048"/>
      <c r="CT124" s="1048"/>
      <c r="CU124" s="1048"/>
      <c r="CV124" s="1048"/>
      <c r="CW124" s="1048"/>
      <c r="CX124" s="1048"/>
      <c r="CY124" s="1048"/>
      <c r="CZ124" s="1048"/>
      <c r="DA124" s="1048"/>
      <c r="DB124" s="1048"/>
      <c r="DC124" s="1048"/>
      <c r="DD124" s="1048"/>
      <c r="DE124" s="1048"/>
      <c r="DF124" s="1049"/>
      <c r="DG124" s="1032" t="s">
        <v>451</v>
      </c>
      <c r="DH124" s="1014"/>
      <c r="DI124" s="1014"/>
      <c r="DJ124" s="1014"/>
      <c r="DK124" s="1015"/>
      <c r="DL124" s="1013" t="s">
        <v>445</v>
      </c>
      <c r="DM124" s="1014"/>
      <c r="DN124" s="1014"/>
      <c r="DO124" s="1014"/>
      <c r="DP124" s="1015"/>
      <c r="DQ124" s="1013" t="s">
        <v>446</v>
      </c>
      <c r="DR124" s="1014"/>
      <c r="DS124" s="1014"/>
      <c r="DT124" s="1014"/>
      <c r="DU124" s="1015"/>
      <c r="DV124" s="1016" t="s">
        <v>449</v>
      </c>
      <c r="DW124" s="1017"/>
      <c r="DX124" s="1017"/>
      <c r="DY124" s="1017"/>
      <c r="DZ124" s="1018"/>
    </row>
    <row r="125" spans="1:130" s="233" customFormat="1" ht="26.25" customHeight="1" x14ac:dyDescent="0.2">
      <c r="A125" s="1085"/>
      <c r="B125" s="977"/>
      <c r="C125" s="950" t="s">
        <v>477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451</v>
      </c>
      <c r="AB125" s="987"/>
      <c r="AC125" s="987"/>
      <c r="AD125" s="987"/>
      <c r="AE125" s="988"/>
      <c r="AF125" s="989" t="s">
        <v>449</v>
      </c>
      <c r="AG125" s="987"/>
      <c r="AH125" s="987"/>
      <c r="AI125" s="987"/>
      <c r="AJ125" s="988"/>
      <c r="AK125" s="989" t="s">
        <v>450</v>
      </c>
      <c r="AL125" s="987"/>
      <c r="AM125" s="987"/>
      <c r="AN125" s="987"/>
      <c r="AO125" s="988"/>
      <c r="AP125" s="990" t="s">
        <v>451</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493</v>
      </c>
      <c r="CL125" s="1035"/>
      <c r="CM125" s="1035"/>
      <c r="CN125" s="1035"/>
      <c r="CO125" s="1036"/>
      <c r="CP125" s="957" t="s">
        <v>494</v>
      </c>
      <c r="CQ125" s="925"/>
      <c r="CR125" s="925"/>
      <c r="CS125" s="925"/>
      <c r="CT125" s="925"/>
      <c r="CU125" s="925"/>
      <c r="CV125" s="925"/>
      <c r="CW125" s="925"/>
      <c r="CX125" s="925"/>
      <c r="CY125" s="925"/>
      <c r="CZ125" s="925"/>
      <c r="DA125" s="925"/>
      <c r="DB125" s="925"/>
      <c r="DC125" s="925"/>
      <c r="DD125" s="925"/>
      <c r="DE125" s="925"/>
      <c r="DF125" s="926"/>
      <c r="DG125" s="958" t="s">
        <v>451</v>
      </c>
      <c r="DH125" s="959"/>
      <c r="DI125" s="959"/>
      <c r="DJ125" s="959"/>
      <c r="DK125" s="959"/>
      <c r="DL125" s="959" t="s">
        <v>451</v>
      </c>
      <c r="DM125" s="959"/>
      <c r="DN125" s="959"/>
      <c r="DO125" s="959"/>
      <c r="DP125" s="959"/>
      <c r="DQ125" s="959" t="s">
        <v>451</v>
      </c>
      <c r="DR125" s="959"/>
      <c r="DS125" s="959"/>
      <c r="DT125" s="959"/>
      <c r="DU125" s="959"/>
      <c r="DV125" s="960" t="s">
        <v>449</v>
      </c>
      <c r="DW125" s="960"/>
      <c r="DX125" s="960"/>
      <c r="DY125" s="960"/>
      <c r="DZ125" s="961"/>
    </row>
    <row r="126" spans="1:130" s="233" customFormat="1" ht="26.25" customHeight="1" thickBot="1" x14ac:dyDescent="0.25">
      <c r="A126" s="1085"/>
      <c r="B126" s="977"/>
      <c r="C126" s="950" t="s">
        <v>479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449</v>
      </c>
      <c r="AB126" s="987"/>
      <c r="AC126" s="987"/>
      <c r="AD126" s="987"/>
      <c r="AE126" s="988"/>
      <c r="AF126" s="989" t="s">
        <v>182</v>
      </c>
      <c r="AG126" s="987"/>
      <c r="AH126" s="987"/>
      <c r="AI126" s="987"/>
      <c r="AJ126" s="988"/>
      <c r="AK126" s="989" t="s">
        <v>451</v>
      </c>
      <c r="AL126" s="987"/>
      <c r="AM126" s="987"/>
      <c r="AN126" s="987"/>
      <c r="AO126" s="988"/>
      <c r="AP126" s="990" t="s">
        <v>451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495</v>
      </c>
      <c r="CQ126" s="951"/>
      <c r="CR126" s="951"/>
      <c r="CS126" s="951"/>
      <c r="CT126" s="951"/>
      <c r="CU126" s="951"/>
      <c r="CV126" s="951"/>
      <c r="CW126" s="951"/>
      <c r="CX126" s="951"/>
      <c r="CY126" s="951"/>
      <c r="CZ126" s="951"/>
      <c r="DA126" s="951"/>
      <c r="DB126" s="951"/>
      <c r="DC126" s="951"/>
      <c r="DD126" s="951"/>
      <c r="DE126" s="951"/>
      <c r="DF126" s="952"/>
      <c r="DG126" s="953" t="s">
        <v>451</v>
      </c>
      <c r="DH126" s="954"/>
      <c r="DI126" s="954"/>
      <c r="DJ126" s="954"/>
      <c r="DK126" s="954"/>
      <c r="DL126" s="954" t="s">
        <v>480</v>
      </c>
      <c r="DM126" s="954"/>
      <c r="DN126" s="954"/>
      <c r="DO126" s="954"/>
      <c r="DP126" s="954"/>
      <c r="DQ126" s="954" t="s">
        <v>446</v>
      </c>
      <c r="DR126" s="954"/>
      <c r="DS126" s="954"/>
      <c r="DT126" s="954"/>
      <c r="DU126" s="954"/>
      <c r="DV126" s="955" t="s">
        <v>451</v>
      </c>
      <c r="DW126" s="955"/>
      <c r="DX126" s="955"/>
      <c r="DY126" s="955"/>
      <c r="DZ126" s="956"/>
    </row>
    <row r="127" spans="1:130" s="233" customFormat="1" ht="26.25" customHeight="1" x14ac:dyDescent="0.2">
      <c r="A127" s="1086"/>
      <c r="B127" s="979"/>
      <c r="C127" s="1001" t="s">
        <v>496</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451</v>
      </c>
      <c r="AB127" s="987"/>
      <c r="AC127" s="987"/>
      <c r="AD127" s="987"/>
      <c r="AE127" s="988"/>
      <c r="AF127" s="989" t="s">
        <v>451</v>
      </c>
      <c r="AG127" s="987"/>
      <c r="AH127" s="987"/>
      <c r="AI127" s="987"/>
      <c r="AJ127" s="988"/>
      <c r="AK127" s="989" t="s">
        <v>450</v>
      </c>
      <c r="AL127" s="987"/>
      <c r="AM127" s="987"/>
      <c r="AN127" s="987"/>
      <c r="AO127" s="988"/>
      <c r="AP127" s="990" t="s">
        <v>182</v>
      </c>
      <c r="AQ127" s="991"/>
      <c r="AR127" s="991"/>
      <c r="AS127" s="991"/>
      <c r="AT127" s="992"/>
      <c r="AU127" s="235"/>
      <c r="AV127" s="235"/>
      <c r="AW127" s="235"/>
      <c r="AX127" s="1059" t="s">
        <v>497</v>
      </c>
      <c r="AY127" s="1060"/>
      <c r="AZ127" s="1060"/>
      <c r="BA127" s="1060"/>
      <c r="BB127" s="1060"/>
      <c r="BC127" s="1060"/>
      <c r="BD127" s="1060"/>
      <c r="BE127" s="1061"/>
      <c r="BF127" s="1062" t="s">
        <v>498</v>
      </c>
      <c r="BG127" s="1060"/>
      <c r="BH127" s="1060"/>
      <c r="BI127" s="1060"/>
      <c r="BJ127" s="1060"/>
      <c r="BK127" s="1060"/>
      <c r="BL127" s="1061"/>
      <c r="BM127" s="1062" t="s">
        <v>499</v>
      </c>
      <c r="BN127" s="1060"/>
      <c r="BO127" s="1060"/>
      <c r="BP127" s="1060"/>
      <c r="BQ127" s="1060"/>
      <c r="BR127" s="1060"/>
      <c r="BS127" s="1061"/>
      <c r="BT127" s="1062" t="s">
        <v>500</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501</v>
      </c>
      <c r="CQ127" s="951"/>
      <c r="CR127" s="951"/>
      <c r="CS127" s="951"/>
      <c r="CT127" s="951"/>
      <c r="CU127" s="951"/>
      <c r="CV127" s="951"/>
      <c r="CW127" s="951"/>
      <c r="CX127" s="951"/>
      <c r="CY127" s="951"/>
      <c r="CZ127" s="951"/>
      <c r="DA127" s="951"/>
      <c r="DB127" s="951"/>
      <c r="DC127" s="951"/>
      <c r="DD127" s="951"/>
      <c r="DE127" s="951"/>
      <c r="DF127" s="952"/>
      <c r="DG127" s="953" t="s">
        <v>450</v>
      </c>
      <c r="DH127" s="954"/>
      <c r="DI127" s="954"/>
      <c r="DJ127" s="954"/>
      <c r="DK127" s="954"/>
      <c r="DL127" s="954" t="s">
        <v>445</v>
      </c>
      <c r="DM127" s="954"/>
      <c r="DN127" s="954"/>
      <c r="DO127" s="954"/>
      <c r="DP127" s="954"/>
      <c r="DQ127" s="954" t="s">
        <v>451</v>
      </c>
      <c r="DR127" s="954"/>
      <c r="DS127" s="954"/>
      <c r="DT127" s="954"/>
      <c r="DU127" s="954"/>
      <c r="DV127" s="955" t="s">
        <v>446</v>
      </c>
      <c r="DW127" s="955"/>
      <c r="DX127" s="955"/>
      <c r="DY127" s="955"/>
      <c r="DZ127" s="956"/>
    </row>
    <row r="128" spans="1:130" s="233" customFormat="1" ht="26.25" customHeight="1" thickBot="1" x14ac:dyDescent="0.25">
      <c r="A128" s="1069" t="s">
        <v>502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503</v>
      </c>
      <c r="X128" s="1071"/>
      <c r="Y128" s="1071"/>
      <c r="Z128" s="1072"/>
      <c r="AA128" s="1073">
        <v>40566</v>
      </c>
      <c r="AB128" s="1074"/>
      <c r="AC128" s="1074"/>
      <c r="AD128" s="1074"/>
      <c r="AE128" s="1075"/>
      <c r="AF128" s="1076">
        <v>41910</v>
      </c>
      <c r="AG128" s="1074"/>
      <c r="AH128" s="1074"/>
      <c r="AI128" s="1074"/>
      <c r="AJ128" s="1075"/>
      <c r="AK128" s="1076">
        <v>117</v>
      </c>
      <c r="AL128" s="1074"/>
      <c r="AM128" s="1074"/>
      <c r="AN128" s="1074"/>
      <c r="AO128" s="1075"/>
      <c r="AP128" s="1077"/>
      <c r="AQ128" s="1078"/>
      <c r="AR128" s="1078"/>
      <c r="AS128" s="1078"/>
      <c r="AT128" s="1079"/>
      <c r="AU128" s="235"/>
      <c r="AV128" s="235"/>
      <c r="AW128" s="235"/>
      <c r="AX128" s="924" t="s">
        <v>504</v>
      </c>
      <c r="AY128" s="925"/>
      <c r="AZ128" s="925"/>
      <c r="BA128" s="925"/>
      <c r="BB128" s="925"/>
      <c r="BC128" s="925"/>
      <c r="BD128" s="925"/>
      <c r="BE128" s="926"/>
      <c r="BF128" s="1080" t="s">
        <v>418</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505</v>
      </c>
      <c r="CQ128" s="754"/>
      <c r="CR128" s="754"/>
      <c r="CS128" s="754"/>
      <c r="CT128" s="754"/>
      <c r="CU128" s="754"/>
      <c r="CV128" s="754"/>
      <c r="CW128" s="754"/>
      <c r="CX128" s="754"/>
      <c r="CY128" s="754"/>
      <c r="CZ128" s="754"/>
      <c r="DA128" s="754"/>
      <c r="DB128" s="754"/>
      <c r="DC128" s="754"/>
      <c r="DD128" s="754"/>
      <c r="DE128" s="754"/>
      <c r="DF128" s="1064"/>
      <c r="DG128" s="1065" t="s">
        <v>445</v>
      </c>
      <c r="DH128" s="1066"/>
      <c r="DI128" s="1066"/>
      <c r="DJ128" s="1066"/>
      <c r="DK128" s="1066"/>
      <c r="DL128" s="1066" t="s">
        <v>449</v>
      </c>
      <c r="DM128" s="1066"/>
      <c r="DN128" s="1066"/>
      <c r="DO128" s="1066"/>
      <c r="DP128" s="1066"/>
      <c r="DQ128" s="1066" t="s">
        <v>449</v>
      </c>
      <c r="DR128" s="1066"/>
      <c r="DS128" s="1066"/>
      <c r="DT128" s="1066"/>
      <c r="DU128" s="1066"/>
      <c r="DV128" s="1067" t="s">
        <v>449</v>
      </c>
      <c r="DW128" s="1067"/>
      <c r="DX128" s="1067"/>
      <c r="DY128" s="1067"/>
      <c r="DZ128" s="1068"/>
    </row>
    <row r="129" spans="1:131" s="233" customFormat="1" ht="26.25" customHeight="1" x14ac:dyDescent="0.2">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506</v>
      </c>
      <c r="X129" s="1099"/>
      <c r="Y129" s="1099"/>
      <c r="Z129" s="1100"/>
      <c r="AA129" s="986">
        <v>3294382</v>
      </c>
      <c r="AB129" s="987"/>
      <c r="AC129" s="987"/>
      <c r="AD129" s="987"/>
      <c r="AE129" s="988"/>
      <c r="AF129" s="989">
        <v>3490036</v>
      </c>
      <c r="AG129" s="987"/>
      <c r="AH129" s="987"/>
      <c r="AI129" s="987"/>
      <c r="AJ129" s="988"/>
      <c r="AK129" s="989">
        <v>3863695</v>
      </c>
      <c r="AL129" s="987"/>
      <c r="AM129" s="987"/>
      <c r="AN129" s="987"/>
      <c r="AO129" s="988"/>
      <c r="AP129" s="1101"/>
      <c r="AQ129" s="1102"/>
      <c r="AR129" s="1102"/>
      <c r="AS129" s="1102"/>
      <c r="AT129" s="1103"/>
      <c r="AU129" s="236"/>
      <c r="AV129" s="236"/>
      <c r="AW129" s="236"/>
      <c r="AX129" s="1093" t="s">
        <v>507</v>
      </c>
      <c r="AY129" s="951"/>
      <c r="AZ129" s="951"/>
      <c r="BA129" s="951"/>
      <c r="BB129" s="951"/>
      <c r="BC129" s="951"/>
      <c r="BD129" s="951"/>
      <c r="BE129" s="952"/>
      <c r="BF129" s="1094" t="s">
        <v>449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508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509</v>
      </c>
      <c r="X130" s="1099"/>
      <c r="Y130" s="1099"/>
      <c r="Z130" s="1100"/>
      <c r="AA130" s="986">
        <v>522800</v>
      </c>
      <c r="AB130" s="987"/>
      <c r="AC130" s="987"/>
      <c r="AD130" s="987"/>
      <c r="AE130" s="988"/>
      <c r="AF130" s="989">
        <v>554992</v>
      </c>
      <c r="AG130" s="987"/>
      <c r="AH130" s="987"/>
      <c r="AI130" s="987"/>
      <c r="AJ130" s="988"/>
      <c r="AK130" s="989">
        <v>635451</v>
      </c>
      <c r="AL130" s="987"/>
      <c r="AM130" s="987"/>
      <c r="AN130" s="987"/>
      <c r="AO130" s="988"/>
      <c r="AP130" s="1101"/>
      <c r="AQ130" s="1102"/>
      <c r="AR130" s="1102"/>
      <c r="AS130" s="1102"/>
      <c r="AT130" s="1103"/>
      <c r="AU130" s="236"/>
      <c r="AV130" s="236"/>
      <c r="AW130" s="236"/>
      <c r="AX130" s="1093" t="s">
        <v>510</v>
      </c>
      <c r="AY130" s="951"/>
      <c r="AZ130" s="951"/>
      <c r="BA130" s="951"/>
      <c r="BB130" s="951"/>
      <c r="BC130" s="951"/>
      <c r="BD130" s="951"/>
      <c r="BE130" s="952"/>
      <c r="BF130" s="1129">
        <v>11.8</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511</v>
      </c>
      <c r="X131" s="1136"/>
      <c r="Y131" s="1136"/>
      <c r="Z131" s="1137"/>
      <c r="AA131" s="1032">
        <v>2771582</v>
      </c>
      <c r="AB131" s="1014"/>
      <c r="AC131" s="1014"/>
      <c r="AD131" s="1014"/>
      <c r="AE131" s="1015"/>
      <c r="AF131" s="1013">
        <v>2935044</v>
      </c>
      <c r="AG131" s="1014"/>
      <c r="AH131" s="1014"/>
      <c r="AI131" s="1014"/>
      <c r="AJ131" s="1015"/>
      <c r="AK131" s="1013">
        <v>3228244</v>
      </c>
      <c r="AL131" s="1014"/>
      <c r="AM131" s="1014"/>
      <c r="AN131" s="1014"/>
      <c r="AO131" s="1015"/>
      <c r="AP131" s="1138"/>
      <c r="AQ131" s="1139"/>
      <c r="AR131" s="1139"/>
      <c r="AS131" s="1139"/>
      <c r="AT131" s="1140"/>
      <c r="AU131" s="236"/>
      <c r="AV131" s="236"/>
      <c r="AW131" s="236"/>
      <c r="AX131" s="1111" t="s">
        <v>512</v>
      </c>
      <c r="AY131" s="754"/>
      <c r="AZ131" s="754"/>
      <c r="BA131" s="754"/>
      <c r="BB131" s="754"/>
      <c r="BC131" s="754"/>
      <c r="BD131" s="754"/>
      <c r="BE131" s="1064"/>
      <c r="BF131" s="1112">
        <v>95.5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513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514</v>
      </c>
      <c r="W132" s="1122"/>
      <c r="X132" s="1122"/>
      <c r="Y132" s="1122"/>
      <c r="Z132" s="1123"/>
      <c r="AA132" s="1124">
        <v>12.159265</v>
      </c>
      <c r="AB132" s="1125"/>
      <c r="AC132" s="1125"/>
      <c r="AD132" s="1125"/>
      <c r="AE132" s="1126"/>
      <c r="AF132" s="1127">
        <v>11.35022167</v>
      </c>
      <c r="AG132" s="1125"/>
      <c r="AH132" s="1125"/>
      <c r="AI132" s="1125"/>
      <c r="AJ132" s="1126"/>
      <c r="AK132" s="1127">
        <v>12.042955859999999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515</v>
      </c>
      <c r="W133" s="1105"/>
      <c r="X133" s="1105"/>
      <c r="Y133" s="1105"/>
      <c r="Z133" s="1106"/>
      <c r="AA133" s="1107">
        <v>12.2</v>
      </c>
      <c r="AB133" s="1108"/>
      <c r="AC133" s="1108"/>
      <c r="AD133" s="1108"/>
      <c r="AE133" s="1109"/>
      <c r="AF133" s="1107">
        <v>11.8</v>
      </c>
      <c r="AG133" s="1108"/>
      <c r="AH133" s="1108"/>
      <c r="AI133" s="1108"/>
      <c r="AJ133" s="1109"/>
      <c r="AK133" s="1107">
        <v>11.8</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7B7IT+d4R9r/JbKuF6o9knPMq6aSeWqnexx+ITBS3diAC5dUetC4EmzeYdlizzQcPG+TK9M7JgTEQTEoYmWA==" saltValue="kHlbWqOHlL+C1DuAxtkH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ua7bYQnSHyr8WNODPp/WGT/vZhje1d2W1e1G9MnBhq9Pf+CisPbyjWA4F8F5JiCjBteMkIWwDGH24s5UIFHcg==" saltValue="dL9Edc7CAdrPtqesy+kVE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519</v>
      </c>
      <c r="AP7" s="275"/>
      <c r="AQ7" s="276" t="s">
        <v>520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521</v>
      </c>
      <c r="AQ8" s="282" t="s">
        <v>522</v>
      </c>
      <c r="AR8" s="283" t="s">
        <v>523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524</v>
      </c>
      <c r="AL9" s="1145"/>
      <c r="AM9" s="1145"/>
      <c r="AN9" s="1146"/>
      <c r="AO9" s="284">
        <v>1298927</v>
      </c>
      <c r="AP9" s="284">
        <v>178866</v>
      </c>
      <c r="AQ9" s="285">
        <v>138005</v>
      </c>
      <c r="AR9" s="286">
        <v>29.6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525</v>
      </c>
      <c r="AL10" s="1145"/>
      <c r="AM10" s="1145"/>
      <c r="AN10" s="1146"/>
      <c r="AO10" s="287">
        <v>12155</v>
      </c>
      <c r="AP10" s="287">
        <v>1674</v>
      </c>
      <c r="AQ10" s="288">
        <v>18944</v>
      </c>
      <c r="AR10" s="289">
        <v>-91.2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526</v>
      </c>
      <c r="AL11" s="1145"/>
      <c r="AM11" s="1145"/>
      <c r="AN11" s="1146"/>
      <c r="AO11" s="287" t="s">
        <v>527</v>
      </c>
      <c r="AP11" s="287" t="s">
        <v>527</v>
      </c>
      <c r="AQ11" s="288">
        <v>1141</v>
      </c>
      <c r="AR11" s="289" t="s">
        <v>527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528</v>
      </c>
      <c r="AL12" s="1145"/>
      <c r="AM12" s="1145"/>
      <c r="AN12" s="1146"/>
      <c r="AO12" s="287" t="s">
        <v>527</v>
      </c>
      <c r="AP12" s="287" t="s">
        <v>527</v>
      </c>
      <c r="AQ12" s="288" t="s">
        <v>527</v>
      </c>
      <c r="AR12" s="289" t="s">
        <v>527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529</v>
      </c>
      <c r="AL13" s="1145"/>
      <c r="AM13" s="1145"/>
      <c r="AN13" s="1146"/>
      <c r="AO13" s="287">
        <v>43390</v>
      </c>
      <c r="AP13" s="287">
        <v>5975</v>
      </c>
      <c r="AQ13" s="288">
        <v>5446</v>
      </c>
      <c r="AR13" s="289">
        <v>9.6999999999999993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530</v>
      </c>
      <c r="AL14" s="1145"/>
      <c r="AM14" s="1145"/>
      <c r="AN14" s="1146"/>
      <c r="AO14" s="287">
        <v>45472</v>
      </c>
      <c r="AP14" s="287">
        <v>6262</v>
      </c>
      <c r="AQ14" s="288">
        <v>2970</v>
      </c>
      <c r="AR14" s="289">
        <v>110.8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531</v>
      </c>
      <c r="AL15" s="1148"/>
      <c r="AM15" s="1148"/>
      <c r="AN15" s="1149"/>
      <c r="AO15" s="287">
        <v>-127785</v>
      </c>
      <c r="AP15" s="287">
        <v>-17596</v>
      </c>
      <c r="AQ15" s="288">
        <v>-11906</v>
      </c>
      <c r="AR15" s="289">
        <v>47.8</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1272159</v>
      </c>
      <c r="AP16" s="287">
        <v>175180</v>
      </c>
      <c r="AQ16" s="288">
        <v>154600</v>
      </c>
      <c r="AR16" s="289">
        <v>13.3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536</v>
      </c>
      <c r="AL21" s="1151"/>
      <c r="AM21" s="1151"/>
      <c r="AN21" s="1152"/>
      <c r="AO21" s="300">
        <v>21.21</v>
      </c>
      <c r="AP21" s="301">
        <v>13.81</v>
      </c>
      <c r="AQ21" s="302">
        <v>7.4</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537</v>
      </c>
      <c r="AL22" s="1151"/>
      <c r="AM22" s="1151"/>
      <c r="AN22" s="1152"/>
      <c r="AO22" s="305">
        <v>90.3</v>
      </c>
      <c r="AP22" s="306">
        <v>95.5</v>
      </c>
      <c r="AQ22" s="307">
        <v>-5.2</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1" t="s">
        <v>538</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2" x14ac:dyDescent="0.2">
      <c r="A27" s="312"/>
      <c r="AO27" s="265"/>
      <c r="AP27" s="265"/>
      <c r="AQ27" s="265"/>
      <c r="AR27" s="265"/>
      <c r="AS27" s="265"/>
      <c r="AT27" s="265"/>
    </row>
    <row r="28" spans="1:46" ht="16.2" x14ac:dyDescent="0.2">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519</v>
      </c>
      <c r="AP30" s="275"/>
      <c r="AQ30" s="276" t="s">
        <v>520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521</v>
      </c>
      <c r="AQ31" s="282" t="s">
        <v>522</v>
      </c>
      <c r="AR31" s="283" t="s">
        <v>523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541</v>
      </c>
      <c r="AL32" s="1159"/>
      <c r="AM32" s="1159"/>
      <c r="AN32" s="1160"/>
      <c r="AO32" s="315">
        <v>975890</v>
      </c>
      <c r="AP32" s="315">
        <v>134383</v>
      </c>
      <c r="AQ32" s="316">
        <v>81359</v>
      </c>
      <c r="AR32" s="317">
        <v>65.2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542</v>
      </c>
      <c r="AL33" s="1159"/>
      <c r="AM33" s="1159"/>
      <c r="AN33" s="1160"/>
      <c r="AO33" s="315" t="s">
        <v>527</v>
      </c>
      <c r="AP33" s="315" t="s">
        <v>527</v>
      </c>
      <c r="AQ33" s="316" t="s">
        <v>527</v>
      </c>
      <c r="AR33" s="317" t="s">
        <v>527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543</v>
      </c>
      <c r="AL34" s="1159"/>
      <c r="AM34" s="1159"/>
      <c r="AN34" s="1160"/>
      <c r="AO34" s="315" t="s">
        <v>527</v>
      </c>
      <c r="AP34" s="315" t="s">
        <v>527</v>
      </c>
      <c r="AQ34" s="316" t="s">
        <v>527</v>
      </c>
      <c r="AR34" s="317" t="s">
        <v>527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544</v>
      </c>
      <c r="AL35" s="1159"/>
      <c r="AM35" s="1159"/>
      <c r="AN35" s="1160"/>
      <c r="AO35" s="315">
        <v>16267</v>
      </c>
      <c r="AP35" s="315">
        <v>2240</v>
      </c>
      <c r="AQ35" s="316">
        <v>18647</v>
      </c>
      <c r="AR35" s="317">
        <v>-88</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545</v>
      </c>
      <c r="AL36" s="1159"/>
      <c r="AM36" s="1159"/>
      <c r="AN36" s="1160"/>
      <c r="AO36" s="315">
        <v>32175</v>
      </c>
      <c r="AP36" s="315">
        <v>4431</v>
      </c>
      <c r="AQ36" s="316">
        <v>4480</v>
      </c>
      <c r="AR36" s="317">
        <v>-1.1000000000000001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546</v>
      </c>
      <c r="AL37" s="1159"/>
      <c r="AM37" s="1159"/>
      <c r="AN37" s="1160"/>
      <c r="AO37" s="315" t="s">
        <v>527</v>
      </c>
      <c r="AP37" s="315" t="s">
        <v>527</v>
      </c>
      <c r="AQ37" s="316">
        <v>815</v>
      </c>
      <c r="AR37" s="317" t="s">
        <v>527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547</v>
      </c>
      <c r="AL38" s="1162"/>
      <c r="AM38" s="1162"/>
      <c r="AN38" s="1163"/>
      <c r="AO38" s="318">
        <v>12</v>
      </c>
      <c r="AP38" s="318">
        <v>2</v>
      </c>
      <c r="AQ38" s="319">
        <v>14</v>
      </c>
      <c r="AR38" s="307">
        <v>-85.7</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548</v>
      </c>
      <c r="AL39" s="1162"/>
      <c r="AM39" s="1162"/>
      <c r="AN39" s="1163"/>
      <c r="AO39" s="315">
        <v>-117</v>
      </c>
      <c r="AP39" s="315">
        <v>-16</v>
      </c>
      <c r="AQ39" s="316">
        <v>-4008</v>
      </c>
      <c r="AR39" s="317">
        <v>-99.6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549</v>
      </c>
      <c r="AL40" s="1159"/>
      <c r="AM40" s="1159"/>
      <c r="AN40" s="1160"/>
      <c r="AO40" s="315">
        <v>-635451</v>
      </c>
      <c r="AP40" s="315">
        <v>-87504</v>
      </c>
      <c r="AQ40" s="316">
        <v>-68941</v>
      </c>
      <c r="AR40" s="317">
        <v>26.9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303</v>
      </c>
      <c r="AL41" s="1165"/>
      <c r="AM41" s="1165"/>
      <c r="AN41" s="1166"/>
      <c r="AO41" s="315">
        <v>388776</v>
      </c>
      <c r="AP41" s="315">
        <v>53536</v>
      </c>
      <c r="AQ41" s="316">
        <v>32367</v>
      </c>
      <c r="AR41" s="317">
        <v>65.400000000000006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519</v>
      </c>
      <c r="AN49" s="1155" t="s">
        <v>553</v>
      </c>
      <c r="AO49" s="1156"/>
      <c r="AP49" s="1156"/>
      <c r="AQ49" s="1156"/>
      <c r="AR49" s="1157"/>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554</v>
      </c>
      <c r="AO50" s="332" t="s">
        <v>555</v>
      </c>
      <c r="AP50" s="333" t="s">
        <v>556</v>
      </c>
      <c r="AQ50" s="334" t="s">
        <v>557</v>
      </c>
      <c r="AR50" s="335" t="s">
        <v>558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2673822</v>
      </c>
      <c r="AN51" s="337">
        <v>339318</v>
      </c>
      <c r="AO51" s="338">
        <v>-16.100000000000001</v>
      </c>
      <c r="AP51" s="339">
        <v>116162</v>
      </c>
      <c r="AQ51" s="340">
        <v>-3.1</v>
      </c>
      <c r="AR51" s="341">
        <v>-13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1372416</v>
      </c>
      <c r="AN52" s="345">
        <v>174164</v>
      </c>
      <c r="AO52" s="346">
        <v>-29.1</v>
      </c>
      <c r="AP52" s="347">
        <v>61562</v>
      </c>
      <c r="AQ52" s="348">
        <v>-7.4</v>
      </c>
      <c r="AR52" s="349">
        <v>-21.7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2273891</v>
      </c>
      <c r="AN53" s="337">
        <v>294698</v>
      </c>
      <c r="AO53" s="338">
        <v>-13.1</v>
      </c>
      <c r="AP53" s="339">
        <v>121449</v>
      </c>
      <c r="AQ53" s="340">
        <v>4.5999999999999996</v>
      </c>
      <c r="AR53" s="341">
        <v>-17.7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1235007</v>
      </c>
      <c r="AN54" s="345">
        <v>160058</v>
      </c>
      <c r="AO54" s="346">
        <v>-8.1</v>
      </c>
      <c r="AP54" s="347">
        <v>62922</v>
      </c>
      <c r="AQ54" s="348">
        <v>2.2000000000000002</v>
      </c>
      <c r="AR54" s="349">
        <v>-10.3</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2262758</v>
      </c>
      <c r="AN55" s="337">
        <v>299941</v>
      </c>
      <c r="AO55" s="338">
        <v>1.8</v>
      </c>
      <c r="AP55" s="339">
        <v>145139</v>
      </c>
      <c r="AQ55" s="340">
        <v>19.5</v>
      </c>
      <c r="AR55" s="341">
        <v>-17.7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1633156</v>
      </c>
      <c r="AN56" s="345">
        <v>216484</v>
      </c>
      <c r="AO56" s="346">
        <v>35.299999999999997</v>
      </c>
      <c r="AP56" s="347">
        <v>83762</v>
      </c>
      <c r="AQ56" s="348">
        <v>33.1</v>
      </c>
      <c r="AR56" s="349">
        <v>2.2000000000000002</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2516522</v>
      </c>
      <c r="AN57" s="337">
        <v>339566</v>
      </c>
      <c r="AO57" s="338">
        <v>13.2</v>
      </c>
      <c r="AP57" s="339">
        <v>125391</v>
      </c>
      <c r="AQ57" s="340">
        <v>-13.6</v>
      </c>
      <c r="AR57" s="341">
        <v>26.8</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1640766</v>
      </c>
      <c r="AN58" s="345">
        <v>221396</v>
      </c>
      <c r="AO58" s="346">
        <v>2.2999999999999998</v>
      </c>
      <c r="AP58" s="347">
        <v>68516</v>
      </c>
      <c r="AQ58" s="348">
        <v>-18.2</v>
      </c>
      <c r="AR58" s="349">
        <v>20.5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1869046</v>
      </c>
      <c r="AN59" s="337">
        <v>257373</v>
      </c>
      <c r="AO59" s="338">
        <v>-24.2</v>
      </c>
      <c r="AP59" s="339">
        <v>138402</v>
      </c>
      <c r="AQ59" s="340">
        <v>10.4</v>
      </c>
      <c r="AR59" s="341">
        <v>-34.6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1394959</v>
      </c>
      <c r="AN60" s="345">
        <v>192090</v>
      </c>
      <c r="AO60" s="346">
        <v>-13.2</v>
      </c>
      <c r="AP60" s="347">
        <v>70652</v>
      </c>
      <c r="AQ60" s="348">
        <v>3.1</v>
      </c>
      <c r="AR60" s="349">
        <v>-16.3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2319208</v>
      </c>
      <c r="AN61" s="352">
        <v>306179</v>
      </c>
      <c r="AO61" s="353">
        <v>-7.7</v>
      </c>
      <c r="AP61" s="354">
        <v>129309</v>
      </c>
      <c r="AQ61" s="355">
        <v>3.6</v>
      </c>
      <c r="AR61" s="341">
        <v>-11.3</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1455261</v>
      </c>
      <c r="AN62" s="345">
        <v>192838</v>
      </c>
      <c r="AO62" s="346">
        <v>-2.6</v>
      </c>
      <c r="AP62" s="347">
        <v>69483</v>
      </c>
      <c r="AQ62" s="348">
        <v>2.6</v>
      </c>
      <c r="AR62" s="349">
        <v>-5.2</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sPtDSGZ7STx2o2v0svmOIYN2c5sh2/2O28M0oLG31Ml5X+PA26DwGKkTLp74f914l7hBByXaXAOR28knpX7d+g==" saltValue="JO2lc0VTdbuxjxEK0/V9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567</v>
      </c>
    </row>
    <row r="120" spans="125:125" ht="13.5" hidden="1" customHeight="1" x14ac:dyDescent="0.2"/>
    <row r="121" spans="125:125" ht="13.5" hidden="1" customHeight="1" x14ac:dyDescent="0.2">
      <c r="DU121" s="262"/>
    </row>
  </sheetData>
  <sheetProtection algorithmName="SHA-512" hashValue="mD6VZDWLqnW+rDcxQuKdbHdl6aO7Wy9uDakqbe/3gs6pCHOyhxnUMRl9B/J8X3qFfQB0V3JYp2vVJUYB50B7KA==" saltValue="HFlUbYLOpkmseEsTO8dKa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568</v>
      </c>
    </row>
  </sheetData>
  <sheetProtection algorithmName="SHA-512" hashValue="zdZXwuxYZwu7FVxY+9EKDsSuIeXi663A1rI+1Lkg4oR87uQPgluxhM2ZTJFII4GbTX54FyDlaL4Hzpe4pv5Rog==" saltValue="pCF1Pr8riPtrIioUgD/Z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167" t="s">
        <v>3</v>
      </c>
      <c r="D47" s="1167"/>
      <c r="E47" s="1168"/>
      <c r="F47" s="11">
        <v>17.41</v>
      </c>
      <c r="G47" s="12">
        <v>11.13</v>
      </c>
      <c r="H47" s="12">
        <v>8.17</v>
      </c>
      <c r="I47" s="12">
        <v>8.68</v>
      </c>
      <c r="J47" s="13">
        <v>18.329999999999998</v>
      </c>
    </row>
    <row r="48" spans="2:10" ht="57.75" customHeight="1" x14ac:dyDescent="0.2">
      <c r="B48" s="14"/>
      <c r="C48" s="1169" t="s">
        <v>4</v>
      </c>
      <c r="D48" s="1169"/>
      <c r="E48" s="1170"/>
      <c r="F48" s="15">
        <v>1</v>
      </c>
      <c r="G48" s="16">
        <v>6.8</v>
      </c>
      <c r="H48" s="16">
        <v>2.62</v>
      </c>
      <c r="I48" s="16">
        <v>6.31</v>
      </c>
      <c r="J48" s="17">
        <v>5.05</v>
      </c>
    </row>
    <row r="49" spans="2:10" ht="57.75" customHeight="1" thickBot="1" x14ac:dyDescent="0.25">
      <c r="B49" s="18"/>
      <c r="C49" s="1171" t="s">
        <v>5</v>
      </c>
      <c r="D49" s="1171"/>
      <c r="E49" s="1172"/>
      <c r="F49" s="19">
        <v>0.18</v>
      </c>
      <c r="G49" s="20" t="s">
        <v>574</v>
      </c>
      <c r="H49" s="20" t="s">
        <v>575</v>
      </c>
      <c r="I49" s="20">
        <v>4.8</v>
      </c>
      <c r="J49" s="21">
        <v>9.83</v>
      </c>
    </row>
    <row r="50" spans="2:10" ht="13.2" x14ac:dyDescent="0.2"/>
  </sheetData>
  <sheetProtection algorithmName="SHA-512" hashValue="F+nQJ+B4rColeRZ4GFIkxmuFfTA+JewejH5nzkxtDPgxH6p606QqZbdwAO9pe8hg2OEji4ecMToti/JI+hObYA==" saltValue="95XcC+UWYApExobdevkPl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2023-02-20T04:50:39Z</dcterms:created>
  <dcterms:modified xsi:type="dcterms:W3CDTF">2023-10-13T06:37:30Z</dcterms:modified>
  <cp:category/>
</cp:coreProperties>
</file>