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28920" yWindow="0" windowWidth="29040" windowHeight="158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AM34" i="10"/>
  <c r="C34" i="10"/>
  <c r="U34" i="10" s="1"/>
  <c r="U35" i="10" s="1"/>
  <c r="U36"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<sst xmlns="http://schemas.openxmlformats.org/spreadsheetml/2006/main" count="1172" uniqueCount="598">
  <si>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</si>
  <si>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</si>
  <si>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</si>
  <si>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</si>
  <si>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</si>
  <si>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</si>
  <si>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</si>
  <si>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</si>
  <si>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</si>
  <si>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</si>
  <si>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</si>
  <si>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</si>
  <si>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</si>
  <si>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</si>
  <si>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</si>
  <si>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</si>
  <si>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</si>
  <si>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</si>
  <si>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</si>
  <si>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</si>
  <si>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</si>
  <si>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</si>
  <si>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</si>
  <si>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</si>
  <si>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</si>
  <si>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</si>
  <si>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</si>
  <si>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</si>
  <si>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</si>
  <si>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</si>
  <si>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</si>
  <si>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</si>
  <si>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</si>
  <si>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</si>
  <si>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</si>
  <si>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</si>
  <si>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</si>
  <si>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</si>
  <si>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</si>
  <si>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</si>
  <si>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</si>
  <si>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</si>
  <si>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</si>
  <si>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</si>
  <si>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</si>
  <si>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</si>
  <si>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</si>
  <si>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</si>
  <si>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</si>
  <si>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</si>
  <si>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</si>
  <si>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</si>
  <si>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</si>
  <si>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</si>
  <si>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</si>
  <si>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</si>
  <si>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</si>
  <si>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</si>
  <si>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</si>
  <si>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</si>
  <si>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</si>
  <si>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</si>
  <si>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</si>
  <si>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</si>
  <si>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</si>
  <si>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</si>
  <si>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</si>
  <si>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</si>
  <si>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</si>
  <si>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</si>
  <si>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</si>
  <si>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</si>
  <si>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</si>
  <si>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</si>
  <si>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</si>
  <si>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</si>
  <si>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</si>
  <si>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</si>
  <si>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</si>
  <si>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</si>
  <si>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</si>
  <si>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</si>
  <si>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</si>
  <si>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</si>
  <si>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</si>
  <si>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</si>
  <si>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</si>
  <si>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</si>
  <si>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</si>
  <si>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</si>
  <si>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</si>
  <si>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</si>
  <si>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</si>
  <si>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</si>
  <si>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</si>
  <si>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</si>
  <si>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</si>
  <si>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神津島村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</si>
  <si>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</si>
  <si>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</si>
  <si>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</si>
  <si>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</si>
  <si>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</si>
  <si>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</si>
  <si>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</si>
  <si>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</si>
  <si>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</si>
  <si>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</si>
  <si>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</si>
  <si>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</si>
  <si>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</si>
  <si>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</si>
  <si>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</si>
  <si>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</si>
  <si>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</si>
  <si>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</si>
  <si>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</si>
  <si>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</si>
  <si>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</si>
  <si>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</si>
  <si>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</si>
  <si>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</si>
  <si>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</si>
  <si>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</si>
  <si>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</si>
  <si>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</si>
  <si>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</si>
  <si>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</si>
  <si>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</si>
  <si>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</si>
  <si>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</si>
  <si>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</si>
  <si>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</si>
  <si>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</si>
  <si>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</si>
  <si>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</si>
  <si>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</si>
  <si>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</si>
  <si>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</si>
  <si>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</si>
  <si>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</si>
  <si>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</si>
  <si>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</si>
  <si>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</si>
  <si>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</si>
  <si>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</si>
  <si>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</si>
  <si>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</si>
  <si>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</si>
  <si>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</si>
  <si>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</si>
  <si>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</si>
  <si>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</si>
  <si>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</si>
  <si>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</si>
  <si>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</si>
  <si>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</si>
  <si>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</si>
  <si>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</si>
  <si>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</si>
  <si>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</si>
  <si>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</si>
  <si>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</si>
  <si>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</si>
  <si>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</si>
  <si>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</si>
  <si>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</si>
  <si>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</si>
  <si>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</si>
  <si>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</si>
  <si>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</si>
  <si>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</si>
  <si>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</si>
  <si>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</si>
  <si>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</si>
  <si>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</si>
  <si>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</si>
  <si>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</si>
  <si>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</si>
  <si>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</si>
  <si>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</si>
  <si>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</si>
  <si>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</si>
  <si>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</si>
  <si>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</si>
  <si>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</si>
  <si>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</si>
  <si>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</si>
  <si>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</si>
  <si>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</si>
  <si>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</si>
  <si>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</si>
  <si>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</si>
  <si>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</si>
  <si>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</si>
  <si>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</si>
  <si>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</si>
  <si>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</si>
  <si>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</si>
  <si>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</si>
  <si>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</si>
  <si>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</si>
  <si>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</si>
  <si>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</si>
  <si>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</si>
  <si>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</si>
  <si>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</si>
  <si>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</si>
  <si>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</si>
  <si>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</si>
  <si>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</si>
  <si>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</si>
  <si>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</si>
  <si>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東京都神津島村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</si>
  <si>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</si>
  <si>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</si>
  <si>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</si>
  <si>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</si>
  <si>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</si>
  <si>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</si>
  <si>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</si>
  <si>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</si>
  <si>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</si>
  <si>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</si>
  <si>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</si>
  <si>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</si>
  <si>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</si>
  <si>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</si>
  <si>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</si>
  <si>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</si>
  <si>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</si>
  <si>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</si>
  <si>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</si>
  <si>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</si>
  <si>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</si>
  <si>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</si>
  <si>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</si>
  <si>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</si>
  <si>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</si>
  <si>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</si>
  <si>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</si>
  <si>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</si>
  <si>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</si>
  <si>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</si>
  <si>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</si>
  <si>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</si>
  <si>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</si>
  <si>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</si>
  <si>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</si>
  <si>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</si>
  <si>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</si>
  <si>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</si>
  <si>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</si>
  <si>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</si>
  <si>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</si>
  <si>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</si>
  <si>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</si>
  <si>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</si>
  <si>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</si>
  <si>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</si>
  <si>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</si>
  <si>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</si>
  <si>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</si>
  <si>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</si>
  <si>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</si>
  <si>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</si>
  <si>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</si>
  <si>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</si>
  <si>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</si>
  <si>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</si>
  <si>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</si>
  <si>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</si>
  <si>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</si>
  <si>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</si>
  <si>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</si>
  <si>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</si>
  <si>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</si>
  <si>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</si>
  <si>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</si>
  <si>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</si>
  <si>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</si>
  <si>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</si>
  <si>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</si>
  <si>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</si>
  <si>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</si>
  <si>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</si>
  <si>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</si>
  <si>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</si>
  <si>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</si>
  <si>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</si>
  <si>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</si>
  <si>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</si>
  <si>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</si>
  <si>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</si>
  <si>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</si>
  <si>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</si>
  <si>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</si>
  <si>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</si>
  <si>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</si>
  <si>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</si>
  <si>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</si>
  <si>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</si>
  <si>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</si>
  <si>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</si>
  <si>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</si>
  <si>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</si>
  <si>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</si>
  <si>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</si>
  <si>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</si>
  <si>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</si>
  <si>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</si>
  <si>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</si>
  <si>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</si>
  <si>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</si>
  <si>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</si>
  <si>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</si>
  <si>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</si>
  <si>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</si>
  <si>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</si>
  <si>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</si>
  <si>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</si>
  <si>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</si>
  <si>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</si>
  <si>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</si>
  <si>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</si>
  <si>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</si>
  <si>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</si>
  <si>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</si>
  <si>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</si>
  <si>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</si>
  <si>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</si>
  <si>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</si>
  <si>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</si>
  <si>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</si>
  <si>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</si>
  <si>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</si>
  <si>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</si>
  <si>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</si>
  <si>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</si>
  <si>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</si>
  <si>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</si>
  <si>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</si>
  <si>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</si>
  <si>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</si>
  <si>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</si>
  <si>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</si>
  <si>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</si>
  <si>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</si>
  <si>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</si>
  <si>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</si>
  <si>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</si>
  <si>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</si>
  <si>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</si>
  <si>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</si>
  <si>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</si>
  <si>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</si>
  <si>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</si>
  <si>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</si>
  <si>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</si>
  <si>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</si>
  <si>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</si>
  <si>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</si>
  <si>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</si>
  <si>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</si>
  <si>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</si>
  <si>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</si>
  <si>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</si>
  <si>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東京都神津島村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</si>
  <si>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</si>
  <si>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</si>
  <si>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</si>
  <si>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</si>
  <si>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</si>
  <si>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</si>
  <si>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</si>
  <si>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</si>
  <si>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</si>
  <si>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</si>
  <si>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</si>
  <si>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</si>
  <si>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</si>
  <si>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</si>
  <si>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</si>
  <si>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</si>
  <si>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</si>
  <si>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</si>
  <si>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</si>
  <si>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</si>
  <si>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</si>
  <si>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</si>
  <si>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</si>
  <si>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</si>
  <si>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</si>
  <si>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</si>
  <si>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</si>
  <si>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</si>
  <si>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</si>
  <si>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</si>
  <si>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</si>
  <si>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</si>
  <si>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</si>
  <si>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</si>
  <si>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</si>
  <si>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</si>
  <si>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</si>
  <si>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農業集落排水特別会計</t>
    <phoneticPr fontId="5"/>
  </si>
  <si>
    <t>法非適用企業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</si>
  <si>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</si>
  <si>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</si>
  <si>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</si>
  <si>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</si>
  <si>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</si>
  <si>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</si>
  <si>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</si>
  <si>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</si>
  <si>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</si>
  <si>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</si>
  <si>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</si>
  <si>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</si>
  <si>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</si>
  <si>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</si>
  <si>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</si>
  <si>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</si>
  <si>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</si>
  <si>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</si>
  <si>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</si>
  <si>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</si>
  <si>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</si>
  <si>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</si>
  <si>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</si>
  <si>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</si>
  <si>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</si>
  <si>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</si>
  <si>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</si>
  <si>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</si>
  <si>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</si>
  <si>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</si>
  <si>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</si>
  <si>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</si>
  <si>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</si>
  <si>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</si>
  <si>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</si>
  <si>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</si>
  <si>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</si>
  <si>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</si>
  <si>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</si>
  <si>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</si>
  <si>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</si>
  <si>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</si>
  <si>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</si>
  <si>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</si>
  <si>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</si>
  <si>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</si>
  <si>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</si>
  <si>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</si>
  <si>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</si>
  <si>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</si>
  <si>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</si>
  <si>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</si>
  <si>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</si>
  <si>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</si>
  <si>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</si>
  <si>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</si>
  <si>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</si>
  <si>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</si>
  <si>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</si>
  <si>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</si>
  <si>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</si>
  <si>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</si>
  <si>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</si>
  <si>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</si>
  <si>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</si>
  <si>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</si>
  <si>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</si>
  <si>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</si>
  <si>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</si>
  <si>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</si>
  <si>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</si>
  <si>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</si>
  <si>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</si>
  <si>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</si>
  <si>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</si>
  <si>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</si>
  <si>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</si>
  <si>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</si>
  <si>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</si>
  <si>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</si>
  <si>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</si>
  <si>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</si>
  <si>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</si>
  <si>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</si>
  <si>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</si>
  <si>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</si>
  <si>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</si>
  <si>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</si>
  <si>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</si>
  <si>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</si>
  <si>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</si>
  <si>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</si>
  <si>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</si>
  <si>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</si>
  <si>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</si>
  <si>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</si>
  <si>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</si>
  <si>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</si>
  <si>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</si>
  <si>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</si>
  <si>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</si>
  <si>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</si>
  <si>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</si>
  <si>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</si>
  <si>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</si>
  <si>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</si>
  <si>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</si>
  <si>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</si>
  <si>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</si>
  <si>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</si>
  <si>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</si>
  <si>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</si>
  <si>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</si>
  <si>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</si>
  <si>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</si>
  <si>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</si>
  <si>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</si>
  <si>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</si>
  <si>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</si>
  <si>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</si>
  <si>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</si>
  <si>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</si>
  <si>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</si>
  <si>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</si>
  <si>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</si>
  <si>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</si>
  <si>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</si>
  <si>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</si>
  <si>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</si>
  <si>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</si>
  <si>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</si>
  <si>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</si>
  <si>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</si>
  <si>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</si>
  <si>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</si>
  <si>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</si>
  <si>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</si>
  <si>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</si>
  <si>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</si>
  <si>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</si>
  <si>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</si>
  <si>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</si>
  <si>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</si>
  <si>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</si>
  <si>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</si>
  <si>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</si>
  <si>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</si>
  <si>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</si>
  <si>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</si>
  <si>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</si>
  <si>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</si>
  <si>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0.18</t>
  </si>
  <si>
    <t>一般会計</t>
  </si>
  <si>
    <t>国民健康保険特別会計</t>
  </si>
  <si>
    <t>簡易水道特別会計</t>
  </si>
  <si>
    <t>農業集落排水特別会計</t>
  </si>
  <si>
    <t>後期高齢者医療事業特別会計</t>
  </si>
  <si>
    <t>介護保険事業特別会計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</si>
  <si>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</si>
  <si>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</si>
  <si>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</si>
  <si>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</si>
  <si>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</si>
  <si>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</si>
  <si>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</si>
  <si>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</si>
  <si>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</si>
  <si>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東京都後期高齢者医療広域連合（一般会計）</t>
  </si>
  <si>
    <t>東京都後期高齢者医療広域連合
（後期高齢者医療特別会計）</t>
  </si>
  <si>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</si>
  <si>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東京都市町村退職手当組合</t>
    <rPh sb="0" eb="3">
      <t>トウキョウト</t>
    </rPh>
    <rPh sb="3" eb="6">
      <t>シチョウソン</t>
    </rPh>
    <rPh sb="6" eb="8">
      <t>タイショク</t>
    </rPh>
    <rPh sb="8" eb="10">
      <t>テアテ</t>
    </rPh>
    <rPh sb="10" eb="12">
      <t>クミアイ</t>
    </rPh>
    <phoneticPr fontId="2"/>
  </si>
  <si>
    <t>東京都市町村議会議員公務災害等補償組合</t>
    <rPh sb="0" eb="3">
      <t>トウキョウト</t>
    </rPh>
    <rPh sb="3" eb="6">
      <t>シチョウソン</t>
    </rPh>
    <rPh sb="6" eb="8">
      <t>ギカイ</t>
    </rPh>
    <rPh sb="8" eb="10">
      <t>ギイン</t>
    </rPh>
    <rPh sb="10" eb="12">
      <t>コウム</t>
    </rPh>
    <rPh sb="12" eb="14">
      <t>サイガイ</t>
    </rPh>
    <rPh sb="14" eb="15">
      <t>トウ</t>
    </rPh>
    <rPh sb="15" eb="17">
      <t>ホショウ</t>
    </rPh>
    <rPh sb="17" eb="19">
      <t>クミアイ</t>
    </rPh>
    <phoneticPr fontId="2"/>
  </si>
  <si>
    <t>-</t>
    <phoneticPr fontId="19"/>
  </si>
  <si>
    <t>-</t>
    <phoneticPr fontId="2"/>
  </si>
  <si>
    <t>公共施設整備基金</t>
    <rPh sb="0" eb="2">
      <t>コウキョウ</t>
    </rPh>
    <rPh sb="2" eb="4">
      <t>シセツ</t>
    </rPh>
    <rPh sb="4" eb="6">
      <t>セイビ</t>
    </rPh>
    <rPh sb="6" eb="8">
      <t>キキン</t>
    </rPh>
    <phoneticPr fontId="2"/>
  </si>
  <si>
    <t>ふるさとづくり基金</t>
    <rPh sb="7" eb="9">
      <t>キキン</t>
    </rPh>
    <phoneticPr fontId="2"/>
  </si>
  <si>
    <t>地域福祉基金</t>
    <rPh sb="0" eb="2">
      <t>チイキ</t>
    </rPh>
    <rPh sb="2" eb="4">
      <t>フクシ</t>
    </rPh>
    <rPh sb="4" eb="6">
      <t>キキン</t>
    </rPh>
    <phoneticPr fontId="2"/>
  </si>
  <si>
    <t xml:space="preserve">※8：職員の状況については、令和3年地方公務員給与実態調査に基づいている。 </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</si>
  <si>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</si>
  <si>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t>
    <rPh sb="0" eb="2">
      <t>トウキョウ</t>
    </rPh>
    <rPh sb="2" eb="5">
      <t>シチョウソン</t>
    </rPh>
    <rPh sb="5" eb="7">
      <t>ソウゴウ</t>
    </rPh>
    <rPh sb="7" eb="9">
      <t>ジム</t>
    </rPh>
    <rPh sb="9" eb="11">
      <t>クミアイ</t>
    </rPh>
    <rPh sb="12" eb="14">
      <t>コウツウ</t>
    </rPh>
    <rPh sb="14" eb="16">
      <t>サイガイ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</si>
  <si>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</si>
  <si>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</si>
  <si>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村の将来負担比率は、充当財源が将来負担額を上回っており、将来負担比率は△１３８．９％となっているため健全の範囲内となっている。平成２８・２９年度借入れ分の辺地対策事業債の償還により地方債未償還残高が減少したことやふるさとづくり基金や公共施設整備基金の積み増しによる充当可能基金の増加により前年度と比較し△１５．３％減少。有形固定資産減価償却率については学校施設や一般廃棄物処理施設の減価償却率が高いため、公共施設等総合管理計画に基づく個別施設計画による整備計画に沿った施設の更新、維持管理を適切に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</si>
  <si>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</si>
  <si>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</si>
  <si>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</si>
  <si>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</si>
  <si>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</si>
  <si>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</si>
  <si>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将来負担比率は△１３８．９％と早期健全化基準内に収まっている。
実質公債費率についても類似団体平均以下であり、2.９％と早期健全化基準内で収まっている。
なお、令和３年度の単年度実質公債比率は２．４７％となっている。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</si>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</sst>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42A9-4858-AECF-6E669B1F4C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464225</c:v>
                </c:pt>
                <c:pt idx="1">
                  <c:v>245855</c:v>
                </c:pt>
                <c:pt idx="2">
                  <c:v>329094</c:v>
                </c:pt>
                <c:pt idx="3">
                  <c:v>425804</c:v>
                </c:pt>
                <c:pt idx="4">
                  <c:v>536704</c:v>
                </c:pt>
              </c:numCache>
            </c:numRef>
          </c:val>
          <c:smooth val="0"/>
          <c:extLst>
            <c:ext xmlns:c16="http://schemas.microsoft.com/office/drawing/2014/chart" uri="{C3380CC4-5D6E-409C-BE32-E72D297353CC}">
              <c16:uniqueId val="{00000001-42A9-4858-AECF-6E669B1F4C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c:v>
                </c:pt>
                <c:pt idx="1">
                  <c:v>5.72</c:v>
                </c:pt>
                <c:pt idx="2">
                  <c:v>7.33</c:v>
                </c:pt>
                <c:pt idx="3">
                  <c:v>6.43</c:v>
                </c:pt>
                <c:pt idx="4">
                  <c:v>5.86</c:v>
                </c:pt>
              </c:numCache>
            </c:numRef>
          </c:val>
          <c:extLst>
            <c:ext xmlns:c16="http://schemas.microsoft.com/office/drawing/2014/chart" uri="{C3380CC4-5D6E-409C-BE32-E72D297353CC}">
              <c16:uniqueId val="{00000000-0539-41CE-A103-A49D20ED37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51.16</c:v>
                </c:pt>
                <c:pt idx="1">
                  <c:v>51.79</c:v>
                </c:pt>
                <c:pt idx="2">
                  <c:v>54.53</c:v>
                </c:pt>
                <c:pt idx="3">
                  <c:v>61.11</c:v>
                </c:pt>
                <c:pt idx="4">
                  <c:v>69.3</c:v>
                </c:pt>
              </c:numCache>
            </c:numRef>
          </c:val>
          <c:extLst>
            <c:ext xmlns:c16="http://schemas.microsoft.com/office/drawing/2014/chart" uri="{C3380CC4-5D6E-409C-BE32-E72D297353CC}">
              <c16:uniqueId val="{00000001-0539-41CE-A103-A49D20ED37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1.1100000000000001</c:v>
                </c:pt>
                <c:pt idx="1">
                  <c:v>-0.18</c:v>
                </c:pt>
                <c:pt idx="2">
                  <c:v>5.7</c:v>
                </c:pt>
                <c:pt idx="3">
                  <c:v>9.7899999999999991</c:v>
                </c:pt>
                <c:pt idx="4">
                  <c:v>13.97</c:v>
                </c:pt>
              </c:numCache>
            </c:numRef>
          </c:val>
          <c:smooth val="0"/>
          <c:extLst>
            <c:ext xmlns:c16="http://schemas.microsoft.com/office/drawing/2014/chart" uri="{C3380CC4-5D6E-409C-BE32-E72D297353CC}">
              <c16:uniqueId val="{00000002-0539-41CE-A103-A49D20ED37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150-4D63-B93C-445FCEEF95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50-4D63-B93C-445FCEEF95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50-4D63-B93C-445FCEEF956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150-4D63-B93C-445FCEEF956E}"/>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150-4D63-B93C-445FCEEF956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0.32</c:v>
                </c:pt>
                <c:pt idx="2">
                  <c:v>#N/A</c:v>
                </c:pt>
                <c:pt idx="3">
                  <c:v>0.24</c:v>
                </c:pt>
                <c:pt idx="4">
                  <c:v>#N/A</c:v>
                </c:pt>
                <c:pt idx="5">
                  <c:v>0.46</c:v>
                </c:pt>
                <c:pt idx="6">
                  <c:v>#N/A</c:v>
                </c:pt>
                <c:pt idx="7">
                  <c:v>0.04</c:v>
                </c:pt>
                <c:pt idx="8">
                  <c:v>#N/A</c:v>
                </c:pt>
                <c:pt idx="9">
                  <c:v>0.05</c:v>
                </c:pt>
              </c:numCache>
            </c:numRef>
          </c:val>
          <c:extLst>
            <c:ext xmlns:c16="http://schemas.microsoft.com/office/drawing/2014/chart" uri="{C3380CC4-5D6E-409C-BE32-E72D297353CC}">
              <c16:uniqueId val="{00000005-E150-4D63-B93C-445FCEEF956E}"/>
            </c:ext>
          </c:extLst>
        </c:ser>
        <c:ser>
          <c:idx val="6"/>
          <c:order val="6"/>
          <c:tx>
            <c:strRef>
              <c:f>データシート!$A$33</c:f>
              <c:strCache>
                <c:ptCount val="1"/>
                <c:pt idx="0">
                  <c:v>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0.23</c:v>
                </c:pt>
                <c:pt idx="2">
                  <c:v>#N/A</c:v>
                </c:pt>
                <c:pt idx="3">
                  <c:v>0.04</c:v>
                </c:pt>
                <c:pt idx="4">
                  <c:v>#N/A</c:v>
                </c:pt>
                <c:pt idx="5">
                  <c:v>0.17</c:v>
                </c:pt>
                <c:pt idx="6">
                  <c:v>#N/A</c:v>
                </c:pt>
                <c:pt idx="7">
                  <c:v>0.46</c:v>
                </c:pt>
                <c:pt idx="8">
                  <c:v>#N/A</c:v>
                </c:pt>
                <c:pt idx="9">
                  <c:v>0.23</c:v>
                </c:pt>
              </c:numCache>
            </c:numRef>
          </c:val>
          <c:extLst>
            <c:ext xmlns:c16="http://schemas.microsoft.com/office/drawing/2014/chart" uri="{C3380CC4-5D6E-409C-BE32-E72D297353CC}">
              <c16:uniqueId val="{00000006-E150-4D63-B93C-445FCEEF956E}"/>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0.11</c:v>
                </c:pt>
                <c:pt idx="2">
                  <c:v>#N/A</c:v>
                </c:pt>
                <c:pt idx="3">
                  <c:v>0.71</c:v>
                </c:pt>
                <c:pt idx="4">
                  <c:v>#N/A</c:v>
                </c:pt>
                <c:pt idx="5">
                  <c:v>0.34</c:v>
                </c:pt>
                <c:pt idx="6">
                  <c:v>#N/A</c:v>
                </c:pt>
                <c:pt idx="7">
                  <c:v>0.32</c:v>
                </c:pt>
                <c:pt idx="8">
                  <c:v>#N/A</c:v>
                </c:pt>
                <c:pt idx="9">
                  <c:v>0.26</c:v>
                </c:pt>
              </c:numCache>
            </c:numRef>
          </c:val>
          <c:extLst>
            <c:ext xmlns:c16="http://schemas.microsoft.com/office/drawing/2014/chart" uri="{C3380CC4-5D6E-409C-BE32-E72D297353CC}">
              <c16:uniqueId val="{00000007-E150-4D63-B93C-445FCEEF956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0.55000000000000004</c:v>
                </c:pt>
                <c:pt idx="2">
                  <c:v>#N/A</c:v>
                </c:pt>
                <c:pt idx="3">
                  <c:v>2.4</c:v>
                </c:pt>
                <c:pt idx="4">
                  <c:v>#N/A</c:v>
                </c:pt>
                <c:pt idx="5">
                  <c:v>1.04</c:v>
                </c:pt>
                <c:pt idx="6">
                  <c:v>#N/A</c:v>
                </c:pt>
                <c:pt idx="7">
                  <c:v>1.58</c:v>
                </c:pt>
                <c:pt idx="8">
                  <c:v>#N/A</c:v>
                </c:pt>
                <c:pt idx="9">
                  <c:v>2.33</c:v>
                </c:pt>
              </c:numCache>
            </c:numRef>
          </c:val>
          <c:extLst>
            <c:ext xmlns:c16="http://schemas.microsoft.com/office/drawing/2014/chart" uri="{C3380CC4-5D6E-409C-BE32-E72D297353CC}">
              <c16:uniqueId val="{00000008-E150-4D63-B93C-445FCEEF95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c:v>
                </c:pt>
                <c:pt idx="2">
                  <c:v>#N/A</c:v>
                </c:pt>
                <c:pt idx="3">
                  <c:v>5.72</c:v>
                </c:pt>
                <c:pt idx="4">
                  <c:v>#N/A</c:v>
                </c:pt>
                <c:pt idx="5">
                  <c:v>7.33</c:v>
                </c:pt>
                <c:pt idx="6">
                  <c:v>#N/A</c:v>
                </c:pt>
                <c:pt idx="7">
                  <c:v>6.42</c:v>
                </c:pt>
                <c:pt idx="8">
                  <c:v>#N/A</c:v>
                </c:pt>
                <c:pt idx="9">
                  <c:v>5.86</c:v>
                </c:pt>
              </c:numCache>
            </c:numRef>
          </c:val>
          <c:extLst>
            <c:ext xmlns:c16="http://schemas.microsoft.com/office/drawing/2014/chart" uri="{C3380CC4-5D6E-409C-BE32-E72D297353CC}">
              <c16:uniqueId val="{00000009-E150-4D63-B93C-445FCEEF95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109</c:v>
                </c:pt>
                <c:pt idx="5">
                  <c:v>107</c:v>
                </c:pt>
                <c:pt idx="8">
                  <c:v>127</c:v>
                </c:pt>
                <c:pt idx="11">
                  <c:v>140</c:v>
                </c:pt>
                <c:pt idx="14">
                  <c:v>133</c:v>
                </c:pt>
              </c:numCache>
            </c:numRef>
          </c:val>
          <c:extLst>
            <c:ext xmlns:c16="http://schemas.microsoft.com/office/drawing/2014/chart" uri="{C3380CC4-5D6E-409C-BE32-E72D297353CC}">
              <c16:uniqueId val="{00000000-4E05-4A3A-ABDF-CD861CF205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05-4A3A-ABDF-CD861CF205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05-4A3A-ABDF-CD861CF205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17</c:v>
                </c:pt>
                <c:pt idx="6">
                  <c:v>17</c:v>
                </c:pt>
                <c:pt idx="9">
                  <c:v>16</c:v>
                </c:pt>
                <c:pt idx="12">
                  <c:v>10</c:v>
                </c:pt>
              </c:numCache>
            </c:numRef>
          </c:val>
          <c:extLst>
            <c:ext xmlns:c16="http://schemas.microsoft.com/office/drawing/2014/chart" uri="{C3380CC4-5D6E-409C-BE32-E72D297353CC}">
              <c16:uniqueId val="{00000003-4E05-4A3A-ABDF-CD861CF205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c:v>
                </c:pt>
                <c:pt idx="3">
                  <c:v>11</c:v>
                </c:pt>
                <c:pt idx="6">
                  <c:v>15</c:v>
                </c:pt>
                <c:pt idx="9">
                  <c:v>14</c:v>
                </c:pt>
                <c:pt idx="12">
                  <c:v>12</c:v>
                </c:pt>
              </c:numCache>
            </c:numRef>
          </c:val>
          <c:extLst>
            <c:ext xmlns:c16="http://schemas.microsoft.com/office/drawing/2014/chart" uri="{C3380CC4-5D6E-409C-BE32-E72D297353CC}">
              <c16:uniqueId val="{00000004-4E05-4A3A-ABDF-CD861CF205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05-4A3A-ABDF-CD861CF205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05-4A3A-ABDF-CD861CF205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96</c:v>
                </c:pt>
                <c:pt idx="3">
                  <c:v>97</c:v>
                </c:pt>
                <c:pt idx="6">
                  <c:v>127</c:v>
                </c:pt>
                <c:pt idx="9">
                  <c:v>143</c:v>
                </c:pt>
                <c:pt idx="12">
                  <c:v>141</c:v>
                </c:pt>
              </c:numCache>
            </c:numRef>
          </c:val>
          <c:extLst>
            <c:ext xmlns:c16="http://schemas.microsoft.com/office/drawing/2014/chart" uri="{C3380CC4-5D6E-409C-BE32-E72D297353CC}">
              <c16:uniqueId val="{00000007-4E05-4A3A-ABDF-CD861CF205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c:v>
                </c:pt>
                <c:pt idx="2">
                  <c:v>#N/A</c:v>
                </c:pt>
                <c:pt idx="3">
                  <c:v>#N/A</c:v>
                </c:pt>
                <c:pt idx="4">
                  <c:v>18</c:v>
                </c:pt>
                <c:pt idx="5">
                  <c:v>#N/A</c:v>
                </c:pt>
                <c:pt idx="6">
                  <c:v>#N/A</c:v>
                </c:pt>
                <c:pt idx="7">
                  <c:v>32</c:v>
                </c:pt>
                <c:pt idx="8">
                  <c:v>#N/A</c:v>
                </c:pt>
                <c:pt idx="9">
                  <c:v>#N/A</c:v>
                </c:pt>
                <c:pt idx="10">
                  <c:v>33</c:v>
                </c:pt>
                <c:pt idx="11">
                  <c:v>#N/A</c:v>
                </c:pt>
                <c:pt idx="12">
                  <c:v>#N/A</c:v>
                </c:pt>
                <c:pt idx="13">
                  <c:v>30</c:v>
                </c:pt>
                <c:pt idx="14">
                  <c:v>#N/A</c:v>
                </c:pt>
              </c:numCache>
            </c:numRef>
          </c:val>
          <c:smooth val="0"/>
          <c:extLst>
            <c:ext xmlns:c16="http://schemas.microsoft.com/office/drawing/2014/chart" uri="{C3380CC4-5D6E-409C-BE32-E72D297353CC}">
              <c16:uniqueId val="{00000008-4E05-4A3A-ABDF-CD861CF205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1284</c:v>
                </c:pt>
                <c:pt idx="5">
                  <c:v>1230</c:v>
                </c:pt>
                <c:pt idx="8">
                  <c:v>1160</c:v>
                </c:pt>
                <c:pt idx="11">
                  <c:v>1124</c:v>
                </c:pt>
                <c:pt idx="14">
                  <c:v>1066</c:v>
                </c:pt>
              </c:numCache>
            </c:numRef>
          </c:val>
          <c:extLst>
            <c:ext xmlns:c16="http://schemas.microsoft.com/office/drawing/2014/chart" uri="{C3380CC4-5D6E-409C-BE32-E72D297353CC}">
              <c16:uniqueId val="{00000000-8920-4CEE-8ED5-9B1742638B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920-4CEE-8ED5-9B1742638B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1186</c:v>
                </c:pt>
                <c:pt idx="5">
                  <c:v>1291</c:v>
                </c:pt>
                <c:pt idx="8">
                  <c:v>1358</c:v>
                </c:pt>
                <c:pt idx="11">
                  <c:v>1587</c:v>
                </c:pt>
                <c:pt idx="14">
                  <c:v>1978</c:v>
                </c:pt>
              </c:numCache>
            </c:numRef>
          </c:val>
          <c:extLst>
            <c:ext xmlns:c16="http://schemas.microsoft.com/office/drawing/2014/chart" uri="{C3380CC4-5D6E-409C-BE32-E72D297353CC}">
              <c16:uniqueId val="{00000002-8920-4CEE-8ED5-9B1742638B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20-4CEE-8ED5-9B1742638B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20-4CEE-8ED5-9B1742638B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20-4CEE-8ED5-9B1742638B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283</c:v>
                </c:pt>
                <c:pt idx="3">
                  <c:v>273</c:v>
                </c:pt>
                <c:pt idx="6">
                  <c:v>202</c:v>
                </c:pt>
                <c:pt idx="9">
                  <c:v>196</c:v>
                </c:pt>
                <c:pt idx="12">
                  <c:v>215</c:v>
                </c:pt>
              </c:numCache>
            </c:numRef>
          </c:val>
          <c:extLst>
            <c:ext xmlns:c16="http://schemas.microsoft.com/office/drawing/2014/chart" uri="{C3380CC4-5D6E-409C-BE32-E72D297353CC}">
              <c16:uniqueId val="{00000006-8920-4CEE-8ED5-9B1742638B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105</c:v>
                </c:pt>
                <c:pt idx="3">
                  <c:v>90</c:v>
                </c:pt>
                <c:pt idx="6">
                  <c:v>74</c:v>
                </c:pt>
                <c:pt idx="9">
                  <c:v>59</c:v>
                </c:pt>
                <c:pt idx="12">
                  <c:v>51</c:v>
                </c:pt>
              </c:numCache>
            </c:numRef>
          </c:val>
          <c:extLst>
            <c:ext xmlns:c16="http://schemas.microsoft.com/office/drawing/2014/chart" uri="{C3380CC4-5D6E-409C-BE32-E72D297353CC}">
              <c16:uniqueId val="{00000007-8920-4CEE-8ED5-9B1742638B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124</c:v>
                </c:pt>
                <c:pt idx="3">
                  <c:v>102</c:v>
                </c:pt>
                <c:pt idx="6">
                  <c:v>97</c:v>
                </c:pt>
                <c:pt idx="9">
                  <c:v>104</c:v>
                </c:pt>
                <c:pt idx="12">
                  <c:v>102</c:v>
                </c:pt>
              </c:numCache>
            </c:numRef>
          </c:val>
          <c:extLst>
            <c:ext xmlns:c16="http://schemas.microsoft.com/office/drawing/2014/chart" uri="{C3380CC4-5D6E-409C-BE32-E72D297353CC}">
              <c16:uniqueId val="{00000008-8920-4CEE-8ED5-9B1742638B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20-4CEE-8ED5-9B1742638B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1256</c:v>
                </c:pt>
                <c:pt idx="3">
                  <c:v>1183</c:v>
                </c:pt>
                <c:pt idx="6">
                  <c:v>1110</c:v>
                </c:pt>
                <c:pt idx="9">
                  <c:v>1043</c:v>
                </c:pt>
                <c:pt idx="12">
                  <c:v>1024</c:v>
                </c:pt>
              </c:numCache>
            </c:numRef>
          </c:val>
          <c:extLst>
            <c:ext xmlns:c16="http://schemas.microsoft.com/office/drawing/2014/chart" uri="{C3380CC4-5D6E-409C-BE32-E72D297353CC}">
              <c16:uniqueId val="{0000000A-8920-4CEE-8ED5-9B1742638B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920-4CEE-8ED5-9B1742638B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610</c:v>
                </c:pt>
                <c:pt idx="1">
                  <c:v>732</c:v>
                </c:pt>
                <c:pt idx="2">
                  <c:v>916</c:v>
                </c:pt>
              </c:numCache>
            </c:numRef>
          </c:val>
          <c:extLst>
            <c:ext xmlns:c16="http://schemas.microsoft.com/office/drawing/2014/chart" uri="{C3380CC4-5D6E-409C-BE32-E72D297353CC}">
              <c16:uniqueId val="{00000000-91D4-4A1B-BDF1-3D1F3713E4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269</c:v>
                </c:pt>
                <c:pt idx="1">
                  <c:v>279</c:v>
                </c:pt>
                <c:pt idx="2">
                  <c:v>279</c:v>
                </c:pt>
              </c:numCache>
            </c:numRef>
          </c:val>
          <c:extLst>
            <c:ext xmlns:c16="http://schemas.microsoft.com/office/drawing/2014/chart" uri="{C3380CC4-5D6E-409C-BE32-E72D297353CC}">
              <c16:uniqueId val="{00000001-91D4-4A1B-BDF1-3D1F3713E4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373</c:v>
                </c:pt>
                <c:pt idx="1">
                  <c:v>483</c:v>
                </c:pt>
                <c:pt idx="2">
                  <c:v>669</c:v>
                </c:pt>
              </c:numCache>
            </c:numRef>
          </c:val>
          <c:extLst>
            <c:ext xmlns:c16="http://schemas.microsoft.com/office/drawing/2014/chart" uri="{C3380CC4-5D6E-409C-BE32-E72D297353CC}">
              <c16:uniqueId val="{00000002-91D4-4A1B-BDF1-3D1F3713E4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{0B2040CF-6F2D-42EA-B5B7-C2E5214E7DD1}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56B-49A6-9C8D-CDE55D98F3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{DBDC7626-A7C0-47CA-803B-C16C50590C1B}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6B-49A6-9C8D-CDE55D98F3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{C788C71C-C6EA-485A-BC4B-10E05AB4974D}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6B-49A6-9C8D-CDE55D98F3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{0B043096-3B3C-4F80-AE2F-0EAEF2A73B4A}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6B-49A6-9C8D-CDE55D98F3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{9E43CA49-D7F3-420B-94DD-3C1733D9B55A}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6B-49A6-9C8D-CDE55D98F37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{A198515E-BA60-4240-BCE9-1B9E6BF86E77}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56B-49A6-9C8D-CDE55D98F37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{71613DD3-C66A-45EC-A9AA-A06AD5EEBFF3}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56B-49A6-9C8D-CDE55D98F37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{BFFA74CF-04B1-4A47-AEEC-C59C09F6E295}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56B-49A6-9C8D-CDE55D98F37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{F8021076-B5C9-4F55-81A7-A36201F1813F}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56B-49A6-9C8D-CDE55D98F3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59.6</c:v>
                </c:pt>
                <c:pt idx="16">
                  <c:v>59.1</c:v>
                </c:pt>
                <c:pt idx="24">
                  <c:v>60.7</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6B-49A6-9C8D-CDE55D98F3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{F2F1105A-27C2-419D-B466-055064896871}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56B-49A6-9C8D-CDE55D98F3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{2046DE77-7D08-4B6E-AE2C-CA3335865776}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6B-49A6-9C8D-CDE55D98F3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{DD74CA6A-B8E1-4232-99AD-0D313233C397}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6B-49A6-9C8D-CDE55D98F3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{9BFB8454-944D-4887-9F72-D9766966E9C3}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6B-49A6-9C8D-CDE55D98F3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{225A4C12-A5E6-4923-889C-49E938F87DD3}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6B-49A6-9C8D-CDE55D98F37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{060BBF72-5931-49FC-9D42-D827EEDCDD83}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56B-49A6-9C8D-CDE55D98F37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{0EAED581-FAAF-4839-88B5-12A986B1D9D7}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56B-49A6-9C8D-CDE55D98F37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{770A7EB8-0BB3-49AD-9AED-02E0C0DE48DC}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56B-49A6-9C8D-CDE55D98F37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{EAE73990-43FA-4233-8CB3-2D5796CD52A0}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56B-49A6-9C8D-CDE55D98F3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56B-49A6-9C8D-CDE55D98F375}"/>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{BB2B5C03-DD0F-43F4-A61D-D8B6EEEBA682}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142-40C7-9DD4-AC55AC31EA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{0FDEF036-A335-4405-8432-D6BAD54A0FFA}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42-40C7-9DD4-AC55AC31EA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{A5DC16C3-886B-4C75-BD06-D6CFC995D467}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42-40C7-9DD4-AC55AC31EA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{57F5EC6B-2997-480F-8941-DF43A0A7676D}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42-40C7-9DD4-AC55AC31EA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{029B405A-9136-425A-93F4-C357546DEF04}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42-40C7-9DD4-AC55AC31EAA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{8DBBB629-C38A-4CEE-81F8-7EAEC27C4E64}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142-40C7-9DD4-AC55AC31EAA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{B60481ED-FEEA-4376-9CFB-E55150E72FCD}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142-40C7-9DD4-AC55AC31EAA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{0C3D866F-B99E-481E-AB07-878F47428C0B}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142-40C7-9DD4-AC55AC31EAA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{9DC1392A-7EC9-4E57-8F8B-43E9F4569538}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142-40C7-9DD4-AC55AC31EA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1.6</c:v>
                </c:pt>
                <c:pt idx="16">
                  <c:v>2.2000000000000002</c:v>
                </c:pt>
                <c:pt idx="24">
                  <c:v>2.7</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142-40C7-9DD4-AC55AC31EA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{5C267CAB-6A07-4A19-B8AF-F297FC49E35C}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142-40C7-9DD4-AC55AC31EA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{246E4A8E-8FD5-4184-A3D9-F1E9A3859183}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42-40C7-9DD4-AC55AC31EA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{18BF2974-35AE-4A6F-BBF5-0EB2CD8AB8F3}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42-40C7-9DD4-AC55AC31EA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{825EB278-EAFF-4AA6-8E77-E0870763EC5D}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42-40C7-9DD4-AC55AC31EA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{9F16C37A-8851-4B43-8652-54EF67150BF8}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42-40C7-9DD4-AC55AC31EAA1}"/>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{C6DF4F37-676F-4154-A626-D31DBCF61177}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142-40C7-9DD4-AC55AC31EAA1}"/>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{53671654-58DB-42D3-8767-EA51A7DB5B5E}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142-40C7-9DD4-AC55AC31EAA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{30E4215D-4842-489A-BDAE-AAC3FE8F64C5}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142-40C7-9DD4-AC55AC31EAA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{147464B0-84A0-4D2B-914E-C25C2C066E3D}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142-40C7-9DD4-AC55AC31EA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142-40C7-9DD4-AC55AC31EAA1}"/>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AF7D57C-B39A-4DF6-97B6-1B4DFA3938E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B3962F3-4FF9-456F-ADF8-0D4C4B36816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元利償還金では、</a:t>
          </a:r>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実施した</a:t>
          </a:r>
          <a:r>
            <a:rPr kumimoji="1" lang="ja-JP" altLang="en-US" sz="1100">
              <a:solidFill>
                <a:sysClr val="windowText" lastClr="000000"/>
              </a:solidFill>
              <a:effectLst/>
              <a:latin typeface="+mn-lt"/>
              <a:ea typeface="+mn-ea"/>
              <a:cs typeface="+mn-cs"/>
            </a:rPr>
            <a:t>情報通信基盤整備</a:t>
          </a:r>
          <a:r>
            <a:rPr kumimoji="1" lang="ja-JP" altLang="ja-JP" sz="1100">
              <a:solidFill>
                <a:sysClr val="windowText" lastClr="000000"/>
              </a:solidFill>
              <a:effectLst/>
              <a:latin typeface="+mn-lt"/>
              <a:ea typeface="+mn-ea"/>
              <a:cs typeface="+mn-cs"/>
            </a:rPr>
            <a:t>事業による辺地対策事業債が</a:t>
          </a:r>
          <a:r>
            <a:rPr kumimoji="1" lang="ja-JP" altLang="en-US" sz="1100">
              <a:solidFill>
                <a:sysClr val="windowText" lastClr="000000"/>
              </a:solidFill>
              <a:effectLst/>
              <a:latin typeface="+mn-lt"/>
              <a:ea typeface="+mn-ea"/>
              <a:cs typeface="+mn-cs"/>
            </a:rPr>
            <a:t>償還完了に伴い減額</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算入公債費についても同様の理由により</a:t>
          </a:r>
          <a:r>
            <a:rPr kumimoji="1" lang="ja-JP" altLang="en-US" sz="1100">
              <a:solidFill>
                <a:sysClr val="windowText" lastClr="000000"/>
              </a:solidFill>
              <a:effectLst/>
              <a:latin typeface="+mn-lt"/>
              <a:ea typeface="+mn-ea"/>
              <a:cs typeface="+mn-cs"/>
            </a:rPr>
            <a:t>減額</a:t>
          </a:r>
          <a:r>
            <a:rPr kumimoji="1" lang="ja-JP" altLang="ja-JP" sz="1100">
              <a:solidFill>
                <a:sysClr val="windowText" lastClr="000000"/>
              </a:solidFill>
              <a:effectLst/>
              <a:latin typeface="+mn-lt"/>
              <a:ea typeface="+mn-ea"/>
              <a:cs typeface="+mn-cs"/>
            </a:rPr>
            <a:t>となっている。　　　　　　　　　　　　　　　　　　　　　　　　　　　　実質公債費比率は</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％増で、</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清掃センター整備補修事業による起債で将来的に比率の上昇が予想される。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将来負担比率は、△</a:t>
          </a:r>
          <a:r>
            <a:rPr kumimoji="1" lang="en-US" altLang="ja-JP" sz="1100">
              <a:solidFill>
                <a:sysClr val="windowText" lastClr="000000"/>
              </a:solidFill>
              <a:effectLst/>
              <a:latin typeface="+mn-lt"/>
              <a:ea typeface="+mn-ea"/>
              <a:cs typeface="+mn-cs"/>
            </a:rPr>
            <a:t>138.9</a:t>
          </a:r>
          <a:r>
            <a:rPr kumimoji="1" lang="ja-JP" altLang="ja-JP" sz="1100">
              <a:solidFill>
                <a:sysClr val="windowText" lastClr="000000"/>
              </a:solidFill>
              <a:effectLst/>
              <a:latin typeface="+mn-lt"/>
              <a:ea typeface="+mn-ea"/>
              <a:cs typeface="+mn-cs"/>
            </a:rPr>
            <a:t>％と早期健全化基準内に収まっている。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今年度の分子要素である将来負担額として、地方債残高が</a:t>
          </a:r>
          <a:r>
            <a:rPr kumimoji="1" lang="en-US" altLang="ja-JP" sz="1100">
              <a:solidFill>
                <a:sysClr val="windowText" lastClr="000000"/>
              </a:solidFill>
              <a:effectLst/>
              <a:latin typeface="+mn-lt"/>
              <a:ea typeface="+mn-ea"/>
              <a:cs typeface="+mn-cs"/>
            </a:rPr>
            <a:t>1,023,876</a:t>
          </a:r>
          <a:r>
            <a:rPr kumimoji="1" lang="ja-JP" altLang="ja-JP" sz="1100">
              <a:solidFill>
                <a:sysClr val="windowText" lastClr="000000"/>
              </a:solidFill>
              <a:effectLst/>
              <a:latin typeface="+mn-lt"/>
              <a:ea typeface="+mn-ea"/>
              <a:cs typeface="+mn-cs"/>
            </a:rPr>
            <a:t>千円、公営企業債等繰入見込額が</a:t>
          </a:r>
          <a:r>
            <a:rPr kumimoji="1" lang="en-US" altLang="ja-JP" sz="1100">
              <a:solidFill>
                <a:sysClr val="windowText" lastClr="000000"/>
              </a:solidFill>
              <a:effectLst/>
              <a:latin typeface="+mn-lt"/>
              <a:ea typeface="+mn-ea"/>
              <a:cs typeface="+mn-cs"/>
            </a:rPr>
            <a:t>102,398</a:t>
          </a:r>
          <a:r>
            <a:rPr kumimoji="1" lang="ja-JP" altLang="ja-JP" sz="1100">
              <a:solidFill>
                <a:sysClr val="windowText" lastClr="000000"/>
              </a:solidFill>
              <a:effectLst/>
              <a:latin typeface="+mn-lt"/>
              <a:ea typeface="+mn-ea"/>
              <a:cs typeface="+mn-cs"/>
            </a:rPr>
            <a:t>千円、組合負担等見込額が</a:t>
          </a:r>
          <a:r>
            <a:rPr kumimoji="1" lang="en-US" altLang="ja-JP" sz="1100">
              <a:solidFill>
                <a:sysClr val="windowText" lastClr="000000"/>
              </a:solidFill>
              <a:effectLst/>
              <a:latin typeface="+mn-lt"/>
              <a:ea typeface="+mn-ea"/>
              <a:cs typeface="+mn-cs"/>
            </a:rPr>
            <a:t>50,798</a:t>
          </a:r>
          <a:r>
            <a:rPr kumimoji="1" lang="ja-JP" altLang="ja-JP" sz="1100">
              <a:solidFill>
                <a:sysClr val="windowText" lastClr="000000"/>
              </a:solidFill>
              <a:effectLst/>
              <a:latin typeface="+mn-lt"/>
              <a:ea typeface="+mn-ea"/>
              <a:cs typeface="+mn-cs"/>
            </a:rPr>
            <a:t>千円、退職手当負担見込額が</a:t>
          </a:r>
          <a:r>
            <a:rPr kumimoji="1" lang="en-US" altLang="ja-JP" sz="1100">
              <a:solidFill>
                <a:sysClr val="windowText" lastClr="000000"/>
              </a:solidFill>
              <a:effectLst/>
              <a:latin typeface="+mn-lt"/>
              <a:ea typeface="+mn-ea"/>
              <a:cs typeface="+mn-cs"/>
            </a:rPr>
            <a:t>214,664</a:t>
          </a:r>
          <a:r>
            <a:rPr kumimoji="1" lang="ja-JP" altLang="ja-JP" sz="1100">
              <a:solidFill>
                <a:sysClr val="windowText" lastClr="000000"/>
              </a:solidFill>
              <a:effectLst/>
              <a:latin typeface="+mn-lt"/>
              <a:ea typeface="+mn-ea"/>
              <a:cs typeface="+mn-cs"/>
            </a:rPr>
            <a:t>千円となっている。</a:t>
          </a:r>
          <a:br>
            <a:rPr kumimoji="1" lang="ja-JP"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地方債残高</a:t>
          </a:r>
          <a:r>
            <a:rPr kumimoji="1" lang="ja-JP" altLang="en-US" sz="1100">
              <a:solidFill>
                <a:sysClr val="windowText" lastClr="000000"/>
              </a:solidFill>
              <a:effectLst/>
              <a:latin typeface="+mn-lt"/>
              <a:ea typeface="+mn-ea"/>
              <a:cs typeface="+mn-cs"/>
            </a:rPr>
            <a:t>見込み</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R3</a:t>
          </a:r>
          <a:r>
            <a:rPr kumimoji="1" lang="ja-JP" altLang="en-US" sz="1100">
              <a:solidFill>
                <a:sysClr val="windowText" lastClr="000000"/>
              </a:solidFill>
              <a:effectLst/>
              <a:latin typeface="+mn-lt"/>
              <a:ea typeface="+mn-ea"/>
              <a:cs typeface="+mn-cs"/>
            </a:rPr>
            <a:t>年度より実施している</a:t>
          </a:r>
          <a:r>
            <a:rPr kumimoji="1" lang="ja-JP" altLang="ja-JP" sz="1100">
              <a:solidFill>
                <a:sysClr val="windowText" lastClr="000000"/>
              </a:solidFill>
              <a:effectLst/>
              <a:latin typeface="+mn-lt"/>
              <a:ea typeface="+mn-ea"/>
              <a:cs typeface="+mn-cs"/>
            </a:rPr>
            <a:t>清掃センター整備補修</a:t>
          </a:r>
          <a:r>
            <a:rPr kumimoji="1" lang="ja-JP" altLang="en-US" sz="1100">
              <a:solidFill>
                <a:sysClr val="windowText" lastClr="000000"/>
              </a:solidFill>
              <a:effectLst/>
              <a:latin typeface="+mn-lt"/>
              <a:ea typeface="+mn-ea"/>
              <a:cs typeface="+mn-cs"/>
            </a:rPr>
            <a:t>事業により</a:t>
          </a:r>
          <a:r>
            <a:rPr kumimoji="1" lang="ja-JP" altLang="ja-JP" sz="1100">
              <a:solidFill>
                <a:sysClr val="windowText" lastClr="000000"/>
              </a:solidFill>
              <a:effectLst/>
              <a:latin typeface="+mn-lt"/>
              <a:ea typeface="+mn-ea"/>
              <a:cs typeface="+mn-cs"/>
            </a:rPr>
            <a:t>増加する見込み</a:t>
          </a:r>
          <a:r>
            <a:rPr kumimoji="1" lang="ja-JP" altLang="en-US" sz="1100">
              <a:solidFill>
                <a:sysClr val="windowText" lastClr="000000"/>
              </a:solidFill>
              <a:effectLst/>
              <a:latin typeface="+mn-lt"/>
              <a:ea typeface="+mn-ea"/>
              <a:cs typeface="+mn-cs"/>
            </a:rPr>
            <a:t>のため</a:t>
          </a:r>
          <a:r>
            <a:rPr kumimoji="1" lang="ja-JP" altLang="ja-JP" sz="1100">
              <a:solidFill>
                <a:sysClr val="windowText" lastClr="000000"/>
              </a:solidFill>
              <a:effectLst/>
              <a:latin typeface="+mn-lt"/>
              <a:ea typeface="+mn-ea"/>
              <a:cs typeface="+mn-cs"/>
            </a:rPr>
            <a:t>、将来負担比率も上昇することが予想される。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東京都神津島村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新清掃センター建設事業に向け財政調整基金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百万円、公共施設整備基金へ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百万円、ふるさとづくり基金へ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百万円を積み立てることができ、基金全体としては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公共施設整備の老朽化に伴う整備に向け、「減債基金」や「公共施設整備基金」への積立てにより微増の予定だが、今後予定されている新清掃センター新設工事や庁舎改修工事等の実施に伴い中長期的には減少傾向に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公共施設整備基金：神津島村公共施設の整備資金。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ふるさとづくり基金：個性的かつ魅力ある島おこしの推進。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地域福祉基金：在宅福祉の向上、健康づくりの推進及びボランティア活動の活発化等により、高齢者保健福祉及び障がい者の増進。</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公共施設整備基金：新清掃センター整備事業の財源として公共施設整備基金へ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百万円を積増し。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ふるさとづくり基金：奨学金事業の財源として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百万円を積増し。</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公共施設整備基金：新清掃センター整備事業のため、可能な限り優先して積増しを予定。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ふるさとづくり基金：奨学金事業（令和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年度より奨学金給付事業を開始）の財源として活用。毎年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千円以上の積立を予定。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地域福祉基金：今後の事業に備え、毎年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千円の積立を予定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年度においては普通交付税及び特別交付税の増により財政調整基金へ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百万円の積増しを行うことができたことが要因である。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億円程度まで増加するものの、中長期的（Ｒ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年度目途）には減少していく見込み。（清掃センター整備補修事業等の開始に伴う）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・景気後退による減収や、大規模災害の発生など不測の事態に備えるため、財政調整基金については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百万円を積立目標として引き続き確保に努める。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百万円であり前年度と同額。</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新清掃センター建設工事に備えて、毎年度計画的に積立てを行う予定であり、令和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年度以降は減少予定。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百万円を積立目標として引き続き確保に努める。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75C9345-3B8D-4BC8-A92A-6767A18058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EC4912E-F526-4D08-9AE0-25234C42C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1F224FA-25D8-4B0A-BCBE-79D2E696E13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F661D39-F416-422B-AF1E-51543784384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BAF88A3-E1BA-48D7-8421-548FB97A13E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99F9152-E4F7-4BE4-8BA3-344DDA0AEC6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14CF441-EFB5-4CB1-B265-3C4A3F1ABAD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1789341-7D12-4B25-80EA-1FC18CCFAC1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DE5442C-7631-4AC3-9438-62123516D19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62196D3-4599-4DCE-B690-AF4CEFDC9F0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ABFDD15-A6AC-4BD8-A66B-374BD0089AE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00AC564-9DE2-4B8D-B483-D8B70EA86AA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E6FCFCF-C90F-49A2-B909-F790AFC3C51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5025682-11DE-4D25-A315-DA4A2A0E3EF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229627D-83B0-4295-A1F2-953EB4DF2EA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DA02EF7-4453-4069-AEDB-935399D20C8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DF2EB50-26A2-4656-B256-D7F94430DC6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562B976-4914-46E3-BFE8-3F14E9525D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4346AB4-E8DA-427C-9919-53727B7BCF0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3199D80-91AB-42D6-9AB2-76DED69658E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6095404-9BA7-428F-9156-0F32A329BE8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68DDB1C-A358-4D75-89EE-C509DB0E366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1,869
18.58
3,491,185
3,413,681
77,504
1,322,386
1,023,876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A5AC1E5-4724-4275-97CC-4938225123C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2A15947-F75C-47C1-BEF0-2185F663A91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13D80F1-AA1D-4B6F-82F0-18C7FFE3232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38DC12E-32AB-4837-A051-C32DD050400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061546B-BBBB-4C7A-B471-97A7B2CF2E6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0F4D390-29EF-4C9C-BF94-1706357A3ED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03406B9-7026-4F17-9EC3-B066455D40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94EA803-D5DD-46B4-9BF5-EBE7105DF1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BCE97C1-600A-49F5-BC0E-086A143DC90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DF762D5-92DF-441F-95FE-5DC05B9B616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0F3C1C6-A2C9-4FC3-8D4C-936E94DC3C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DEBEF23-91FB-4042-9153-20F14E75FCF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F18351D-E918-4823-9802-D39DC106F53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5E02B0F-FABD-42C5-95DF-B6B74F494B5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6FC3ADC-CE55-4281-B9DF-299618D0D11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9AAF7BD-6F6B-4157-B570-3C1F9FDF228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1E54467-AD50-4625-B66D-1CD7A522AFC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D49B01B-C15F-4A16-9CDD-2905C4EE5DF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85DE0EB-376E-4693-A7E7-65895EA2AE0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9B4124E-DF04-43ED-969E-90D734A4ACE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BFAC0DF-A5BE-4FBE-BFF8-ED8CD041019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68D17E4-83C2-4ACB-B361-FC6B71A2597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3AD86EB-CDAA-462C-922D-80172F10B4E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D254831-AABE-4927-B981-8DFA6EE55C6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3628695-48E5-443C-8907-18851212DFE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BA33B8A-225B-40EF-91D1-9B782636218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91A008D-E471-4292-9E01-6A08B53D6D2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E680FE3-31A2-4646-A237-EBDDAD861D4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359A59E-150B-44C8-88E2-50EA57E088E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A6229C7-1D72-4638-A143-51F84CD36A3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521FD59-F756-453E-B61B-EB96FE36E9E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1627361-74E8-4A06-BFBA-02167A1BFC4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43668FE-711C-4747-8974-03FCEA4C2AA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C3CC2E3-08BC-4E0D-9868-6865956AD7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A2EEB3E-C85C-409F-8101-1684748CD53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、類似団体内平均値と比較するしても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％高くなった。</a:t>
          </a:r>
          <a:b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と、橋りょう・トンネル、図書館については類似団体内平均値より低い水準にあるが、住民の生活に直結する道路や保育園、保健センター施設などは平均値より高い水準にあり、今後について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令和２年度に策定した個別施設計画に基づき計画的に施設の維持管理、長寿命化を計画的に実施していく必要がある。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8358E9A-B14E-45E6-B807-6209504D5E2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E0F52A0-3FF6-46BD-94F2-5C1D95D48A9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C250430-567A-4E2C-BC8D-4B6BBD1D63C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E6BD891-3723-4009-88DC-2955C6F4BC1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E172282-67A7-4B0D-A329-C5AEFBE429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929A8E79-0B98-40D1-96E3-9104ADF6332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EEB89E7-8536-41E4-8530-279270421AB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59547F35-F73A-48FB-906F-E940AE1E7A0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93CC56C2-4575-4414-92B2-4B8F8F6B9C4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4472EE82-1781-4173-9776-5E86C8CE9BE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5A0C9101-96B0-45B2-8499-298A6F9081E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41C6F5A-1A7C-4C49-8DDD-E232296BFD7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82A4C4A4-E05F-41F8-A0A9-5E89A72D56C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AA77648-0E26-4D46-B625-64AFA48C907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AB185AC-F9A4-4258-88F3-056D746D46D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5ECD259-5953-4872-A854-FCF4C032F12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145C5D6F-A26B-45C8-A1C8-CCD394BD011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9BD3E79B-056A-4A1A-BD9E-A0F1E023844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42BB3670-F1C1-4AAF-B34F-0FBB55443DB2}"/>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96045EB8-C78C-41A6-A416-B87A01E62B93}"/>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A7F27707-0E66-4039-AF77-6DB659EBD045}"/>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48AD5CF6-FD32-490C-9895-17B5BEEAABE3}"/>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8F92C6A8-D094-42AA-A267-65E5C52A37BE}"/>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9BAB2230-5694-4176-AEEA-772B297C2A4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89544168-3860-4F3E-AAC2-83CD532FD947}"/>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143E2AB9-084D-450A-BA95-E6D902B234CA}"/>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51B759FA-B7D4-4896-9CBA-435036D47939}"/>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F59796BA-FF0C-4137-A45A-E4F13DB5943B}"/>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1CDE3D7A-0C47-42C5-AB3A-4FD92A7AEB84}"/>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8D3E5BD-99F9-4786-B530-5948E0AFA42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DA1BA62-FA17-44D6-A641-E8A2EF7E82B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96E52F2-1580-4473-80BA-D1095EC909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83345F6-D0BA-4C3B-A759-1754BA79225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CE3295ED-A9E3-49E0-8D82-69CA9CA1B2C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93" name="楕円 92">
          <a:extLst>
            <a:ext uri="{FF2B5EF4-FFF2-40B4-BE49-F238E27FC236}">
              <a16:creationId xmlns:a16="http://schemas.microsoft.com/office/drawing/2014/main" id="{DF1A9654-F824-4F68-977B-230E63C90F1E}"/>
            </a:ext>
          </a:extLst>
        </xdr:cNvPr>
        <xdr:cNvSpPr/>
      </xdr:nvSpPr>
      <xdr:spPr>
        <a:xfrm>
          <a:off x="47117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117855</xdr:rowOff>
    </xdr:from>
    <xdr:ext cx="405111" cy="259045"/>
    <xdr:sp macro="" textlink="">
      <xdr:nvSpPr>
        <xdr:cNvPr id="94" name="有形固定資産減価償却率該当値テキスト">
          <a:extLst>
            <a:ext uri="{FF2B5EF4-FFF2-40B4-BE49-F238E27FC236}">
              <a16:creationId xmlns:a16="http://schemas.microsoft.com/office/drawing/2014/main" id="{853E4508-712C-45ED-B32D-47663E2030C4}"/>
            </a:ext>
          </a:extLst>
        </xdr:cNvPr>
        <xdr:cNvSpPr txBox="1"/>
      </xdr:nvSpPr>
      <xdr:spPr>
        <a:xfrm>
          <a:off x="4813300"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105501</xdr:rowOff>
    </xdr:from>
    <xdr:to>
      <xdr:col>19</xdr:col>
      <xdr:colOff>187325</xdr:colOff>
      <xdr:row>30</xdr:row>
      <xdr:rowOff>35651</xdr:rowOff>
    </xdr:to>
    <xdr:sp macro="" textlink="">
      <xdr:nvSpPr>
        <xdr:cNvPr id="95" name="楕円 94">
          <a:extLst>
            <a:ext uri="{FF2B5EF4-FFF2-40B4-BE49-F238E27FC236}">
              <a16:creationId xmlns:a16="http://schemas.microsoft.com/office/drawing/2014/main" id="{0A86095B-368C-495B-99D2-8D11EE5EBE8E}"/>
            </a:ext>
          </a:extLst>
        </xdr:cNvPr>
        <xdr:cNvSpPr/>
      </xdr:nvSpPr>
      <xdr:spPr>
        <a:xfrm>
          <a:off x="4000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156301</xdr:rowOff>
    </xdr:from>
    <xdr:to>
      <xdr:col>23</xdr:col>
      <xdr:colOff>85725</xdr:colOff>
      <xdr:row>30</xdr:row>
      <xdr:rowOff>18778</xdr:rowOff>
    </xdr:to>
    <xdr:cxnSp macro="">
      <xdr:nvCxnSpPr>
        <xdr:cNvPr id="96" name="直線コネクタ 95">
          <a:extLst>
            <a:ext uri="{FF2B5EF4-FFF2-40B4-BE49-F238E27FC236}">
              <a16:creationId xmlns:a16="http://schemas.microsoft.com/office/drawing/2014/main" id="{F395314A-99D9-4E55-9540-0964E1BAB166}"/>
            </a:ext>
          </a:extLst>
        </xdr:cNvPr>
        <xdr:cNvCxnSpPr/>
      </xdr:nvCxnSpPr>
      <xdr:spPr>
        <a:xfrm>
          <a:off x="4051300" y="589987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56152</xdr:rowOff>
    </xdr:from>
    <xdr:to>
      <xdr:col>15</xdr:col>
      <xdr:colOff>187325</xdr:colOff>
      <xdr:row>29</xdr:row>
      <xdr:rowOff>157752</xdr:rowOff>
    </xdr:to>
    <xdr:sp macro="" textlink="">
      <xdr:nvSpPr>
        <xdr:cNvPr id="97" name="楕円 96">
          <a:extLst>
            <a:ext uri="{FF2B5EF4-FFF2-40B4-BE49-F238E27FC236}">
              <a16:creationId xmlns:a16="http://schemas.microsoft.com/office/drawing/2014/main" id="{63818D61-5A63-4F1E-82AA-A56C7DF3C32C}"/>
            </a:ext>
          </a:extLst>
        </xdr:cNvPr>
        <xdr:cNvSpPr/>
      </xdr:nvSpPr>
      <xdr:spPr>
        <a:xfrm>
          <a:off x="3238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106952</xdr:rowOff>
    </xdr:from>
    <xdr:to>
      <xdr:col>19</xdr:col>
      <xdr:colOff>136525</xdr:colOff>
      <xdr:row>29</xdr:row>
      <xdr:rowOff>156301</xdr:rowOff>
    </xdr:to>
    <xdr:cxnSp macro="">
      <xdr:nvCxnSpPr>
        <xdr:cNvPr id="98" name="直線コネクタ 97">
          <a:extLst>
            <a:ext uri="{FF2B5EF4-FFF2-40B4-BE49-F238E27FC236}">
              <a16:creationId xmlns:a16="http://schemas.microsoft.com/office/drawing/2014/main" id="{5AC7C464-DDB1-4905-A9C2-7A1CF3AB7708}"/>
            </a:ext>
          </a:extLst>
        </xdr:cNvPr>
        <xdr:cNvCxnSpPr/>
      </xdr:nvCxnSpPr>
      <xdr:spPr>
        <a:xfrm>
          <a:off x="3289300" y="585052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71574</xdr:rowOff>
    </xdr:from>
    <xdr:to>
      <xdr:col>11</xdr:col>
      <xdr:colOff>187325</xdr:colOff>
      <xdr:row>30</xdr:row>
      <xdr:rowOff>1724</xdr:rowOff>
    </xdr:to>
    <xdr:sp macro="" textlink="">
      <xdr:nvSpPr>
        <xdr:cNvPr id="99" name="楕円 98">
          <a:extLst>
            <a:ext uri="{FF2B5EF4-FFF2-40B4-BE49-F238E27FC236}">
              <a16:creationId xmlns:a16="http://schemas.microsoft.com/office/drawing/2014/main" id="{BA0911F5-9655-4696-A59A-21F9DB9377C4}"/>
            </a:ext>
          </a:extLst>
        </xdr:cNvPr>
        <xdr:cNvSpPr/>
      </xdr:nvSpPr>
      <xdr:spPr>
        <a:xfrm>
          <a:off x="2476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106952</xdr:rowOff>
    </xdr:from>
    <xdr:to>
      <xdr:col>15</xdr:col>
      <xdr:colOff>136525</xdr:colOff>
      <xdr:row>29</xdr:row>
      <xdr:rowOff>122374</xdr:rowOff>
    </xdr:to>
    <xdr:cxnSp macro="">
      <xdr:nvCxnSpPr>
        <xdr:cNvPr id="100" name="直線コネクタ 99">
          <a:extLst>
            <a:ext uri="{FF2B5EF4-FFF2-40B4-BE49-F238E27FC236}">
              <a16:creationId xmlns:a16="http://schemas.microsoft.com/office/drawing/2014/main" id="{6839A8ED-5047-43EB-92A3-B566513E688B}"/>
            </a:ext>
          </a:extLst>
        </xdr:cNvPr>
        <xdr:cNvCxnSpPr/>
      </xdr:nvCxnSpPr>
      <xdr:spPr>
        <a:xfrm flipV="1">
          <a:off x="2527300" y="5850527"/>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25309</xdr:rowOff>
    </xdr:from>
    <xdr:to>
      <xdr:col>7</xdr:col>
      <xdr:colOff>187325</xdr:colOff>
      <xdr:row>29</xdr:row>
      <xdr:rowOff>126909</xdr:rowOff>
    </xdr:to>
    <xdr:sp macro="" textlink="">
      <xdr:nvSpPr>
        <xdr:cNvPr id="101" name="楕円 100">
          <a:extLst>
            <a:ext uri="{FF2B5EF4-FFF2-40B4-BE49-F238E27FC236}">
              <a16:creationId xmlns:a16="http://schemas.microsoft.com/office/drawing/2014/main" id="{E23CC2FC-5D7E-498D-A6EF-A9184F7C6414}"/>
            </a:ext>
          </a:extLst>
        </xdr:cNvPr>
        <xdr:cNvSpPr/>
      </xdr:nvSpPr>
      <xdr:spPr>
        <a:xfrm>
          <a:off x="1714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76109</xdr:rowOff>
    </xdr:from>
    <xdr:to>
      <xdr:col>11</xdr:col>
      <xdr:colOff>136525</xdr:colOff>
      <xdr:row>29</xdr:row>
      <xdr:rowOff>122374</xdr:rowOff>
    </xdr:to>
    <xdr:cxnSp macro="">
      <xdr:nvCxnSpPr>
        <xdr:cNvPr id="102" name="直線コネクタ 101">
          <a:extLst>
            <a:ext uri="{FF2B5EF4-FFF2-40B4-BE49-F238E27FC236}">
              <a16:creationId xmlns:a16="http://schemas.microsoft.com/office/drawing/2014/main" id="{3D2FE337-76BC-47CC-A9B4-9FF71A4A8B89}"/>
            </a:ext>
          </a:extLst>
        </xdr:cNvPr>
        <xdr:cNvCxnSpPr/>
      </xdr:nvCxnSpPr>
      <xdr:spPr>
        <a:xfrm>
          <a:off x="1765300" y="581968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34BEDE8F-4D35-4446-85E5-0D05C7D282A9}"/>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EA160A88-D9E1-4A8F-9EDF-C352D4CA9660}"/>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aveValue有形固定資産減価償却率">
          <a:extLst>
            <a:ext uri="{FF2B5EF4-FFF2-40B4-BE49-F238E27FC236}">
              <a16:creationId xmlns:a16="http://schemas.microsoft.com/office/drawing/2014/main" id="{96E2D0A5-435B-494F-A6CB-A460BD300F9C}"/>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a:extLst>
            <a:ext uri="{FF2B5EF4-FFF2-40B4-BE49-F238E27FC236}">
              <a16:creationId xmlns:a16="http://schemas.microsoft.com/office/drawing/2014/main" id="{41823547-E1A5-4C75-A393-1B4727CC48F6}"/>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52178</xdr:rowOff>
    </xdr:from>
    <xdr:ext cx="405111" cy="259045"/>
    <xdr:sp macro="" textlink="">
      <xdr:nvSpPr>
        <xdr:cNvPr id="107" name="n_1mainValue有形固定資産減価償却率">
          <a:extLst>
            <a:ext uri="{FF2B5EF4-FFF2-40B4-BE49-F238E27FC236}">
              <a16:creationId xmlns:a16="http://schemas.microsoft.com/office/drawing/2014/main" id="{09F6431B-2EF2-40BF-BF62-CDAA2416BA4E}"/>
            </a:ext>
          </a:extLst>
        </xdr:cNvPr>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108" name="n_2mainValue有形固定資産減価償却率">
          <a:extLst>
            <a:ext uri="{FF2B5EF4-FFF2-40B4-BE49-F238E27FC236}">
              <a16:creationId xmlns:a16="http://schemas.microsoft.com/office/drawing/2014/main" id="{50D9F90D-BC74-4B60-8D9E-7813CB796831}"/>
            </a:ext>
          </a:extLst>
        </xdr:cNvPr>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164301</xdr:rowOff>
    </xdr:from>
    <xdr:ext cx="405111" cy="259045"/>
    <xdr:sp macro="" textlink="">
      <xdr:nvSpPr>
        <xdr:cNvPr id="109" name="n_3mainValue有形固定資産減価償却率">
          <a:extLst>
            <a:ext uri="{FF2B5EF4-FFF2-40B4-BE49-F238E27FC236}">
              <a16:creationId xmlns:a16="http://schemas.microsoft.com/office/drawing/2014/main" id="{7D864588-E4CB-469B-A521-3C11C5CE6A9F}"/>
            </a:ext>
          </a:extLst>
        </xdr:cNvPr>
        <xdr:cNvSpPr txBox="1"/>
      </xdr:nvSpPr>
      <xdr:spPr>
        <a:xfrm>
          <a:off x="2324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143436</xdr:rowOff>
    </xdr:from>
    <xdr:ext cx="405111" cy="259045"/>
    <xdr:sp macro="" textlink="">
      <xdr:nvSpPr>
        <xdr:cNvPr id="110" name="n_4mainValue有形固定資産減価償却率">
          <a:extLst>
            <a:ext uri="{FF2B5EF4-FFF2-40B4-BE49-F238E27FC236}">
              <a16:creationId xmlns:a16="http://schemas.microsoft.com/office/drawing/2014/main" id="{3710C1D4-9D18-4C86-896B-7797DF7B30EE}"/>
            </a:ext>
          </a:extLst>
        </xdr:cNvPr>
        <xdr:cNvSpPr txBox="1"/>
      </xdr:nvSpPr>
      <xdr:spPr>
        <a:xfrm>
          <a:off x="1562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FF5F5967-C7A2-4366-933E-CAD099E5A68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C4AC977-0F51-4960-9F3A-618B227D78A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9183E46B-FE17-4E55-89C0-F715CEB88471}"/>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D915636F-F915-4AF9-970A-DE171E6E43C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A5DC5CA-7350-4744-9BF7-60DDE088DB6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D6D4370B-EB75-4BDC-B788-6E80D4E95D6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55861121-BB81-4063-BFAA-4FC2271BB56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5604DDFD-2532-44CE-9EEA-8ECFC9D57FE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CF7D2D3C-AC06-4A32-906A-C9D33FD9A6B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D0583FF9-1EE4-48ED-A09D-F5DF1C08E1B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4BE64BBE-16A1-4308-9E0B-8035798DFFC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724873C-92BD-4AEC-BDB7-2DFD5E831B2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998266DC-B558-4C84-B68F-F123B7F9546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地方債残高は減少しており、類似団体と比べても低い比率となっている。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今後も地方債の発行抑制だけでなく事業の見直し等による財政健全化は図っていく必要がある。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491AFB2-B674-4A0F-A0BE-41FAE6F65E7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B88C09C9-4E97-458B-B1B8-40D6EBDCD51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D87DD153-58BE-452B-86DA-B8013960582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23DBCADA-89A4-4B32-9C20-FF4B164146E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86023AAE-E328-4CD8-8A8A-96D3789802CA}"/>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10E1FAA7-B81B-40AF-ABEC-BD3603EA63C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EDF30CB9-146D-4D39-94BB-5F7B5FBAB06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9E8EF72F-D53C-4220-B9A6-248A26DF0C9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F424DF15-1C64-4B97-9E15-E76C486CD29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13076345-AE22-4061-AD44-F1A845893F7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7786C21E-1624-4E39-A726-2685811516B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58AF43CB-D79C-4E60-AAB6-1622F9903C2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B0A7E1CD-289D-4C9A-9806-35A62568BE9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6C4C06B-0D6F-4CD9-88D3-669929E66DB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B9FD484D-B433-4FE3-81F6-4EAA01EC2DC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BC0A5CF4-A519-44FE-8E03-1660E166A942}"/>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E48BE06E-11D0-492F-BAD7-D635D85C1936}"/>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6B621EF0-BB9E-4984-B128-9B2A87496081}"/>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F23CE540-F4EE-4FF0-A32D-D804D6784AB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9BECD518-4F1A-42B8-8B46-C155BA1A4FD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29B820EB-627E-4B2C-8960-5287594D5B8F}"/>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AF34F281-C4E1-462E-9517-0F112450A4E1}"/>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B72AF5F6-6643-487A-8C23-BC9895055D20}"/>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77C9B57E-B0F3-42ED-9FBC-2161BBD7FBD8}"/>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5136F874-283B-4626-B70C-B93E710655C6}"/>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A188B5BC-E718-4F84-8605-C97C7DDF7590}"/>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A886513-B7E3-4A10-B0FD-668BBBFC9B9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F135668-E2BA-4389-9A3E-165F16D5592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4849B76-711D-4CA1-B34E-FA990754492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9B9CE697-D324-4FDE-99B5-109CE942783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1609BED-A12B-4CFA-B983-8A9421F5BFF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86244</xdr:rowOff>
    </xdr:from>
    <xdr:to>
      <xdr:col>68</xdr:col>
      <xdr:colOff>123825</xdr:colOff>
      <xdr:row>27</xdr:row>
      <xdr:rowOff>16394</xdr:rowOff>
    </xdr:to>
    <xdr:sp macro="" textlink="">
      <xdr:nvSpPr>
        <xdr:cNvPr id="155" name="楕円 154">
          <a:extLst>
            <a:ext uri="{FF2B5EF4-FFF2-40B4-BE49-F238E27FC236}">
              <a16:creationId xmlns:a16="http://schemas.microsoft.com/office/drawing/2014/main" id="{404E0292-B5CA-4F44-9020-68B9766FAF13}"/>
            </a:ext>
          </a:extLst>
        </xdr:cNvPr>
        <xdr:cNvSpPr/>
      </xdr:nvSpPr>
      <xdr:spPr>
        <a:xfrm>
          <a:off x="13271500" y="53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51530</xdr:rowOff>
    </xdr:from>
    <xdr:to>
      <xdr:col>64</xdr:col>
      <xdr:colOff>123825</xdr:colOff>
      <xdr:row>27</xdr:row>
      <xdr:rowOff>153130</xdr:rowOff>
    </xdr:to>
    <xdr:sp macro="" textlink="">
      <xdr:nvSpPr>
        <xdr:cNvPr id="156" name="楕円 155">
          <a:extLst>
            <a:ext uri="{FF2B5EF4-FFF2-40B4-BE49-F238E27FC236}">
              <a16:creationId xmlns:a16="http://schemas.microsoft.com/office/drawing/2014/main" id="{04A43DE5-636F-4DA0-AB5E-A8E143949F17}"/>
            </a:ext>
          </a:extLst>
        </xdr:cNvPr>
        <xdr:cNvSpPr/>
      </xdr:nvSpPr>
      <xdr:spPr>
        <a:xfrm>
          <a:off x="12509500" y="54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137044</xdr:rowOff>
    </xdr:from>
    <xdr:to>
      <xdr:col>68</xdr:col>
      <xdr:colOff>73025</xdr:colOff>
      <xdr:row>27</xdr:row>
      <xdr:rowOff>102330</xdr:rowOff>
    </xdr:to>
    <xdr:cxnSp macro="">
      <xdr:nvCxnSpPr>
        <xdr:cNvPr id="157" name="直線コネクタ 156">
          <a:extLst>
            <a:ext uri="{FF2B5EF4-FFF2-40B4-BE49-F238E27FC236}">
              <a16:creationId xmlns:a16="http://schemas.microsoft.com/office/drawing/2014/main" id="{FBE661A2-8291-4C12-A96B-9C5E41F2C5E1}"/>
            </a:ext>
          </a:extLst>
        </xdr:cNvPr>
        <xdr:cNvCxnSpPr/>
      </xdr:nvCxnSpPr>
      <xdr:spPr>
        <a:xfrm flipV="1">
          <a:off x="12560300" y="5366269"/>
          <a:ext cx="762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31570</xdr:rowOff>
    </xdr:from>
    <xdr:to>
      <xdr:col>60</xdr:col>
      <xdr:colOff>123825</xdr:colOff>
      <xdr:row>28</xdr:row>
      <xdr:rowOff>133170</xdr:rowOff>
    </xdr:to>
    <xdr:sp macro="" textlink="">
      <xdr:nvSpPr>
        <xdr:cNvPr id="158" name="楕円 157">
          <a:extLst>
            <a:ext uri="{FF2B5EF4-FFF2-40B4-BE49-F238E27FC236}">
              <a16:creationId xmlns:a16="http://schemas.microsoft.com/office/drawing/2014/main" id="{A3DDD37B-180C-4395-AF1F-1CB37B684793}"/>
            </a:ext>
          </a:extLst>
        </xdr:cNvPr>
        <xdr:cNvSpPr/>
      </xdr:nvSpPr>
      <xdr:spPr>
        <a:xfrm>
          <a:off x="11747500" y="5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102330</xdr:rowOff>
    </xdr:from>
    <xdr:to>
      <xdr:col>64</xdr:col>
      <xdr:colOff>73025</xdr:colOff>
      <xdr:row>28</xdr:row>
      <xdr:rowOff>82370</xdr:rowOff>
    </xdr:to>
    <xdr:cxnSp macro="">
      <xdr:nvCxnSpPr>
        <xdr:cNvPr id="159" name="直線コネクタ 158">
          <a:extLst>
            <a:ext uri="{FF2B5EF4-FFF2-40B4-BE49-F238E27FC236}">
              <a16:creationId xmlns:a16="http://schemas.microsoft.com/office/drawing/2014/main" id="{2E058BD0-58F2-4079-8670-D51AC60AEFDE}"/>
            </a:ext>
          </a:extLst>
        </xdr:cNvPr>
        <xdr:cNvCxnSpPr/>
      </xdr:nvCxnSpPr>
      <xdr:spPr>
        <a:xfrm flipV="1">
          <a:off x="11798300" y="5503005"/>
          <a:ext cx="762000" cy="1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60" name="n_1aveValue債務償還比率">
          <a:extLst>
            <a:ext uri="{FF2B5EF4-FFF2-40B4-BE49-F238E27FC236}">
              <a16:creationId xmlns:a16="http://schemas.microsoft.com/office/drawing/2014/main" id="{94CA8026-48A1-4FC2-A5B1-654CF3D1E928}"/>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1" name="n_2aveValue債務償還比率">
          <a:extLst>
            <a:ext uri="{FF2B5EF4-FFF2-40B4-BE49-F238E27FC236}">
              <a16:creationId xmlns:a16="http://schemas.microsoft.com/office/drawing/2014/main" id="{88615558-1763-4EF2-933B-1682B617D7DE}"/>
            </a:ext>
          </a:extLst>
        </xdr:cNvPr>
        <xdr:cNvSpPr txBox="1"/>
      </xdr:nvSpPr>
      <xdr:spPr>
        <a:xfrm>
          <a:off x="130874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2" name="n_3aveValue債務償還比率">
          <a:extLst>
            <a:ext uri="{FF2B5EF4-FFF2-40B4-BE49-F238E27FC236}">
              <a16:creationId xmlns:a16="http://schemas.microsoft.com/office/drawing/2014/main" id="{ACF0617E-4F5F-4A6D-BB8B-1672F2459FF7}"/>
            </a:ext>
          </a:extLst>
        </xdr:cNvPr>
        <xdr:cNvSpPr txBox="1"/>
      </xdr:nvSpPr>
      <xdr:spPr>
        <a:xfrm>
          <a:off x="12325427" y="60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3" name="n_4aveValue債務償還比率">
          <a:extLst>
            <a:ext uri="{FF2B5EF4-FFF2-40B4-BE49-F238E27FC236}">
              <a16:creationId xmlns:a16="http://schemas.microsoft.com/office/drawing/2014/main" id="{95B5C5D3-E949-43CD-A0F7-A9FB3B476FB0}"/>
            </a:ext>
          </a:extLst>
        </xdr:cNvPr>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32921</xdr:rowOff>
    </xdr:from>
    <xdr:ext cx="405111" cy="259045"/>
    <xdr:sp macro="" textlink="">
      <xdr:nvSpPr>
        <xdr:cNvPr id="164" name="n_2mainValue債務償還比率">
          <a:extLst>
            <a:ext uri="{FF2B5EF4-FFF2-40B4-BE49-F238E27FC236}">
              <a16:creationId xmlns:a16="http://schemas.microsoft.com/office/drawing/2014/main" id="{6A1C3F34-234E-4E5C-ABD8-F9A1F91FDB8E}"/>
            </a:ext>
          </a:extLst>
        </xdr:cNvPr>
        <xdr:cNvSpPr txBox="1"/>
      </xdr:nvSpPr>
      <xdr:spPr>
        <a:xfrm>
          <a:off x="13119744" y="5090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169657</xdr:rowOff>
    </xdr:from>
    <xdr:ext cx="469744" cy="259045"/>
    <xdr:sp macro="" textlink="">
      <xdr:nvSpPr>
        <xdr:cNvPr id="165" name="n_3mainValue債務償還比率">
          <a:extLst>
            <a:ext uri="{FF2B5EF4-FFF2-40B4-BE49-F238E27FC236}">
              <a16:creationId xmlns:a16="http://schemas.microsoft.com/office/drawing/2014/main" id="{5B37E0B0-6C1D-48DF-B719-ABFB54940BFE}"/>
            </a:ext>
          </a:extLst>
        </xdr:cNvPr>
        <xdr:cNvSpPr txBox="1"/>
      </xdr:nvSpPr>
      <xdr:spPr>
        <a:xfrm>
          <a:off x="12325427" y="522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149697</xdr:rowOff>
    </xdr:from>
    <xdr:ext cx="469744" cy="259045"/>
    <xdr:sp macro="" textlink="">
      <xdr:nvSpPr>
        <xdr:cNvPr id="166" name="n_4mainValue債務償還比率">
          <a:extLst>
            <a:ext uri="{FF2B5EF4-FFF2-40B4-BE49-F238E27FC236}">
              <a16:creationId xmlns:a16="http://schemas.microsoft.com/office/drawing/2014/main" id="{959DD768-E490-40A8-8AED-163D84E9018F}"/>
            </a:ext>
          </a:extLst>
        </xdr:cNvPr>
        <xdr:cNvSpPr txBox="1"/>
      </xdr:nvSpPr>
      <xdr:spPr>
        <a:xfrm>
          <a:off x="11563427" y="537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A6AEC55B-F8B6-4D81-99A5-C2DE7134A1E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23F12D4F-C5EC-4EEC-80E3-B11717ABD0D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C4DA702A-35BA-447C-B659-AAB36C33DB0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23F94EC5-20F0-41C6-A769-615950D55DF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C9F24222-E7A9-4985-A29B-E1E007A20D5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BAF67BA-08BD-49C9-9670-6CE3E4557AB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319F864-F1C2-4519-916C-701ED4E9AA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83B93A-E879-4A9F-94B5-07EB34C5F9A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EA06E1-6E09-4558-B69D-064AA701A4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BD1C8C-14BB-4C2C-8C16-109A8360C7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11E1D5-0F67-4080-9206-9BFB8B5818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679C57-D06B-4122-BDB2-006C3DD1AC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2547FF-498A-4990-B192-2874425138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E98422E-8133-4CC1-9D17-49A9F616C3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2BC5D6-069C-45D7-BA53-E0D4E73E1A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6BA78C-C64C-4F5F-B702-B553614B59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1,869
18.58
3,491,185
3,413,681
77,504
1,322,386
1,023,876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B1D021-AD62-459D-AD4B-7263B225900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E6D8F0-8270-4B31-80E8-1C7E223BF3E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8B76B3-16FB-4926-8BEC-DF57D27913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F200F51-4B40-4BA0-916D-EFFFAFE88B0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18AB45-449E-41D4-B506-F2C40A4D69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B762D65-3F33-41DD-9906-B6F89C66D25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CE9E28-D4FB-4926-811D-075F3B56A26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6084750-68EA-4408-BA8A-36770592D7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29D8BFE-F38E-4710-9B5D-9E1415F439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7DA94F8-A4AF-4DBD-83C5-3890C17177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803098-B966-42F8-925C-B59AFA055B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60D686-9769-4FD9-88BC-21719C142E8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DB6309-4EC2-4727-844B-B81751E5004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0D7DF7-AD57-40B5-A558-FCEA6904B3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A30566-E927-482E-ABB6-207B5131BB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3D1711-063C-45E2-9EFE-23712AA5BC8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77001F-D21B-4DC9-8D2E-370B065D8DD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280F3CF-7077-4EC2-A21B-1579190F96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AEA07A-172B-4263-A4E7-D0305CE639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B8C3886-CF67-42D5-9527-673A7E6A51E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F5A47C4-B7E6-4393-BE1F-364ED0DAE24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3CF23B-96A3-4D84-AFAD-3A5F883A12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93A417E-9989-4067-B3CD-FF2174BE7B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E84849-1F67-4708-970B-E98A9EE2F2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5FC273-2126-4575-81DF-CFDCE53228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1E8CE9-0955-4C78-AA69-BE54D8EEF5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A333BD-E95E-45BC-9C22-EF0EB3BF9F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304E2D4-459E-467A-B807-0808185638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9F321F0-7C13-49A3-A0E5-D6E48F8544B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5F8EA86-38B4-4BEB-8B1A-436F8A95C2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456B37-C1E4-49BD-B9CE-9F5475584C4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2A7BFC9-58CB-4245-A581-D819337A73C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15DBCED-96A4-49D3-985E-5D8CF0F23BD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4C1A539-A1AD-476E-B856-DAFBD68A5EB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B13E781-8B04-4B87-A443-62880608B01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3203322-5017-4C42-9D8D-BC5FD557B3D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669BBBE-3C05-4C40-B9CC-644CD4E8B92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66FB892-5FD9-49D7-9452-0BA2A3398C8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A91A83F-6D02-4693-9958-BA99705E1A4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05ACAB5-861B-40AC-ACC3-BACD75CAE0A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0CEE044-BBFD-46DB-BF0D-35B28B0F745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1F69696-A84D-4A6C-A253-A09054BF039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869DB9E-0B4D-4A5E-A5F4-8AD7448B432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503902F-AB0E-4D37-86EC-A1E63FC3BE1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64A7D80-0AD9-4A41-ADAC-EA6C8BA0C41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5FE7F420-DCA7-4C61-BBC8-2A2A4D96999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CDECCEE9-04C4-412E-853E-BE71C6D11195}"/>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DE5DCCC6-EA5B-4A9B-AB4E-9D0048F6F5FC}"/>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3D83224-84B5-4C6E-A901-45856526D17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350C0719-C883-45DB-8668-D5AFFC38DDC7}"/>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634B20A1-6EAC-44F2-96C0-2F350DD56CC9}"/>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CA5CA8CA-9E20-4D69-936D-72CF76E71619}"/>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F83CD5CC-D45A-42F4-8B4E-988F3E5738D3}"/>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A7CAC1CB-C944-4039-A177-6D4BA7FEA40C}"/>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61273785-FF8B-4F79-83DD-684E51EC8D36}"/>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DA94FDAE-9195-447A-AF4C-E5C86EC2525D}"/>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FC54412-29FF-4372-A185-20CB8D534957}"/>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712405C-F6C6-4AD8-B32C-80CD20BCED2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02C24BD-DB5A-401F-96A1-B4F843178AC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003D8F0-9335-49A7-BB03-3EFD73D295A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65BAEC7-1263-4EBF-ADBA-2C2F7A31472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788486D-4B4E-4F10-BA26-724623B0784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167459</xdr:rowOff>
    </xdr:from>
    <xdr:to>
      <xdr:col>24</xdr:col>
      <xdr:colOff>114300</xdr:colOff>
      <xdr:row>39</xdr:row>
      <xdr:rowOff>97609</xdr:rowOff>
    </xdr:to>
    <xdr:sp macro="" textlink="">
      <xdr:nvSpPr>
        <xdr:cNvPr id="74" name="楕円 73">
          <a:extLst>
            <a:ext uri="{FF2B5EF4-FFF2-40B4-BE49-F238E27FC236}">
              <a16:creationId xmlns:a16="http://schemas.microsoft.com/office/drawing/2014/main" id="{1241835D-6A4C-48F3-8AAB-597075CC758B}"/>
            </a:ext>
          </a:extLst>
        </xdr:cNvPr>
        <xdr:cNvSpPr/>
      </xdr:nvSpPr>
      <xdr:spPr>
        <a:xfrm>
          <a:off x="4584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145886</xdr:rowOff>
    </xdr:from>
    <xdr:ext cx="405111" cy="259045"/>
    <xdr:sp macro="" textlink="">
      <xdr:nvSpPr>
        <xdr:cNvPr id="75" name="【道路】&#10;有形固定資産減価償却率該当値テキスト">
          <a:extLst>
            <a:ext uri="{FF2B5EF4-FFF2-40B4-BE49-F238E27FC236}">
              <a16:creationId xmlns:a16="http://schemas.microsoft.com/office/drawing/2014/main" id="{9C8DB21F-C25F-41D8-8012-7BE1AB552415}"/>
            </a:ext>
          </a:extLst>
        </xdr:cNvPr>
        <xdr:cNvSpPr txBox="1"/>
      </xdr:nvSpPr>
      <xdr:spPr>
        <a:xfrm>
          <a:off x="4673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141333</xdr:rowOff>
    </xdr:from>
    <xdr:to>
      <xdr:col>20</xdr:col>
      <xdr:colOff>38100</xdr:colOff>
      <xdr:row>39</xdr:row>
      <xdr:rowOff>71483</xdr:rowOff>
    </xdr:to>
    <xdr:sp macro="" textlink="">
      <xdr:nvSpPr>
        <xdr:cNvPr id="76" name="楕円 75">
          <a:extLst>
            <a:ext uri="{FF2B5EF4-FFF2-40B4-BE49-F238E27FC236}">
              <a16:creationId xmlns:a16="http://schemas.microsoft.com/office/drawing/2014/main" id="{D7A55982-B67C-4FC6-9B65-CB212623C1BD}"/>
            </a:ext>
          </a:extLst>
        </xdr:cNvPr>
        <xdr:cNvSpPr/>
      </xdr:nvSpPr>
      <xdr:spPr>
        <a:xfrm>
          <a:off x="3746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20683</xdr:rowOff>
    </xdr:from>
    <xdr:to>
      <xdr:col>24</xdr:col>
      <xdr:colOff>63500</xdr:colOff>
      <xdr:row>39</xdr:row>
      <xdr:rowOff>46809</xdr:rowOff>
    </xdr:to>
    <xdr:cxnSp macro="">
      <xdr:nvCxnSpPr>
        <xdr:cNvPr id="77" name="直線コネクタ 76">
          <a:extLst>
            <a:ext uri="{FF2B5EF4-FFF2-40B4-BE49-F238E27FC236}">
              <a16:creationId xmlns:a16="http://schemas.microsoft.com/office/drawing/2014/main" id="{2592EEC1-B8DB-4D1A-8E90-14C17F6AF9E9}"/>
            </a:ext>
          </a:extLst>
        </xdr:cNvPr>
        <xdr:cNvCxnSpPr/>
      </xdr:nvCxnSpPr>
      <xdr:spPr>
        <a:xfrm>
          <a:off x="3797300" y="670723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100512</xdr:rowOff>
    </xdr:from>
    <xdr:to>
      <xdr:col>15</xdr:col>
      <xdr:colOff>101600</xdr:colOff>
      <xdr:row>39</xdr:row>
      <xdr:rowOff>30662</xdr:rowOff>
    </xdr:to>
    <xdr:sp macro="" textlink="">
      <xdr:nvSpPr>
        <xdr:cNvPr id="78" name="楕円 77">
          <a:extLst>
            <a:ext uri="{FF2B5EF4-FFF2-40B4-BE49-F238E27FC236}">
              <a16:creationId xmlns:a16="http://schemas.microsoft.com/office/drawing/2014/main" id="{415E2217-CD45-4540-BFDA-CFDDE061DD32}"/>
            </a:ext>
          </a:extLst>
        </xdr:cNvPr>
        <xdr:cNvSpPr/>
      </xdr:nvSpPr>
      <xdr:spPr>
        <a:xfrm>
          <a:off x="2857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151312</xdr:rowOff>
    </xdr:from>
    <xdr:to>
      <xdr:col>19</xdr:col>
      <xdr:colOff>177800</xdr:colOff>
      <xdr:row>39</xdr:row>
      <xdr:rowOff>20683</xdr:rowOff>
    </xdr:to>
    <xdr:cxnSp macro="">
      <xdr:nvCxnSpPr>
        <xdr:cNvPr id="79" name="直線コネクタ 78">
          <a:extLst>
            <a:ext uri="{FF2B5EF4-FFF2-40B4-BE49-F238E27FC236}">
              <a16:creationId xmlns:a16="http://schemas.microsoft.com/office/drawing/2014/main" id="{C551AD06-DAFA-479D-8218-C47B0EB2EE33}"/>
            </a:ext>
          </a:extLst>
        </xdr:cNvPr>
        <xdr:cNvCxnSpPr/>
      </xdr:nvCxnSpPr>
      <xdr:spPr>
        <a:xfrm>
          <a:off x="2908300" y="666641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136434</xdr:rowOff>
    </xdr:from>
    <xdr:to>
      <xdr:col>10</xdr:col>
      <xdr:colOff>165100</xdr:colOff>
      <xdr:row>39</xdr:row>
      <xdr:rowOff>66584</xdr:rowOff>
    </xdr:to>
    <xdr:sp macro="" textlink="">
      <xdr:nvSpPr>
        <xdr:cNvPr id="80" name="楕円 79">
          <a:extLst>
            <a:ext uri="{FF2B5EF4-FFF2-40B4-BE49-F238E27FC236}">
              <a16:creationId xmlns:a16="http://schemas.microsoft.com/office/drawing/2014/main" id="{B0EBBCF0-E0E5-4B55-96D7-6366C0610C39}"/>
            </a:ext>
          </a:extLst>
        </xdr:cNvPr>
        <xdr:cNvSpPr/>
      </xdr:nvSpPr>
      <xdr:spPr>
        <a:xfrm>
          <a:off x="1968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15784</xdr:rowOff>
    </xdr:to>
    <xdr:cxnSp macro="">
      <xdr:nvCxnSpPr>
        <xdr:cNvPr id="81" name="直線コネクタ 80">
          <a:extLst>
            <a:ext uri="{FF2B5EF4-FFF2-40B4-BE49-F238E27FC236}">
              <a16:creationId xmlns:a16="http://schemas.microsoft.com/office/drawing/2014/main" id="{153DF987-B297-419D-AA02-2A1D16E40443}"/>
            </a:ext>
          </a:extLst>
        </xdr:cNvPr>
        <xdr:cNvCxnSpPr/>
      </xdr:nvCxnSpPr>
      <xdr:spPr>
        <a:xfrm flipV="1">
          <a:off x="2019300" y="666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103777</xdr:rowOff>
    </xdr:from>
    <xdr:to>
      <xdr:col>6</xdr:col>
      <xdr:colOff>38100</xdr:colOff>
      <xdr:row>39</xdr:row>
      <xdr:rowOff>33927</xdr:rowOff>
    </xdr:to>
    <xdr:sp macro="" textlink="">
      <xdr:nvSpPr>
        <xdr:cNvPr id="82" name="楕円 81">
          <a:extLst>
            <a:ext uri="{FF2B5EF4-FFF2-40B4-BE49-F238E27FC236}">
              <a16:creationId xmlns:a16="http://schemas.microsoft.com/office/drawing/2014/main" id="{65FE1A61-0ABF-463A-93E4-769999857A5B}"/>
            </a:ext>
          </a:extLst>
        </xdr:cNvPr>
        <xdr:cNvSpPr/>
      </xdr:nvSpPr>
      <xdr:spPr>
        <a:xfrm>
          <a:off x="1079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154577</xdr:rowOff>
    </xdr:from>
    <xdr:to>
      <xdr:col>10</xdr:col>
      <xdr:colOff>114300</xdr:colOff>
      <xdr:row>39</xdr:row>
      <xdr:rowOff>15784</xdr:rowOff>
    </xdr:to>
    <xdr:cxnSp macro="">
      <xdr:nvCxnSpPr>
        <xdr:cNvPr id="83" name="直線コネクタ 82">
          <a:extLst>
            <a:ext uri="{FF2B5EF4-FFF2-40B4-BE49-F238E27FC236}">
              <a16:creationId xmlns:a16="http://schemas.microsoft.com/office/drawing/2014/main" id="{BFC5C2C6-01D4-4CC9-A61F-257B8E2F57E3}"/>
            </a:ext>
          </a:extLst>
        </xdr:cNvPr>
        <xdr:cNvCxnSpPr/>
      </xdr:nvCxnSpPr>
      <xdr:spPr>
        <a:xfrm>
          <a:off x="1130300" y="666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0AB78C6C-BB61-440E-BD36-E7307EE458B4}"/>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4DE27DD6-2015-40A4-8A8E-71B139C305BF}"/>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7BA7FA71-BABD-426D-AE21-D62946FC0149}"/>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D5CE87BB-DE63-4C1F-A65D-7F7A645FBB73}"/>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88010</xdr:rowOff>
    </xdr:from>
    <xdr:ext cx="405111" cy="259045"/>
    <xdr:sp macro="" textlink="">
      <xdr:nvSpPr>
        <xdr:cNvPr id="88" name="n_1mainValue【道路】&#10;有形固定資産減価償却率">
          <a:extLst>
            <a:ext uri="{FF2B5EF4-FFF2-40B4-BE49-F238E27FC236}">
              <a16:creationId xmlns:a16="http://schemas.microsoft.com/office/drawing/2014/main" id="{E89DEB40-AAB3-4C0B-9A4F-C2E6D49F707F}"/>
            </a:ext>
          </a:extLst>
        </xdr:cNvPr>
        <xdr:cNvSpPr txBox="1"/>
      </xdr:nvSpPr>
      <xdr:spPr>
        <a:xfrm>
          <a:off x="3582044" y="643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47188</xdr:rowOff>
    </xdr:from>
    <xdr:ext cx="405111" cy="259045"/>
    <xdr:sp macro="" textlink="">
      <xdr:nvSpPr>
        <xdr:cNvPr id="89" name="n_2mainValue【道路】&#10;有形固定資産減価償却率">
          <a:extLst>
            <a:ext uri="{FF2B5EF4-FFF2-40B4-BE49-F238E27FC236}">
              <a16:creationId xmlns:a16="http://schemas.microsoft.com/office/drawing/2014/main" id="{FCD677E7-CB80-4A4D-A091-98BF2E512C76}"/>
            </a:ext>
          </a:extLst>
        </xdr:cNvPr>
        <xdr:cNvSpPr txBox="1"/>
      </xdr:nvSpPr>
      <xdr:spPr>
        <a:xfrm>
          <a:off x="2705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57711</xdr:rowOff>
    </xdr:from>
    <xdr:ext cx="405111" cy="259045"/>
    <xdr:sp macro="" textlink="">
      <xdr:nvSpPr>
        <xdr:cNvPr id="90" name="n_3mainValue【道路】&#10;有形固定資産減価償却率">
          <a:extLst>
            <a:ext uri="{FF2B5EF4-FFF2-40B4-BE49-F238E27FC236}">
              <a16:creationId xmlns:a16="http://schemas.microsoft.com/office/drawing/2014/main" id="{B53C95C1-BF21-4C85-A53D-418FDFB09568}"/>
            </a:ext>
          </a:extLst>
        </xdr:cNvPr>
        <xdr:cNvSpPr txBox="1"/>
      </xdr:nvSpPr>
      <xdr:spPr>
        <a:xfrm>
          <a:off x="1816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25054</xdr:rowOff>
    </xdr:from>
    <xdr:ext cx="405111" cy="259045"/>
    <xdr:sp macro="" textlink="">
      <xdr:nvSpPr>
        <xdr:cNvPr id="91" name="n_4mainValue【道路】&#10;有形固定資産減価償却率">
          <a:extLst>
            <a:ext uri="{FF2B5EF4-FFF2-40B4-BE49-F238E27FC236}">
              <a16:creationId xmlns:a16="http://schemas.microsoft.com/office/drawing/2014/main" id="{6A7DAAA1-830C-4E45-B461-CD3B03984E1A}"/>
            </a:ext>
          </a:extLst>
        </xdr:cNvPr>
        <xdr:cNvSpPr txBox="1"/>
      </xdr:nvSpPr>
      <xdr:spPr>
        <a:xfrm>
          <a:off x="927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239C651-CF0C-4441-A063-BB73961AA1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09943EC-69E6-4EC4-B798-1BA1526DC4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37C2D9C-0E52-4C70-846A-060F7772260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790012F-BEAC-486F-BB57-31A43002D8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BB25D15-018A-4199-867F-9817FD5247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E788CC7-4929-41EE-B1B7-34A55C1205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2749DC7-1BED-4CCF-B9F9-129BEA9FBF7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5D5448B-7EB6-4B92-9044-1D48C2AA4BD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DE59685-0900-4B25-9CA0-B6FECA7B5B8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6930AC1-4A3C-42BC-A3BB-C6DA0A24402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619F5FB8-A5E9-45C7-A410-6C1D3D10010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33FF265-3866-4755-9E0E-36A96F33A0D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4F64F78-34A8-4BEE-8823-966BC68D272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A846C301-024A-4E5D-A283-0EC93C52017A}"/>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5746B1C-1BC9-4DB3-BD57-40E45DEC8B5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7A887B62-2DE2-4CE0-A22C-3CAC76E665F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F5C2493-861B-420D-B523-3DE83509508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1D0099D4-CE92-4F0A-8C51-2E05F53DA99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F06D2C6-BC77-4536-B4B2-ADCEBC8FA13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59D565C9-6431-4311-A653-308A9229D07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80C4E24-85E0-418F-B239-49F1F422C1B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60F6E8E1-226D-4F89-8C17-E772A0DD74D6}"/>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4DE09616-033C-443D-ADDF-33FEB2478DFB}"/>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C58035C4-B97A-4CFA-AF78-B00EB91AB8D6}"/>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F68C50A2-3A33-4075-9640-2B3C7274D695}"/>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C9BB190-0C3A-4F5C-8B03-18BCDCD2856C}"/>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561DF10F-06AD-4871-977A-A1DDC3285FF3}"/>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4BCF615-D6D6-447B-BFD4-E68CDF6C8D6B}"/>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F5BC6D23-2161-4BEE-8918-B6D38B04FDDF}"/>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AAA788E7-AB55-4BE3-8D53-2DD2A68F38F1}"/>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02E5313B-9338-4906-8165-146AA34B9899}"/>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78DC6801-321D-43E5-98D0-3F39F0E639B9}"/>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132657B-876C-40EF-A792-88502914B85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DDE23E8-35A5-4546-92BE-B76872E3C71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D143575-91E7-4BEB-9BCB-4CE19003DF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3073FA4-B4FE-4EAA-AE46-5D0B0ECE09D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1276F72-F323-4EDB-A764-75E00E052B4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167425</xdr:rowOff>
    </xdr:from>
    <xdr:to>
      <xdr:col>55</xdr:col>
      <xdr:colOff>50800</xdr:colOff>
      <xdr:row>41</xdr:row>
      <xdr:rowOff>97575</xdr:rowOff>
    </xdr:to>
    <xdr:sp macro="" textlink="">
      <xdr:nvSpPr>
        <xdr:cNvPr id="129" name="楕円 128">
          <a:extLst>
            <a:ext uri="{FF2B5EF4-FFF2-40B4-BE49-F238E27FC236}">
              <a16:creationId xmlns:a16="http://schemas.microsoft.com/office/drawing/2014/main" id="{976521B1-E0A9-4CD4-AAB2-3FE51F436B30}"/>
            </a:ext>
          </a:extLst>
        </xdr:cNvPr>
        <xdr:cNvSpPr/>
      </xdr:nvSpPr>
      <xdr:spPr>
        <a:xfrm>
          <a:off x="10426700" y="70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92179</xdr:rowOff>
    </xdr:from>
    <xdr:ext cx="534377" cy="259045"/>
    <xdr:sp macro="" textlink="">
      <xdr:nvSpPr>
        <xdr:cNvPr id="130" name="【道路】&#10;一人当たり延長該当値テキスト">
          <a:extLst>
            <a:ext uri="{FF2B5EF4-FFF2-40B4-BE49-F238E27FC236}">
              <a16:creationId xmlns:a16="http://schemas.microsoft.com/office/drawing/2014/main" id="{31B87422-47A0-452E-9D13-4F6EA1B73A9C}"/>
            </a:ext>
          </a:extLst>
        </xdr:cNvPr>
        <xdr:cNvSpPr txBox="1"/>
      </xdr:nvSpPr>
      <xdr:spPr>
        <a:xfrm>
          <a:off x="10515600" y="695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167884</xdr:rowOff>
    </xdr:from>
    <xdr:to>
      <xdr:col>50</xdr:col>
      <xdr:colOff>165100</xdr:colOff>
      <xdr:row>41</xdr:row>
      <xdr:rowOff>98034</xdr:rowOff>
    </xdr:to>
    <xdr:sp macro="" textlink="">
      <xdr:nvSpPr>
        <xdr:cNvPr id="131" name="楕円 130">
          <a:extLst>
            <a:ext uri="{FF2B5EF4-FFF2-40B4-BE49-F238E27FC236}">
              <a16:creationId xmlns:a16="http://schemas.microsoft.com/office/drawing/2014/main" id="{07F62391-1721-433E-ADD2-62973E07F99A}"/>
            </a:ext>
          </a:extLst>
        </xdr:cNvPr>
        <xdr:cNvSpPr/>
      </xdr:nvSpPr>
      <xdr:spPr>
        <a:xfrm>
          <a:off x="9588500" y="702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46775</xdr:rowOff>
    </xdr:from>
    <xdr:to>
      <xdr:col>55</xdr:col>
      <xdr:colOff>0</xdr:colOff>
      <xdr:row>41</xdr:row>
      <xdr:rowOff>47234</xdr:rowOff>
    </xdr:to>
    <xdr:cxnSp macro="">
      <xdr:nvCxnSpPr>
        <xdr:cNvPr id="132" name="直線コネクタ 131">
          <a:extLst>
            <a:ext uri="{FF2B5EF4-FFF2-40B4-BE49-F238E27FC236}">
              <a16:creationId xmlns:a16="http://schemas.microsoft.com/office/drawing/2014/main" id="{967C0546-FBE7-433F-B02B-7C044D231CF5}"/>
            </a:ext>
          </a:extLst>
        </xdr:cNvPr>
        <xdr:cNvCxnSpPr/>
      </xdr:nvCxnSpPr>
      <xdr:spPr>
        <a:xfrm flipV="1">
          <a:off x="9639300" y="7076225"/>
          <a:ext cx="8382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169320</xdr:rowOff>
    </xdr:from>
    <xdr:to>
      <xdr:col>46</xdr:col>
      <xdr:colOff>38100</xdr:colOff>
      <xdr:row>41</xdr:row>
      <xdr:rowOff>99470</xdr:rowOff>
    </xdr:to>
    <xdr:sp macro="" textlink="">
      <xdr:nvSpPr>
        <xdr:cNvPr id="133" name="楕円 132">
          <a:extLst>
            <a:ext uri="{FF2B5EF4-FFF2-40B4-BE49-F238E27FC236}">
              <a16:creationId xmlns:a16="http://schemas.microsoft.com/office/drawing/2014/main" id="{33164FC1-6047-45A8-B9BA-CAB6DAD3A38D}"/>
            </a:ext>
          </a:extLst>
        </xdr:cNvPr>
        <xdr:cNvSpPr/>
      </xdr:nvSpPr>
      <xdr:spPr>
        <a:xfrm>
          <a:off x="8699500" y="70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47234</xdr:rowOff>
    </xdr:from>
    <xdr:to>
      <xdr:col>50</xdr:col>
      <xdr:colOff>114300</xdr:colOff>
      <xdr:row>41</xdr:row>
      <xdr:rowOff>48670</xdr:rowOff>
    </xdr:to>
    <xdr:cxnSp macro="">
      <xdr:nvCxnSpPr>
        <xdr:cNvPr id="134" name="直線コネクタ 133">
          <a:extLst>
            <a:ext uri="{FF2B5EF4-FFF2-40B4-BE49-F238E27FC236}">
              <a16:creationId xmlns:a16="http://schemas.microsoft.com/office/drawing/2014/main" id="{3762E0E4-9350-4B6E-B420-64246559EDEA}"/>
            </a:ext>
          </a:extLst>
        </xdr:cNvPr>
        <xdr:cNvCxnSpPr/>
      </xdr:nvCxnSpPr>
      <xdr:spPr>
        <a:xfrm flipV="1">
          <a:off x="8750300" y="7076684"/>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168383</xdr:rowOff>
    </xdr:from>
    <xdr:to>
      <xdr:col>41</xdr:col>
      <xdr:colOff>101600</xdr:colOff>
      <xdr:row>41</xdr:row>
      <xdr:rowOff>98533</xdr:rowOff>
    </xdr:to>
    <xdr:sp macro="" textlink="">
      <xdr:nvSpPr>
        <xdr:cNvPr id="135" name="楕円 134">
          <a:extLst>
            <a:ext uri="{FF2B5EF4-FFF2-40B4-BE49-F238E27FC236}">
              <a16:creationId xmlns:a16="http://schemas.microsoft.com/office/drawing/2014/main" id="{EEC0CFF7-0096-402A-ACFB-C286CE193BCB}"/>
            </a:ext>
          </a:extLst>
        </xdr:cNvPr>
        <xdr:cNvSpPr/>
      </xdr:nvSpPr>
      <xdr:spPr>
        <a:xfrm>
          <a:off x="7810500" y="70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47733</xdr:rowOff>
    </xdr:from>
    <xdr:to>
      <xdr:col>45</xdr:col>
      <xdr:colOff>177800</xdr:colOff>
      <xdr:row>41</xdr:row>
      <xdr:rowOff>48670</xdr:rowOff>
    </xdr:to>
    <xdr:cxnSp macro="">
      <xdr:nvCxnSpPr>
        <xdr:cNvPr id="136" name="直線コネクタ 135">
          <a:extLst>
            <a:ext uri="{FF2B5EF4-FFF2-40B4-BE49-F238E27FC236}">
              <a16:creationId xmlns:a16="http://schemas.microsoft.com/office/drawing/2014/main" id="{A978BF3A-68FA-484D-ACBB-4F437D255595}"/>
            </a:ext>
          </a:extLst>
        </xdr:cNvPr>
        <xdr:cNvCxnSpPr/>
      </xdr:nvCxnSpPr>
      <xdr:spPr>
        <a:xfrm>
          <a:off x="7861300" y="7077183"/>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168227</xdr:rowOff>
    </xdr:from>
    <xdr:to>
      <xdr:col>36</xdr:col>
      <xdr:colOff>165100</xdr:colOff>
      <xdr:row>41</xdr:row>
      <xdr:rowOff>98377</xdr:rowOff>
    </xdr:to>
    <xdr:sp macro="" textlink="">
      <xdr:nvSpPr>
        <xdr:cNvPr id="137" name="楕円 136">
          <a:extLst>
            <a:ext uri="{FF2B5EF4-FFF2-40B4-BE49-F238E27FC236}">
              <a16:creationId xmlns:a16="http://schemas.microsoft.com/office/drawing/2014/main" id="{5940536D-7815-4511-AD31-F73F363E5BA9}"/>
            </a:ext>
          </a:extLst>
        </xdr:cNvPr>
        <xdr:cNvSpPr/>
      </xdr:nvSpPr>
      <xdr:spPr>
        <a:xfrm>
          <a:off x="6921500" y="702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47577</xdr:rowOff>
    </xdr:from>
    <xdr:to>
      <xdr:col>41</xdr:col>
      <xdr:colOff>50800</xdr:colOff>
      <xdr:row>41</xdr:row>
      <xdr:rowOff>47733</xdr:rowOff>
    </xdr:to>
    <xdr:cxnSp macro="">
      <xdr:nvCxnSpPr>
        <xdr:cNvPr id="138" name="直線コネクタ 137">
          <a:extLst>
            <a:ext uri="{FF2B5EF4-FFF2-40B4-BE49-F238E27FC236}">
              <a16:creationId xmlns:a16="http://schemas.microsoft.com/office/drawing/2014/main" id="{C0226981-CE1B-465B-8CF3-FAABA1BEAC9F}"/>
            </a:ext>
          </a:extLst>
        </xdr:cNvPr>
        <xdr:cNvCxnSpPr/>
      </xdr:nvCxnSpPr>
      <xdr:spPr>
        <a:xfrm>
          <a:off x="6972300" y="7077027"/>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9366372A-1020-46D9-B778-2F8DCF7988AC}"/>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1EF246B6-95A7-49F3-9486-55CFDEE6E967}"/>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A256836A-879D-4799-8511-CE9EF9748084}"/>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F097B02A-1C76-4886-B795-EFB33325771E}"/>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89161</xdr:rowOff>
    </xdr:from>
    <xdr:ext cx="534377" cy="259045"/>
    <xdr:sp macro="" textlink="">
      <xdr:nvSpPr>
        <xdr:cNvPr id="143" name="n_1mainValue【道路】&#10;一人当たり延長">
          <a:extLst>
            <a:ext uri="{FF2B5EF4-FFF2-40B4-BE49-F238E27FC236}">
              <a16:creationId xmlns:a16="http://schemas.microsoft.com/office/drawing/2014/main" id="{51489312-E985-4289-B343-F3F756FB09F6}"/>
            </a:ext>
          </a:extLst>
        </xdr:cNvPr>
        <xdr:cNvSpPr txBox="1"/>
      </xdr:nvSpPr>
      <xdr:spPr>
        <a:xfrm>
          <a:off x="9359411" y="711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90597</xdr:rowOff>
    </xdr:from>
    <xdr:ext cx="534377" cy="259045"/>
    <xdr:sp macro="" textlink="">
      <xdr:nvSpPr>
        <xdr:cNvPr id="144" name="n_2mainValue【道路】&#10;一人当たり延長">
          <a:extLst>
            <a:ext uri="{FF2B5EF4-FFF2-40B4-BE49-F238E27FC236}">
              <a16:creationId xmlns:a16="http://schemas.microsoft.com/office/drawing/2014/main" id="{EA05FB71-7185-4CCA-86C0-7228A2771D0E}"/>
            </a:ext>
          </a:extLst>
        </xdr:cNvPr>
        <xdr:cNvSpPr txBox="1"/>
      </xdr:nvSpPr>
      <xdr:spPr>
        <a:xfrm>
          <a:off x="8483111" y="71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89660</xdr:rowOff>
    </xdr:from>
    <xdr:ext cx="534377" cy="259045"/>
    <xdr:sp macro="" textlink="">
      <xdr:nvSpPr>
        <xdr:cNvPr id="145" name="n_3mainValue【道路】&#10;一人当たり延長">
          <a:extLst>
            <a:ext uri="{FF2B5EF4-FFF2-40B4-BE49-F238E27FC236}">
              <a16:creationId xmlns:a16="http://schemas.microsoft.com/office/drawing/2014/main" id="{BAC67848-D747-4AFA-AC76-24CB693D30BF}"/>
            </a:ext>
          </a:extLst>
        </xdr:cNvPr>
        <xdr:cNvSpPr txBox="1"/>
      </xdr:nvSpPr>
      <xdr:spPr>
        <a:xfrm>
          <a:off x="7594111" y="711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89504</xdr:rowOff>
    </xdr:from>
    <xdr:ext cx="534377" cy="259045"/>
    <xdr:sp macro="" textlink="">
      <xdr:nvSpPr>
        <xdr:cNvPr id="146" name="n_4mainValue【道路】&#10;一人当たり延長">
          <a:extLst>
            <a:ext uri="{FF2B5EF4-FFF2-40B4-BE49-F238E27FC236}">
              <a16:creationId xmlns:a16="http://schemas.microsoft.com/office/drawing/2014/main" id="{C148B43B-F1F0-4444-8B8C-3F4CF5672CC1}"/>
            </a:ext>
          </a:extLst>
        </xdr:cNvPr>
        <xdr:cNvSpPr txBox="1"/>
      </xdr:nvSpPr>
      <xdr:spPr>
        <a:xfrm>
          <a:off x="6705111" y="711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AC164E8-3B3A-4286-AAD6-7EB3CB0DFC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B5A6268-4D63-4843-B4A5-B24A4B4E69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AD4ABCC-9059-4EB5-A5E8-F9C207CA3A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667B5F7-1816-4DD9-BC0A-12B4A5B9D1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BBCA4AE-D040-4E7B-9460-53B2471C54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9308B3F-5B15-49A6-B258-6A5137D665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A5EAED6-D4A9-4E34-8EE1-F061E0AB684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2259C33-3F26-4FE0-8C32-46692808F4F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880EC82-81F1-47CD-9565-13C0369681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202E79D-9AD2-412D-AAE8-5AAD49FE5D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F9713CD-2269-40E4-A95C-C44D25E9844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B86269AA-1257-4CD1-BC56-56DE80023A8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DA13DE52-CD0A-4287-A8D5-73BC3040FCD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30BFE3FE-9A4A-4665-9A16-C0BDB0EE2D0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F995CAED-E151-444C-B432-7C76D8D322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246E8C5D-3D88-4B04-9438-720D88416E5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F8E23D01-07AA-4520-B379-B634F2A7A9B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1170D53E-2FBF-49C5-B46E-BA8B96E71BA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3D040A7E-EAA9-413C-9130-6CAD3C5FCBB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14421633-EA77-4E51-8A78-1B53DAA02E3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9156E405-2362-43A3-874F-6D97DEA47D6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4B0AFCC6-B480-4875-A043-7BB79077ECF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3573BF90-1E4F-4821-BEBF-01AD1B7E78B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C027F34D-42B8-437D-AC23-7F62160E46D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ACC1A78D-38EF-4097-8545-6760BFE8EE9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8A70663D-1934-4F9C-A60D-6595ED8AF9D3}"/>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B477512-89CB-491A-AEEA-1BC42FC97DB8}"/>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951DA06B-25DE-490C-83F2-E2E372767362}"/>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D38714C3-B505-4BB9-82FB-08E532CFBD3A}"/>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1FE4AC98-228E-4EEB-A657-1B1479E0F448}"/>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E709A87-4A84-404B-9906-1B6DF9D84C9D}"/>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7F17D674-2AB6-4A94-8DB3-E39878C59328}"/>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0A676546-B42D-465F-B92A-E97724BBBEDB}"/>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FF35E16D-29F5-444A-BC24-F70775B94FD8}"/>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5A1CCEEB-DA90-4983-A54E-5BCC6FD4912A}"/>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882BE145-8310-42AE-9159-AF675185D3C5}"/>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2FC3384-10B3-4FAC-8B86-B51FA37E354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49C5F3A-672E-44C2-8BAD-DEEC82DD24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DEBD9D7-DE6A-46EE-AAD1-020510AC55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A39B860-EA71-4259-B41D-1B78926483E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88987D7-4525-4E3D-AA73-6437E46371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78196</xdr:rowOff>
    </xdr:from>
    <xdr:to>
      <xdr:col>24</xdr:col>
      <xdr:colOff>114300</xdr:colOff>
      <xdr:row>60</xdr:row>
      <xdr:rowOff>8346</xdr:rowOff>
    </xdr:to>
    <xdr:sp macro="" textlink="">
      <xdr:nvSpPr>
        <xdr:cNvPr id="188" name="楕円 187">
          <a:extLst>
            <a:ext uri="{FF2B5EF4-FFF2-40B4-BE49-F238E27FC236}">
              <a16:creationId xmlns:a16="http://schemas.microsoft.com/office/drawing/2014/main" id="{52735753-6BEA-48B9-BAC8-8767485FF0EB}"/>
            </a:ext>
          </a:extLst>
        </xdr:cNvPr>
        <xdr:cNvSpPr/>
      </xdr:nvSpPr>
      <xdr:spPr>
        <a:xfrm>
          <a:off x="4584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101073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33C0B206-D20C-4FF8-B82C-DAF5FE2F20FA}"/>
            </a:ext>
          </a:extLst>
        </xdr:cNvPr>
        <xdr:cNvSpPr txBox="1"/>
      </xdr:nvSpPr>
      <xdr:spPr>
        <a:xfrm>
          <a:off x="4673600" y="1004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53703</xdr:rowOff>
    </xdr:from>
    <xdr:to>
      <xdr:col>20</xdr:col>
      <xdr:colOff>38100</xdr:colOff>
      <xdr:row>59</xdr:row>
      <xdr:rowOff>155303</xdr:rowOff>
    </xdr:to>
    <xdr:sp macro="" textlink="">
      <xdr:nvSpPr>
        <xdr:cNvPr id="190" name="楕円 189">
          <a:extLst>
            <a:ext uri="{FF2B5EF4-FFF2-40B4-BE49-F238E27FC236}">
              <a16:creationId xmlns:a16="http://schemas.microsoft.com/office/drawing/2014/main" id="{0388F5F0-021B-4A60-A63C-D8A064335287}"/>
            </a:ext>
          </a:extLst>
        </xdr:cNvPr>
        <xdr:cNvSpPr/>
      </xdr:nvSpPr>
      <xdr:spPr>
        <a:xfrm>
          <a:off x="3746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104503</xdr:rowOff>
    </xdr:from>
    <xdr:to>
      <xdr:col>24</xdr:col>
      <xdr:colOff>63500</xdr:colOff>
      <xdr:row>59</xdr:row>
      <xdr:rowOff>128996</xdr:rowOff>
    </xdr:to>
    <xdr:cxnSp macro="">
      <xdr:nvCxnSpPr>
        <xdr:cNvPr id="191" name="直線コネクタ 190">
          <a:extLst>
            <a:ext uri="{FF2B5EF4-FFF2-40B4-BE49-F238E27FC236}">
              <a16:creationId xmlns:a16="http://schemas.microsoft.com/office/drawing/2014/main" id="{FF41DBEE-AFCD-4D7A-806C-7559F49B456D}"/>
            </a:ext>
          </a:extLst>
        </xdr:cNvPr>
        <xdr:cNvCxnSpPr/>
      </xdr:nvCxnSpPr>
      <xdr:spPr>
        <a:xfrm>
          <a:off x="3797300" y="102200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92" name="楕円 191">
          <a:extLst>
            <a:ext uri="{FF2B5EF4-FFF2-40B4-BE49-F238E27FC236}">
              <a16:creationId xmlns:a16="http://schemas.microsoft.com/office/drawing/2014/main" id="{30125BE9-A7D8-4A29-ABC7-35F00D0417DA}"/>
            </a:ext>
          </a:extLst>
        </xdr:cNvPr>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104503</xdr:rowOff>
    </xdr:to>
    <xdr:cxnSp macro="">
      <xdr:nvCxnSpPr>
        <xdr:cNvPr id="193" name="直線コネクタ 192">
          <a:extLst>
            <a:ext uri="{FF2B5EF4-FFF2-40B4-BE49-F238E27FC236}">
              <a16:creationId xmlns:a16="http://schemas.microsoft.com/office/drawing/2014/main" id="{EB1A8856-F03F-4330-B9B5-5EB34C9C9C6B}"/>
            </a:ext>
          </a:extLst>
        </xdr:cNvPr>
        <xdr:cNvCxnSpPr/>
      </xdr:nvCxnSpPr>
      <xdr:spPr>
        <a:xfrm>
          <a:off x="2908300" y="101939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xdr:rowOff>
    </xdr:from>
    <xdr:to>
      <xdr:col>10</xdr:col>
      <xdr:colOff>165100</xdr:colOff>
      <xdr:row>59</xdr:row>
      <xdr:rowOff>104684</xdr:rowOff>
    </xdr:to>
    <xdr:sp macro="" textlink="">
      <xdr:nvSpPr>
        <xdr:cNvPr id="194" name="楕円 193">
          <a:extLst>
            <a:ext uri="{FF2B5EF4-FFF2-40B4-BE49-F238E27FC236}">
              <a16:creationId xmlns:a16="http://schemas.microsoft.com/office/drawing/2014/main" id="{13F1AABD-BCEF-4D5E-914D-30FDAC41D960}"/>
            </a:ext>
          </a:extLst>
        </xdr:cNvPr>
        <xdr:cNvSpPr/>
      </xdr:nvSpPr>
      <xdr:spPr>
        <a:xfrm>
          <a:off x="196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53884</xdr:rowOff>
    </xdr:from>
    <xdr:to>
      <xdr:col>15</xdr:col>
      <xdr:colOff>50800</xdr:colOff>
      <xdr:row>59</xdr:row>
      <xdr:rowOff>78377</xdr:rowOff>
    </xdr:to>
    <xdr:cxnSp macro="">
      <xdr:nvCxnSpPr>
        <xdr:cNvPr id="195" name="直線コネクタ 194">
          <a:extLst>
            <a:ext uri="{FF2B5EF4-FFF2-40B4-BE49-F238E27FC236}">
              <a16:creationId xmlns:a16="http://schemas.microsoft.com/office/drawing/2014/main" id="{EB8737A9-E1D8-4526-B1A0-685D112A613F}"/>
            </a:ext>
          </a:extLst>
        </xdr:cNvPr>
        <xdr:cNvCxnSpPr/>
      </xdr:nvCxnSpPr>
      <xdr:spPr>
        <a:xfrm>
          <a:off x="2019300" y="101694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150041</xdr:rowOff>
    </xdr:from>
    <xdr:to>
      <xdr:col>6</xdr:col>
      <xdr:colOff>38100</xdr:colOff>
      <xdr:row>59</xdr:row>
      <xdr:rowOff>80191</xdr:rowOff>
    </xdr:to>
    <xdr:sp macro="" textlink="">
      <xdr:nvSpPr>
        <xdr:cNvPr id="196" name="楕円 195">
          <a:extLst>
            <a:ext uri="{FF2B5EF4-FFF2-40B4-BE49-F238E27FC236}">
              <a16:creationId xmlns:a16="http://schemas.microsoft.com/office/drawing/2014/main" id="{4A0CE8EE-CA45-4BF0-AE57-3253B05857B8}"/>
            </a:ext>
          </a:extLst>
        </xdr:cNvPr>
        <xdr:cNvSpPr/>
      </xdr:nvSpPr>
      <xdr:spPr>
        <a:xfrm>
          <a:off x="1079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29391</xdr:rowOff>
    </xdr:from>
    <xdr:to>
      <xdr:col>10</xdr:col>
      <xdr:colOff>114300</xdr:colOff>
      <xdr:row>59</xdr:row>
      <xdr:rowOff>53884</xdr:rowOff>
    </xdr:to>
    <xdr:cxnSp macro="">
      <xdr:nvCxnSpPr>
        <xdr:cNvPr id="197" name="直線コネクタ 196">
          <a:extLst>
            <a:ext uri="{FF2B5EF4-FFF2-40B4-BE49-F238E27FC236}">
              <a16:creationId xmlns:a16="http://schemas.microsoft.com/office/drawing/2014/main" id="{65FF470C-0FCB-41BA-9568-099EED417E43}"/>
            </a:ext>
          </a:extLst>
        </xdr:cNvPr>
        <xdr:cNvCxnSpPr/>
      </xdr:nvCxnSpPr>
      <xdr:spPr>
        <a:xfrm>
          <a:off x="1130300" y="101449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9EEEE13-7D65-41BE-98FA-F0423430CCE1}"/>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D78197F-1D55-42BB-9379-A1AFA1258B34}"/>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55A489DC-B6A2-46E8-A0DF-488F9D9F20FF}"/>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6B9B5F7B-E554-4C9A-8642-F1B277958C7F}"/>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380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E4A0CF1F-C2A3-491A-855A-D6C18F841F15}"/>
            </a:ext>
          </a:extLst>
        </xdr:cNvPr>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145704</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F2B5E087-78DD-4BDD-A96E-59EDB136248F}"/>
            </a:ext>
          </a:extLst>
        </xdr:cNvPr>
        <xdr:cNvSpPr txBox="1"/>
      </xdr:nvSpPr>
      <xdr:spPr>
        <a:xfrm>
          <a:off x="2705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E13A347A-17E2-46FC-B4B6-4A2BBD0D5930}"/>
            </a:ext>
          </a:extLst>
        </xdr:cNvPr>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96718</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52FD19E-DF53-4D1E-8DE3-9762165BC085}"/>
            </a:ext>
          </a:extLst>
        </xdr:cNvPr>
        <xdr:cNvSpPr txBox="1"/>
      </xdr:nvSpPr>
      <xdr:spPr>
        <a:xfrm>
          <a:off x="927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314FF3C-EF43-4B8D-A64C-0403EB9221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83939A1-FF0B-439C-B4B3-E52CB4CA8A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89B2C5A-4865-4E77-9114-C0A09C8C4B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75D0AF1-F2B3-441A-83F3-5F9E98C9BD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15AC50A3-3E64-47DE-A579-3FC4BDC247C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0A3728F-AF55-4B58-AC65-246D291FCF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A507411-C893-4F8B-9305-C6A026C8A5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A5A4FBC-789D-4A87-986C-BFA958E769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F141E2B-6945-458F-A8A1-F6657DDA513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DF355854-69C3-4C73-B65D-1112201956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336D3ECD-BDCC-4127-885D-9735515761A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90516F1-7E17-43F3-99F0-0FB3C38EC32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8E593255-71FB-4B55-A6B3-5DD2E00CCB5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18D647E5-C902-4F03-ABD9-49EBF99A081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5009F3A-22F9-4765-ADFD-368617EEDE6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C90DDB22-FD08-40E4-8590-132FEBCE466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78E07F98-0C12-417E-8B0A-9CE5F710C4C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6263B33E-E794-47F1-97DE-A19188C876B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7AAF8685-92BB-48BD-84A8-8455A187398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423C09E2-713D-4949-8A23-159D03F6F65F}"/>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1964518-4CB0-4FF5-89CE-22B4FA23298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172C5445-AB14-4D51-8C3B-75B88EB972F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EBA1E4D-C8CD-40A5-93C9-27F438DD387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A10FF3EB-BC69-4ABB-B089-48DC8ADC877E}"/>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A6A1CD4C-338A-4E71-816F-FB86FD660D2B}"/>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8A4363CE-D7EC-4E80-8799-B109667AD828}"/>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6D1B65AC-228E-4D7B-8625-EC0EB460A772}"/>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DC828EAD-58A0-45E2-82B5-08A55D1A6B05}"/>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5B0FA6D6-5C97-4D05-83C8-CFFE88E685B8}"/>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E118D8C4-5EB3-4B5B-B705-0013F7ABA2BB}"/>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354F2F7D-7BEA-4EAB-B636-63232C657A98}"/>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7DFFE2A7-19C5-4CAD-ABF9-5BBBD7A6F542}"/>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09CF9422-33FD-4422-898D-03957EBA2FC3}"/>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1AAC7FCD-F755-457E-966E-90E4A033FE67}"/>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8847A12-3959-4749-95E4-E89CF4A620F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D880181-2589-4C7E-AF66-438FEE6EA7C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C6867C0-6E09-4ACE-BDAC-03AA958936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0723223-21FB-46AF-90E8-9B3996AA2F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842FA96-5FF5-432E-AF64-0CB7BDC6843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14160</xdr:rowOff>
    </xdr:from>
    <xdr:to>
      <xdr:col>55</xdr:col>
      <xdr:colOff>50800</xdr:colOff>
      <xdr:row>63</xdr:row>
      <xdr:rowOff>115760</xdr:rowOff>
    </xdr:to>
    <xdr:sp macro="" textlink="">
      <xdr:nvSpPr>
        <xdr:cNvPr id="245" name="楕円 244">
          <a:extLst>
            <a:ext uri="{FF2B5EF4-FFF2-40B4-BE49-F238E27FC236}">
              <a16:creationId xmlns:a16="http://schemas.microsoft.com/office/drawing/2014/main" id="{AD1F6FBD-55D2-4906-A13E-211BC5591709}"/>
            </a:ext>
          </a:extLst>
        </xdr:cNvPr>
        <xdr:cNvSpPr/>
      </xdr:nvSpPr>
      <xdr:spPr>
        <a:xfrm>
          <a:off x="10426700" y="108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37037</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344D46D3-C0B7-49DD-914C-E08D2A5DBA23}"/>
            </a:ext>
          </a:extLst>
        </xdr:cNvPr>
        <xdr:cNvSpPr txBox="1"/>
      </xdr:nvSpPr>
      <xdr:spPr>
        <a:xfrm>
          <a:off x="10515600" y="10666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15129</xdr:rowOff>
    </xdr:from>
    <xdr:to>
      <xdr:col>50</xdr:col>
      <xdr:colOff>165100</xdr:colOff>
      <xdr:row>63</xdr:row>
      <xdr:rowOff>116729</xdr:rowOff>
    </xdr:to>
    <xdr:sp macro="" textlink="">
      <xdr:nvSpPr>
        <xdr:cNvPr id="247" name="楕円 246">
          <a:extLst>
            <a:ext uri="{FF2B5EF4-FFF2-40B4-BE49-F238E27FC236}">
              <a16:creationId xmlns:a16="http://schemas.microsoft.com/office/drawing/2014/main" id="{4CCC184D-B64B-42C1-9079-5E6E7D772AB3}"/>
            </a:ext>
          </a:extLst>
        </xdr:cNvPr>
        <xdr:cNvSpPr/>
      </xdr:nvSpPr>
      <xdr:spPr>
        <a:xfrm>
          <a:off x="9588500" y="108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64960</xdr:rowOff>
    </xdr:from>
    <xdr:to>
      <xdr:col>55</xdr:col>
      <xdr:colOff>0</xdr:colOff>
      <xdr:row>63</xdr:row>
      <xdr:rowOff>65929</xdr:rowOff>
    </xdr:to>
    <xdr:cxnSp macro="">
      <xdr:nvCxnSpPr>
        <xdr:cNvPr id="248" name="直線コネクタ 247">
          <a:extLst>
            <a:ext uri="{FF2B5EF4-FFF2-40B4-BE49-F238E27FC236}">
              <a16:creationId xmlns:a16="http://schemas.microsoft.com/office/drawing/2014/main" id="{A79DDC3F-C36A-4660-8AE7-4FE75D656A10}"/>
            </a:ext>
          </a:extLst>
        </xdr:cNvPr>
        <xdr:cNvCxnSpPr/>
      </xdr:nvCxnSpPr>
      <xdr:spPr>
        <a:xfrm flipV="1">
          <a:off x="9639300" y="10866310"/>
          <a:ext cx="8382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18159</xdr:rowOff>
    </xdr:from>
    <xdr:to>
      <xdr:col>46</xdr:col>
      <xdr:colOff>38100</xdr:colOff>
      <xdr:row>63</xdr:row>
      <xdr:rowOff>119759</xdr:rowOff>
    </xdr:to>
    <xdr:sp macro="" textlink="">
      <xdr:nvSpPr>
        <xdr:cNvPr id="249" name="楕円 248">
          <a:extLst>
            <a:ext uri="{FF2B5EF4-FFF2-40B4-BE49-F238E27FC236}">
              <a16:creationId xmlns:a16="http://schemas.microsoft.com/office/drawing/2014/main" id="{373E5BA5-A379-4E44-9E2C-457C8DC06D46}"/>
            </a:ext>
          </a:extLst>
        </xdr:cNvPr>
        <xdr:cNvSpPr/>
      </xdr:nvSpPr>
      <xdr:spPr>
        <a:xfrm>
          <a:off x="8699500" y="108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65929</xdr:rowOff>
    </xdr:from>
    <xdr:to>
      <xdr:col>50</xdr:col>
      <xdr:colOff>114300</xdr:colOff>
      <xdr:row>63</xdr:row>
      <xdr:rowOff>68959</xdr:rowOff>
    </xdr:to>
    <xdr:cxnSp macro="">
      <xdr:nvCxnSpPr>
        <xdr:cNvPr id="250" name="直線コネクタ 249">
          <a:extLst>
            <a:ext uri="{FF2B5EF4-FFF2-40B4-BE49-F238E27FC236}">
              <a16:creationId xmlns:a16="http://schemas.microsoft.com/office/drawing/2014/main" id="{5A533A7B-41D2-48E6-A99C-DE382C6331DD}"/>
            </a:ext>
          </a:extLst>
        </xdr:cNvPr>
        <xdr:cNvCxnSpPr/>
      </xdr:nvCxnSpPr>
      <xdr:spPr>
        <a:xfrm flipV="1">
          <a:off x="8750300" y="10867279"/>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16182</xdr:rowOff>
    </xdr:from>
    <xdr:to>
      <xdr:col>41</xdr:col>
      <xdr:colOff>101600</xdr:colOff>
      <xdr:row>63</xdr:row>
      <xdr:rowOff>117782</xdr:rowOff>
    </xdr:to>
    <xdr:sp macro="" textlink="">
      <xdr:nvSpPr>
        <xdr:cNvPr id="251" name="楕円 250">
          <a:extLst>
            <a:ext uri="{FF2B5EF4-FFF2-40B4-BE49-F238E27FC236}">
              <a16:creationId xmlns:a16="http://schemas.microsoft.com/office/drawing/2014/main" id="{391EEEF8-FB83-467D-8E34-4420B08C3D78}"/>
            </a:ext>
          </a:extLst>
        </xdr:cNvPr>
        <xdr:cNvSpPr/>
      </xdr:nvSpPr>
      <xdr:spPr>
        <a:xfrm>
          <a:off x="7810500" y="108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66982</xdr:rowOff>
    </xdr:from>
    <xdr:to>
      <xdr:col>45</xdr:col>
      <xdr:colOff>177800</xdr:colOff>
      <xdr:row>63</xdr:row>
      <xdr:rowOff>68959</xdr:rowOff>
    </xdr:to>
    <xdr:cxnSp macro="">
      <xdr:nvCxnSpPr>
        <xdr:cNvPr id="252" name="直線コネクタ 251">
          <a:extLst>
            <a:ext uri="{FF2B5EF4-FFF2-40B4-BE49-F238E27FC236}">
              <a16:creationId xmlns:a16="http://schemas.microsoft.com/office/drawing/2014/main" id="{54EDF39A-BAB1-4E6E-98F1-8970AD5F1B0E}"/>
            </a:ext>
          </a:extLst>
        </xdr:cNvPr>
        <xdr:cNvCxnSpPr/>
      </xdr:nvCxnSpPr>
      <xdr:spPr>
        <a:xfrm>
          <a:off x="7861300" y="10868332"/>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15800</xdr:rowOff>
    </xdr:from>
    <xdr:to>
      <xdr:col>36</xdr:col>
      <xdr:colOff>165100</xdr:colOff>
      <xdr:row>63</xdr:row>
      <xdr:rowOff>117400</xdr:rowOff>
    </xdr:to>
    <xdr:sp macro="" textlink="">
      <xdr:nvSpPr>
        <xdr:cNvPr id="253" name="楕円 252">
          <a:extLst>
            <a:ext uri="{FF2B5EF4-FFF2-40B4-BE49-F238E27FC236}">
              <a16:creationId xmlns:a16="http://schemas.microsoft.com/office/drawing/2014/main" id="{6DA49F25-82AF-4612-B717-750E0B63624E}"/>
            </a:ext>
          </a:extLst>
        </xdr:cNvPr>
        <xdr:cNvSpPr/>
      </xdr:nvSpPr>
      <xdr:spPr>
        <a:xfrm>
          <a:off x="6921500" y="108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66600</xdr:rowOff>
    </xdr:from>
    <xdr:to>
      <xdr:col>41</xdr:col>
      <xdr:colOff>50800</xdr:colOff>
      <xdr:row>63</xdr:row>
      <xdr:rowOff>66982</xdr:rowOff>
    </xdr:to>
    <xdr:cxnSp macro="">
      <xdr:nvCxnSpPr>
        <xdr:cNvPr id="254" name="直線コネクタ 253">
          <a:extLst>
            <a:ext uri="{FF2B5EF4-FFF2-40B4-BE49-F238E27FC236}">
              <a16:creationId xmlns:a16="http://schemas.microsoft.com/office/drawing/2014/main" id="{402B1938-4B8A-4C1C-AE45-0FC9D289E6A0}"/>
            </a:ext>
          </a:extLst>
        </xdr:cNvPr>
        <xdr:cNvCxnSpPr/>
      </xdr:nvCxnSpPr>
      <xdr:spPr>
        <a:xfrm>
          <a:off x="6972300" y="1086795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AEC5E37C-2BC0-4116-8DAD-EFD2B94165FB}"/>
            </a:ext>
          </a:extLst>
        </xdr:cNvPr>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9C97EAF-DD5D-4CA5-A639-F86C30318C68}"/>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3DB1DD12-7A07-4DD2-A657-D74A0911AFE8}"/>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EDC06FE7-EC30-4E0D-8398-AE8EE644A309}"/>
            </a:ext>
          </a:extLst>
        </xdr:cNvPr>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133256</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BCC128EF-4919-416E-8DBD-F9BC3ACA70E9}"/>
            </a:ext>
          </a:extLst>
        </xdr:cNvPr>
        <xdr:cNvSpPr txBox="1"/>
      </xdr:nvSpPr>
      <xdr:spPr>
        <a:xfrm>
          <a:off x="9281505" y="10591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110886</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217DEA94-01A0-49FD-881C-A79E71815917}"/>
            </a:ext>
          </a:extLst>
        </xdr:cNvPr>
        <xdr:cNvSpPr txBox="1"/>
      </xdr:nvSpPr>
      <xdr:spPr>
        <a:xfrm>
          <a:off x="8405205" y="109122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108909</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6AEB59F5-DDC4-4F2E-BABD-158D673B31D0}"/>
            </a:ext>
          </a:extLst>
        </xdr:cNvPr>
        <xdr:cNvSpPr txBox="1"/>
      </xdr:nvSpPr>
      <xdr:spPr>
        <a:xfrm>
          <a:off x="7516205" y="10910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133927</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EBC4235-8517-4FE4-8F4D-B2875E9B7F66}"/>
            </a:ext>
          </a:extLst>
        </xdr:cNvPr>
        <xdr:cNvSpPr txBox="1"/>
      </xdr:nvSpPr>
      <xdr:spPr>
        <a:xfrm>
          <a:off x="6627205" y="105923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ACA1E87-8483-4847-8C44-4300A048EB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12BCB44-B619-4C9F-906D-6B7B1500D1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58055C3-E423-45EF-AFB1-D45E2A583A5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86B402C-FB13-4DBB-9E25-A247A44D8F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3D7450F-BBD4-4025-A67E-E992D1F06E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558C9C07-ECD0-4B09-BE51-A8308ACEA0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713B931-B840-49FB-B5DF-5B5382E6AC3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6CBA6D7-85CD-4A7B-B921-61EB2798254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213627C-3E86-48C9-A48A-F92D8D574B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8455DD7-F5A9-45EC-93F3-2D230EF9E9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40925F7-FD30-422F-A538-FE40D6164D2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64D43A15-DA7A-42A2-9955-2C0C07EEC56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B291C510-E42C-4EA3-ABF5-46AC3A2E216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B899774-9414-4AC4-ABBC-CC977D39D70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80226D6-F7A5-4976-8A6A-61A461934B6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B0BB1D76-7DF8-4BD5-B2CA-DA0D818ABFB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23F7681-CC81-45CB-9621-3A46B99F13A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207AF4C6-0B68-4033-90FF-E405ABD10EC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1052E63-FDC1-4685-BBE3-120EE377228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3D481AB-3C6E-49D6-AB88-F8D1B50AAB6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60CDB33C-FFAF-4760-93D8-5209C081759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5F02D89E-0349-4251-A359-3D42E38EFC0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25FA2F29-80F1-47AF-944F-DE9E2F0BA96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4EC8AE8-DA33-4704-BC54-8E7D8C4850B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6EAA3797-E103-4234-B80B-C32C7D1E2D9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BA91491-ED29-4B07-ADE5-EF15BC19C69B}"/>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59109C09-A7EA-4BDC-9810-653F472A16A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4E23737F-2C5A-4FC9-AB38-C620223F3E5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E5336F4A-0953-40DE-BE0C-711912E05861}"/>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D72CF5C4-B0CA-423C-B6C3-D864EFC1D715}"/>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0411BB8-47BF-4183-8E80-8566D5231EFC}"/>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27B09314-7280-4D33-B8B1-BCDE6141124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915B69A3-70E3-41BB-BE74-ECCBE1C23FE2}"/>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9CA4FE4C-6005-493C-9E15-E70DC176D745}"/>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9627D3B3-61E2-4EFF-B6B7-29A5A9CC1C5A}"/>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36689F1D-C0D4-40F8-BEAD-CD2DA45F7417}"/>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2AEBA41-6E90-43BB-A31E-8FC860AC55B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271283-6B08-4538-8916-55DF27D744E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C91E400-3C21-40CA-8DE3-A82E6EF45B0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48F087C-AE67-4758-B769-51174584F5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8EBC567-A5DA-40B0-9081-D126831EF4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304" name="楕円 303">
          <a:extLst>
            <a:ext uri="{FF2B5EF4-FFF2-40B4-BE49-F238E27FC236}">
              <a16:creationId xmlns:a16="http://schemas.microsoft.com/office/drawing/2014/main" id="{80AE0ED4-DD33-4E56-BDB4-423C6CC762C6}"/>
            </a:ext>
          </a:extLst>
        </xdr:cNvPr>
        <xdr:cNvSpPr/>
      </xdr:nvSpPr>
      <xdr:spPr>
        <a:xfrm>
          <a:off x="45847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153506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7F6AB80-5540-4811-ADCA-C1140438ED75}"/>
            </a:ext>
          </a:extLst>
        </xdr:cNvPr>
        <xdr:cNvSpPr txBox="1"/>
      </xdr:nvSpPr>
      <xdr:spPr>
        <a:xfrm>
          <a:off x="4673600"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106499</xdr:rowOff>
    </xdr:from>
    <xdr:to>
      <xdr:col>20</xdr:col>
      <xdr:colOff>38100</xdr:colOff>
      <xdr:row>85</xdr:row>
      <xdr:rowOff>36649</xdr:rowOff>
    </xdr:to>
    <xdr:sp macro="" textlink="">
      <xdr:nvSpPr>
        <xdr:cNvPr id="306" name="楕円 305">
          <a:extLst>
            <a:ext uri="{FF2B5EF4-FFF2-40B4-BE49-F238E27FC236}">
              <a16:creationId xmlns:a16="http://schemas.microsoft.com/office/drawing/2014/main" id="{818D7BB0-3215-46A6-BBD3-61986B2336BD}"/>
            </a:ext>
          </a:extLst>
        </xdr:cNvPr>
        <xdr:cNvSpPr/>
      </xdr:nvSpPr>
      <xdr:spPr>
        <a:xfrm>
          <a:off x="3746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54429</xdr:rowOff>
    </xdr:from>
    <xdr:to>
      <xdr:col>24</xdr:col>
      <xdr:colOff>63500</xdr:colOff>
      <xdr:row>84</xdr:row>
      <xdr:rowOff>157299</xdr:rowOff>
    </xdr:to>
    <xdr:cxnSp macro="">
      <xdr:nvCxnSpPr>
        <xdr:cNvPr id="307" name="直線コネクタ 306">
          <a:extLst>
            <a:ext uri="{FF2B5EF4-FFF2-40B4-BE49-F238E27FC236}">
              <a16:creationId xmlns:a16="http://schemas.microsoft.com/office/drawing/2014/main" id="{98BFA97B-C045-4C65-998D-4323F9C2087E}"/>
            </a:ext>
          </a:extLst>
        </xdr:cNvPr>
        <xdr:cNvCxnSpPr/>
      </xdr:nvCxnSpPr>
      <xdr:spPr>
        <a:xfrm flipV="1">
          <a:off x="3797300" y="14284779"/>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91802</xdr:rowOff>
    </xdr:from>
    <xdr:to>
      <xdr:col>15</xdr:col>
      <xdr:colOff>101600</xdr:colOff>
      <xdr:row>85</xdr:row>
      <xdr:rowOff>21952</xdr:rowOff>
    </xdr:to>
    <xdr:sp macro="" textlink="">
      <xdr:nvSpPr>
        <xdr:cNvPr id="308" name="楕円 307">
          <a:extLst>
            <a:ext uri="{FF2B5EF4-FFF2-40B4-BE49-F238E27FC236}">
              <a16:creationId xmlns:a16="http://schemas.microsoft.com/office/drawing/2014/main" id="{103582F8-E86D-44CF-B97C-043AB565CD59}"/>
            </a:ext>
          </a:extLst>
        </xdr:cNvPr>
        <xdr:cNvSpPr/>
      </xdr:nvSpPr>
      <xdr:spPr>
        <a:xfrm>
          <a:off x="2857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142602</xdr:rowOff>
    </xdr:from>
    <xdr:to>
      <xdr:col>19</xdr:col>
      <xdr:colOff>177800</xdr:colOff>
      <xdr:row>84</xdr:row>
      <xdr:rowOff>157299</xdr:rowOff>
    </xdr:to>
    <xdr:cxnSp macro="">
      <xdr:nvCxnSpPr>
        <xdr:cNvPr id="309" name="直線コネクタ 308">
          <a:extLst>
            <a:ext uri="{FF2B5EF4-FFF2-40B4-BE49-F238E27FC236}">
              <a16:creationId xmlns:a16="http://schemas.microsoft.com/office/drawing/2014/main" id="{F6BD829E-3505-4EF7-AB47-DCA9BCF12CBE}"/>
            </a:ext>
          </a:extLst>
        </xdr:cNvPr>
        <xdr:cNvCxnSpPr/>
      </xdr:nvCxnSpPr>
      <xdr:spPr>
        <a:xfrm>
          <a:off x="2908300" y="1454440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34652</xdr:rowOff>
    </xdr:from>
    <xdr:to>
      <xdr:col>10</xdr:col>
      <xdr:colOff>165100</xdr:colOff>
      <xdr:row>84</xdr:row>
      <xdr:rowOff>136252</xdr:rowOff>
    </xdr:to>
    <xdr:sp macro="" textlink="">
      <xdr:nvSpPr>
        <xdr:cNvPr id="310" name="楕円 309">
          <a:extLst>
            <a:ext uri="{FF2B5EF4-FFF2-40B4-BE49-F238E27FC236}">
              <a16:creationId xmlns:a16="http://schemas.microsoft.com/office/drawing/2014/main" id="{BD3E6B35-6732-4B4A-B07B-0B478E48A7C7}"/>
            </a:ext>
          </a:extLst>
        </xdr:cNvPr>
        <xdr:cNvSpPr/>
      </xdr:nvSpPr>
      <xdr:spPr>
        <a:xfrm>
          <a:off x="1968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85452</xdr:rowOff>
    </xdr:from>
    <xdr:to>
      <xdr:col>15</xdr:col>
      <xdr:colOff>50800</xdr:colOff>
      <xdr:row>84</xdr:row>
      <xdr:rowOff>142602</xdr:rowOff>
    </xdr:to>
    <xdr:cxnSp macro="">
      <xdr:nvCxnSpPr>
        <xdr:cNvPr id="311" name="直線コネクタ 310">
          <a:extLst>
            <a:ext uri="{FF2B5EF4-FFF2-40B4-BE49-F238E27FC236}">
              <a16:creationId xmlns:a16="http://schemas.microsoft.com/office/drawing/2014/main" id="{51DB9326-DEE3-4A1E-98C6-E978879508D8}"/>
            </a:ext>
          </a:extLst>
        </xdr:cNvPr>
        <xdr:cNvCxnSpPr/>
      </xdr:nvCxnSpPr>
      <xdr:spPr>
        <a:xfrm>
          <a:off x="2019300" y="144872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157118</xdr:rowOff>
    </xdr:from>
    <xdr:to>
      <xdr:col>6</xdr:col>
      <xdr:colOff>38100</xdr:colOff>
      <xdr:row>84</xdr:row>
      <xdr:rowOff>87268</xdr:rowOff>
    </xdr:to>
    <xdr:sp macro="" textlink="">
      <xdr:nvSpPr>
        <xdr:cNvPr id="312" name="楕円 311">
          <a:extLst>
            <a:ext uri="{FF2B5EF4-FFF2-40B4-BE49-F238E27FC236}">
              <a16:creationId xmlns:a16="http://schemas.microsoft.com/office/drawing/2014/main" id="{E709233C-5A90-43BB-B8AB-8BA1EE2F0ABD}"/>
            </a:ext>
          </a:extLst>
        </xdr:cNvPr>
        <xdr:cNvSpPr/>
      </xdr:nvSpPr>
      <xdr:spPr>
        <a:xfrm>
          <a:off x="1079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36468</xdr:rowOff>
    </xdr:from>
    <xdr:to>
      <xdr:col>10</xdr:col>
      <xdr:colOff>114300</xdr:colOff>
      <xdr:row>84</xdr:row>
      <xdr:rowOff>85452</xdr:rowOff>
    </xdr:to>
    <xdr:cxnSp macro="">
      <xdr:nvCxnSpPr>
        <xdr:cNvPr id="313" name="直線コネクタ 312">
          <a:extLst>
            <a:ext uri="{FF2B5EF4-FFF2-40B4-BE49-F238E27FC236}">
              <a16:creationId xmlns:a16="http://schemas.microsoft.com/office/drawing/2014/main" id="{C4DE0759-54C3-410C-A8BF-3027EEC8A2A8}"/>
            </a:ext>
          </a:extLst>
        </xdr:cNvPr>
        <xdr:cNvCxnSpPr/>
      </xdr:nvCxnSpPr>
      <xdr:spPr>
        <a:xfrm>
          <a:off x="1130300" y="1443826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421C9D9B-C4F9-4B6E-AFB9-5D311D29B853}"/>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181910DF-DA1B-4773-A393-8C786A17E870}"/>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D32F8935-4582-47D7-8958-D6659E625CFB}"/>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52B03955-4AFC-40A2-B868-4640BFA50748}"/>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27776</xdr:rowOff>
    </xdr:from>
    <xdr:ext cx="405111" cy="259045"/>
    <xdr:sp macro="" textlink="">
      <xdr:nvSpPr>
        <xdr:cNvPr id="318" name="n_1mainValue【公営住宅】&#10;有形固定資産減価償却率">
          <a:extLst>
            <a:ext uri="{FF2B5EF4-FFF2-40B4-BE49-F238E27FC236}">
              <a16:creationId xmlns:a16="http://schemas.microsoft.com/office/drawing/2014/main" id="{8614CAD0-C472-4DED-9CC2-3CA68E9D6791}"/>
            </a:ext>
          </a:extLst>
        </xdr:cNvPr>
        <xdr:cNvSpPr txBox="1"/>
      </xdr:nvSpPr>
      <xdr:spPr>
        <a:xfrm>
          <a:off x="35820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13079</xdr:rowOff>
    </xdr:from>
    <xdr:ext cx="405111" cy="259045"/>
    <xdr:sp macro="" textlink="">
      <xdr:nvSpPr>
        <xdr:cNvPr id="319" name="n_2mainValue【公営住宅】&#10;有形固定資産減価償却率">
          <a:extLst>
            <a:ext uri="{FF2B5EF4-FFF2-40B4-BE49-F238E27FC236}">
              <a16:creationId xmlns:a16="http://schemas.microsoft.com/office/drawing/2014/main" id="{26DC446C-A2D4-4BEA-B85F-4561E6CBA5A1}"/>
            </a:ext>
          </a:extLst>
        </xdr:cNvPr>
        <xdr:cNvSpPr txBox="1"/>
      </xdr:nvSpPr>
      <xdr:spPr>
        <a:xfrm>
          <a:off x="27057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127379</xdr:rowOff>
    </xdr:from>
    <xdr:ext cx="405111" cy="259045"/>
    <xdr:sp macro="" textlink="">
      <xdr:nvSpPr>
        <xdr:cNvPr id="320" name="n_3mainValue【公営住宅】&#10;有形固定資産減価償却率">
          <a:extLst>
            <a:ext uri="{FF2B5EF4-FFF2-40B4-BE49-F238E27FC236}">
              <a16:creationId xmlns:a16="http://schemas.microsoft.com/office/drawing/2014/main" id="{BF10B7D0-42E8-41CB-BDAD-9AD60778655A}"/>
            </a:ext>
          </a:extLst>
        </xdr:cNvPr>
        <xdr:cNvSpPr txBox="1"/>
      </xdr:nvSpPr>
      <xdr:spPr>
        <a:xfrm>
          <a:off x="1816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78395</xdr:rowOff>
    </xdr:from>
    <xdr:ext cx="405111" cy="259045"/>
    <xdr:sp macro="" textlink="">
      <xdr:nvSpPr>
        <xdr:cNvPr id="321" name="n_4mainValue【公営住宅】&#10;有形固定資産減価償却率">
          <a:extLst>
            <a:ext uri="{FF2B5EF4-FFF2-40B4-BE49-F238E27FC236}">
              <a16:creationId xmlns:a16="http://schemas.microsoft.com/office/drawing/2014/main" id="{248E5F3A-911D-400B-A076-CAC221EC1687}"/>
            </a:ext>
          </a:extLst>
        </xdr:cNvPr>
        <xdr:cNvSpPr txBox="1"/>
      </xdr:nvSpPr>
      <xdr:spPr>
        <a:xfrm>
          <a:off x="927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08B3A96-0E1D-4BF6-8E6E-9A54ADF5A1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E078368-1253-40EA-A61C-154BAF05E92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E2A0923-ECBB-4C45-9B57-CA11CE80B4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261E1ED-9245-469B-B171-F13665B343D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6B6CDFB-BD9A-4980-912D-327E00B0FBA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0EA8DA6-1705-4102-9B43-09253208D53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1B09140-F1D0-47B7-8415-3DF8CAEA24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EE0EB37-960B-4025-90D5-7D4404E26F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B01BD32-45FC-445C-AA7F-BDC9B3C7C78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2D47CFE-FC87-4AA3-B97A-9F565FD376A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25137319-E8DB-48D8-A8E5-28CB38D7FF5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CBB70989-A852-4193-8A06-E7973B1E199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CED99212-D1E1-472F-BC79-AFC1A0D0BA3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38FACD7C-873F-4D7A-AF02-281F58E59491}"/>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3C6C512C-0120-4431-BFE5-CF9FDD3FDB5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2A34FB60-EE55-46B9-BE32-5E373C69F487}"/>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1C8F89D1-7D37-497B-948D-390BC3A7AC0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46EA3ED4-DF0F-4C68-9481-2470EC7687C6}"/>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76C6B4BF-13C8-4948-84F2-4E3FB78FB03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2248073F-CFA9-4D50-B296-0CAF777D2F6F}"/>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27FDB52F-0D57-43C7-AD2A-F659EF89D5B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F2D80CDF-E4B2-4D76-9DE1-D6C23F45A3B8}"/>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34197888-BF63-42E3-88BF-9F19F5374F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C8E1C950-58F9-49DB-9B76-05A338D36A9D}"/>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D2F54F3-0401-4AB7-87D1-B11AFB4938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38B20768-7692-486F-ACA8-FEC29E23E64A}"/>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6DD77A5A-A963-4D2B-8855-1137B47DCAC5}"/>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34A187B1-4590-4C69-A260-25FF6E86D974}"/>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AD2B50FE-FD8D-4597-9AC1-7C2D87E3B6C2}"/>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930A2B3B-88C3-4B88-8516-C793E93CE099}"/>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E03EEA44-B2A0-4695-ABA3-926F9DBCF44C}"/>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FE3FD754-0176-4AC1-A7EE-A420DEFDC856}"/>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8D5AFD31-2320-4DC4-A597-0DF6016B5977}"/>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A27001B9-C749-4489-9D04-50D58D7EB588}"/>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538EB0C8-7717-417D-B3EF-BF9FC95016B8}"/>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85922D90-019D-4118-9B3F-C5C6B7CD47D3}"/>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C183065-9536-467E-B585-91BD6187F99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2DBF8EE-2201-4F68-94CD-4ADD4C4759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78E804B-FBDD-4108-94FC-EFE1A412BCA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F118E09-B17A-47C3-A7D1-95F5071A06D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B975729-6778-4804-908F-5D79685C0C5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108324</xdr:rowOff>
    </xdr:from>
    <xdr:to>
      <xdr:col>55</xdr:col>
      <xdr:colOff>50800</xdr:colOff>
      <xdr:row>87</xdr:row>
      <xdr:rowOff>38474</xdr:rowOff>
    </xdr:to>
    <xdr:sp macro="" textlink="">
      <xdr:nvSpPr>
        <xdr:cNvPr id="363" name="楕円 362">
          <a:extLst>
            <a:ext uri="{FF2B5EF4-FFF2-40B4-BE49-F238E27FC236}">
              <a16:creationId xmlns:a16="http://schemas.microsoft.com/office/drawing/2014/main" id="{F4723AF6-B6F4-426B-B757-93C198FF08C3}"/>
            </a:ext>
          </a:extLst>
        </xdr:cNvPr>
        <xdr:cNvSpPr/>
      </xdr:nvSpPr>
      <xdr:spPr>
        <a:xfrm>
          <a:off x="10426700" y="148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6A48F344-6303-47BC-A419-6201BE9E6E95}"/>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109102</xdr:rowOff>
    </xdr:from>
    <xdr:to>
      <xdr:col>50</xdr:col>
      <xdr:colOff>165100</xdr:colOff>
      <xdr:row>87</xdr:row>
      <xdr:rowOff>39252</xdr:rowOff>
    </xdr:to>
    <xdr:sp macro="" textlink="">
      <xdr:nvSpPr>
        <xdr:cNvPr id="365" name="楕円 364">
          <a:extLst>
            <a:ext uri="{FF2B5EF4-FFF2-40B4-BE49-F238E27FC236}">
              <a16:creationId xmlns:a16="http://schemas.microsoft.com/office/drawing/2014/main" id="{A5885EF3-D07C-4515-BBB9-1F3C50194E71}"/>
            </a:ext>
          </a:extLst>
        </xdr:cNvPr>
        <xdr:cNvSpPr/>
      </xdr:nvSpPr>
      <xdr:spPr>
        <a:xfrm>
          <a:off x="9588500" y="148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159124</xdr:rowOff>
    </xdr:from>
    <xdr:to>
      <xdr:col>55</xdr:col>
      <xdr:colOff>0</xdr:colOff>
      <xdr:row>86</xdr:row>
      <xdr:rowOff>159902</xdr:rowOff>
    </xdr:to>
    <xdr:cxnSp macro="">
      <xdr:nvCxnSpPr>
        <xdr:cNvPr id="366" name="直線コネクタ 365">
          <a:extLst>
            <a:ext uri="{FF2B5EF4-FFF2-40B4-BE49-F238E27FC236}">
              <a16:creationId xmlns:a16="http://schemas.microsoft.com/office/drawing/2014/main" id="{B891FBEB-0D57-40FB-A8E3-778F1F86FEB1}"/>
            </a:ext>
          </a:extLst>
        </xdr:cNvPr>
        <xdr:cNvCxnSpPr/>
      </xdr:nvCxnSpPr>
      <xdr:spPr>
        <a:xfrm flipV="1">
          <a:off x="9639300" y="14903824"/>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109248</xdr:rowOff>
    </xdr:from>
    <xdr:to>
      <xdr:col>46</xdr:col>
      <xdr:colOff>38100</xdr:colOff>
      <xdr:row>87</xdr:row>
      <xdr:rowOff>39398</xdr:rowOff>
    </xdr:to>
    <xdr:sp macro="" textlink="">
      <xdr:nvSpPr>
        <xdr:cNvPr id="367" name="楕円 366">
          <a:extLst>
            <a:ext uri="{FF2B5EF4-FFF2-40B4-BE49-F238E27FC236}">
              <a16:creationId xmlns:a16="http://schemas.microsoft.com/office/drawing/2014/main" id="{A3F5E5C0-A1FD-4FD2-93CD-8D523389AC80}"/>
            </a:ext>
          </a:extLst>
        </xdr:cNvPr>
        <xdr:cNvSpPr/>
      </xdr:nvSpPr>
      <xdr:spPr>
        <a:xfrm>
          <a:off x="8699500" y="148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159902</xdr:rowOff>
    </xdr:from>
    <xdr:to>
      <xdr:col>50</xdr:col>
      <xdr:colOff>114300</xdr:colOff>
      <xdr:row>86</xdr:row>
      <xdr:rowOff>160048</xdr:rowOff>
    </xdr:to>
    <xdr:cxnSp macro="">
      <xdr:nvCxnSpPr>
        <xdr:cNvPr id="368" name="直線コネクタ 367">
          <a:extLst>
            <a:ext uri="{FF2B5EF4-FFF2-40B4-BE49-F238E27FC236}">
              <a16:creationId xmlns:a16="http://schemas.microsoft.com/office/drawing/2014/main" id="{65A7152F-F604-4FE9-A324-0DAEA6FE0D9E}"/>
            </a:ext>
          </a:extLst>
        </xdr:cNvPr>
        <xdr:cNvCxnSpPr/>
      </xdr:nvCxnSpPr>
      <xdr:spPr>
        <a:xfrm flipV="1">
          <a:off x="8750300" y="14904602"/>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109153</xdr:rowOff>
    </xdr:from>
    <xdr:to>
      <xdr:col>41</xdr:col>
      <xdr:colOff>101600</xdr:colOff>
      <xdr:row>87</xdr:row>
      <xdr:rowOff>39303</xdr:rowOff>
    </xdr:to>
    <xdr:sp macro="" textlink="">
      <xdr:nvSpPr>
        <xdr:cNvPr id="369" name="楕円 368">
          <a:extLst>
            <a:ext uri="{FF2B5EF4-FFF2-40B4-BE49-F238E27FC236}">
              <a16:creationId xmlns:a16="http://schemas.microsoft.com/office/drawing/2014/main" id="{E9D830A3-F739-441E-BC64-C72EE53CCE31}"/>
            </a:ext>
          </a:extLst>
        </xdr:cNvPr>
        <xdr:cNvSpPr/>
      </xdr:nvSpPr>
      <xdr:spPr>
        <a:xfrm>
          <a:off x="7810500" y="148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159953</xdr:rowOff>
    </xdr:from>
    <xdr:to>
      <xdr:col>45</xdr:col>
      <xdr:colOff>177800</xdr:colOff>
      <xdr:row>86</xdr:row>
      <xdr:rowOff>160048</xdr:rowOff>
    </xdr:to>
    <xdr:cxnSp macro="">
      <xdr:nvCxnSpPr>
        <xdr:cNvPr id="370" name="直線コネクタ 369">
          <a:extLst>
            <a:ext uri="{FF2B5EF4-FFF2-40B4-BE49-F238E27FC236}">
              <a16:creationId xmlns:a16="http://schemas.microsoft.com/office/drawing/2014/main" id="{B9A3031C-3EA4-4C73-823A-AA3D7D0B8A31}"/>
            </a:ext>
          </a:extLst>
        </xdr:cNvPr>
        <xdr:cNvCxnSpPr/>
      </xdr:nvCxnSpPr>
      <xdr:spPr>
        <a:xfrm>
          <a:off x="7861300" y="14904653"/>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109134</xdr:rowOff>
    </xdr:from>
    <xdr:to>
      <xdr:col>36</xdr:col>
      <xdr:colOff>165100</xdr:colOff>
      <xdr:row>87</xdr:row>
      <xdr:rowOff>39284</xdr:rowOff>
    </xdr:to>
    <xdr:sp macro="" textlink="">
      <xdr:nvSpPr>
        <xdr:cNvPr id="371" name="楕円 370">
          <a:extLst>
            <a:ext uri="{FF2B5EF4-FFF2-40B4-BE49-F238E27FC236}">
              <a16:creationId xmlns:a16="http://schemas.microsoft.com/office/drawing/2014/main" id="{F555433D-6D80-4DBE-97D4-011A01C526D5}"/>
            </a:ext>
          </a:extLst>
        </xdr:cNvPr>
        <xdr:cNvSpPr/>
      </xdr:nvSpPr>
      <xdr:spPr>
        <a:xfrm>
          <a:off x="6921500" y="148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159934</xdr:rowOff>
    </xdr:from>
    <xdr:to>
      <xdr:col>41</xdr:col>
      <xdr:colOff>50800</xdr:colOff>
      <xdr:row>86</xdr:row>
      <xdr:rowOff>159953</xdr:rowOff>
    </xdr:to>
    <xdr:cxnSp macro="">
      <xdr:nvCxnSpPr>
        <xdr:cNvPr id="372" name="直線コネクタ 371">
          <a:extLst>
            <a:ext uri="{FF2B5EF4-FFF2-40B4-BE49-F238E27FC236}">
              <a16:creationId xmlns:a16="http://schemas.microsoft.com/office/drawing/2014/main" id="{9DFDE8F3-C074-4C5F-A7A8-3E2425959DC3}"/>
            </a:ext>
          </a:extLst>
        </xdr:cNvPr>
        <xdr:cNvCxnSpPr/>
      </xdr:nvCxnSpPr>
      <xdr:spPr>
        <a:xfrm>
          <a:off x="6972300" y="1490463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04776ED0-CE54-4380-90AE-B49764632DD7}"/>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029877A7-4DB6-41CF-A1DF-E26A84108A64}"/>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F327CD73-2106-466F-AD5A-8936B406BBC4}"/>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E3E2152A-DB96-4425-83DB-865A1955E9D5}"/>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30379</xdr:rowOff>
    </xdr:from>
    <xdr:ext cx="469744" cy="259045"/>
    <xdr:sp macro="" textlink="">
      <xdr:nvSpPr>
        <xdr:cNvPr id="377" name="n_1mainValue【公営住宅】&#10;一人当たり面積">
          <a:extLst>
            <a:ext uri="{FF2B5EF4-FFF2-40B4-BE49-F238E27FC236}">
              <a16:creationId xmlns:a16="http://schemas.microsoft.com/office/drawing/2014/main" id="{8E33205A-25DE-449C-8351-550AE95F9B2D}"/>
            </a:ext>
          </a:extLst>
        </xdr:cNvPr>
        <xdr:cNvSpPr txBox="1"/>
      </xdr:nvSpPr>
      <xdr:spPr>
        <a:xfrm>
          <a:off x="9391727" y="1494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30525</xdr:rowOff>
    </xdr:from>
    <xdr:ext cx="469744" cy="259045"/>
    <xdr:sp macro="" textlink="">
      <xdr:nvSpPr>
        <xdr:cNvPr id="378" name="n_2mainValue【公営住宅】&#10;一人当たり面積">
          <a:extLst>
            <a:ext uri="{FF2B5EF4-FFF2-40B4-BE49-F238E27FC236}">
              <a16:creationId xmlns:a16="http://schemas.microsoft.com/office/drawing/2014/main" id="{00B066E8-160C-491D-ADC6-74C03AB83C18}"/>
            </a:ext>
          </a:extLst>
        </xdr:cNvPr>
        <xdr:cNvSpPr txBox="1"/>
      </xdr:nvSpPr>
      <xdr:spPr>
        <a:xfrm>
          <a:off x="8515427" y="1494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30430</xdr:rowOff>
    </xdr:from>
    <xdr:ext cx="469744" cy="259045"/>
    <xdr:sp macro="" textlink="">
      <xdr:nvSpPr>
        <xdr:cNvPr id="379" name="n_3mainValue【公営住宅】&#10;一人当たり面積">
          <a:extLst>
            <a:ext uri="{FF2B5EF4-FFF2-40B4-BE49-F238E27FC236}">
              <a16:creationId xmlns:a16="http://schemas.microsoft.com/office/drawing/2014/main" id="{93722366-9320-47CF-814A-E1C05BA30439}"/>
            </a:ext>
          </a:extLst>
        </xdr:cNvPr>
        <xdr:cNvSpPr txBox="1"/>
      </xdr:nvSpPr>
      <xdr:spPr>
        <a:xfrm>
          <a:off x="7626427" y="1494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30411</xdr:rowOff>
    </xdr:from>
    <xdr:ext cx="469744" cy="259045"/>
    <xdr:sp macro="" textlink="">
      <xdr:nvSpPr>
        <xdr:cNvPr id="380" name="n_4mainValue【公営住宅】&#10;一人当たり面積">
          <a:extLst>
            <a:ext uri="{FF2B5EF4-FFF2-40B4-BE49-F238E27FC236}">
              <a16:creationId xmlns:a16="http://schemas.microsoft.com/office/drawing/2014/main" id="{B78F5D45-C047-43F7-89E6-1342535F7C6E}"/>
            </a:ext>
          </a:extLst>
        </xdr:cNvPr>
        <xdr:cNvSpPr txBox="1"/>
      </xdr:nvSpPr>
      <xdr:spPr>
        <a:xfrm>
          <a:off x="6737427" y="1494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20240797-2E9D-4163-B1A6-29D730A138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9F780771-7304-40A3-B90F-E5B3B39098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6DB3CE24-5759-4916-B8B3-28207390A4E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06A4E75-84B3-4A71-82BD-947D7446CA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68C398D-BDA9-4949-81D6-E7281D3B46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F7A1FD6A-E8A1-4CBC-9EE7-4F8AD8BC9C5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A5B1E7D-50E2-4676-9031-6B2029CD7CF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6D443091-D70E-4D2F-8A03-EAF7C50619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9E8E7C58-65B0-4C0B-B047-75EBD00C5B7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D4CB601E-D465-41A7-A7E3-BBAE7C66C7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8BB27E2A-EC04-42F1-83E1-89CA491B3A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A13B1551-6C9C-4F6B-8ACF-3CE06D8B4C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1AB6EF1A-1DC7-414D-B583-DC30FD196C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D4001C9-8391-44FC-AF4F-5994955889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4AC81321-B4E9-4454-AE86-E28CDC126DC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8C91CEA7-4CB2-4E85-9025-C1D1D4846A6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1FFC686-3671-47F5-9CC0-0F82DAD815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E279FAB-C3DB-483F-B7BA-383F6C4E73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CDD825E6-DD37-405D-92A8-D3070CD936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FE7A3D8-001F-4D7A-BFEA-B01367592B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5C37A0BE-A090-4121-8EAF-9F9E23FCE1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AED3C58C-0D38-422D-904A-50E6BF698B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86D1CC5F-A360-45C0-8A43-42C7F814B2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3782F01E-F3E4-426C-82E4-E27D2921D82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C4B5585E-E092-47C6-80F3-DF2B092CB9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BDE105F-2B09-471C-BFDA-126CF985EB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1EC463DF-B7E4-4339-AAAF-197BAA6423B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867A7BF2-695B-4827-B5A8-03D16810CB4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4AFA8867-5806-4B10-95CE-36A621FEC46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4C2C454-60EA-4EF6-8997-9ADFE8F268F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8C117FE3-74E6-4BE0-8FD1-BDC90E1270F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35985BFD-D588-4687-BDE4-BB5E9A87D0F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23F77601-8E28-498B-A06A-2899034BA04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6C851AF-AE2B-459A-8113-0B97A6EA489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BC402945-18AC-4D5D-A85F-5BDDF17FE25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8BA01062-A8FA-48A6-A94E-DF3CA8A5791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919FFF14-8075-4F4A-AC39-AC8CF34C7034}"/>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460F77B-2AA9-4A79-BCA8-73CBDFA266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CFFFFDC1-339A-404E-B05B-DEB9B6CEB5B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4B157D7B-93AD-4D2F-AD7C-0B1779DDA5F2}"/>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2A3B7AE7-94F6-4D25-BB82-33BBBE1B9D1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A83FA8BB-1DE6-45D6-B525-16FA542BD01C}"/>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6C235D7A-C230-4402-884B-2158FEB6EA5A}"/>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53555443-71B9-4FEE-BBEA-5FF70CF178F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A80D8402-7D8D-455B-901E-5D003205B941}"/>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685BA87-26D5-42F0-ABAA-6568208F5343}"/>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B29CF976-3D9F-4191-B46E-3A2594E8572E}"/>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F27C21BB-900F-49ED-9414-F49278D56932}"/>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4F6F4364-6A93-467F-94A0-4F00F8680CFA}"/>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4FF48163-D4AE-47C9-81C5-C5B57B019CD4}"/>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72880BC-A5B1-48C7-9319-1B7E83B832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E0AD0E0-6713-4E24-8187-609ECE38DBE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9A7359F-C7E2-4F5A-A97F-80B2AD8BEA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C1006C2-D13C-4DED-AC43-3BA1F43B82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56AF0E8-87DB-4ECB-9FDD-38E5B0A9654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68580</xdr:rowOff>
    </xdr:from>
    <xdr:to>
      <xdr:col>85</xdr:col>
      <xdr:colOff>177800</xdr:colOff>
      <xdr:row>37</xdr:row>
      <xdr:rowOff>170180</xdr:rowOff>
    </xdr:to>
    <xdr:sp macro="" textlink="">
      <xdr:nvSpPr>
        <xdr:cNvPr id="436" name="楕円 435">
          <a:extLst>
            <a:ext uri="{FF2B5EF4-FFF2-40B4-BE49-F238E27FC236}">
              <a16:creationId xmlns:a16="http://schemas.microsoft.com/office/drawing/2014/main" id="{2003E038-47C5-4AC5-A886-9EAFBB0CB408}"/>
            </a:ext>
          </a:extLst>
        </xdr:cNvPr>
        <xdr:cNvSpPr/>
      </xdr:nvSpPr>
      <xdr:spPr>
        <a:xfrm>
          <a:off x="162687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47007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2148E412-A748-4D9C-A30E-A5921187B020}"/>
            </a:ext>
          </a:extLst>
        </xdr:cNvPr>
        <xdr:cNvSpPr txBox="1"/>
      </xdr:nvSpPr>
      <xdr:spPr>
        <a:xfrm>
          <a:off x="16357600" y="639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41910</xdr:rowOff>
    </xdr:from>
    <xdr:to>
      <xdr:col>81</xdr:col>
      <xdr:colOff>101600</xdr:colOff>
      <xdr:row>37</xdr:row>
      <xdr:rowOff>143510</xdr:rowOff>
    </xdr:to>
    <xdr:sp macro="" textlink="">
      <xdr:nvSpPr>
        <xdr:cNvPr id="438" name="楕円 437">
          <a:extLst>
            <a:ext uri="{FF2B5EF4-FFF2-40B4-BE49-F238E27FC236}">
              <a16:creationId xmlns:a16="http://schemas.microsoft.com/office/drawing/2014/main" id="{E3DA969A-5650-4689-B1E7-37FA751DFD2F}"/>
            </a:ext>
          </a:extLst>
        </xdr:cNvPr>
        <xdr:cNvSpPr/>
      </xdr:nvSpPr>
      <xdr:spPr>
        <a:xfrm>
          <a:off x="15430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92710</xdr:rowOff>
    </xdr:from>
    <xdr:to>
      <xdr:col>85</xdr:col>
      <xdr:colOff>127000</xdr:colOff>
      <xdr:row>37</xdr:row>
      <xdr:rowOff>119380</xdr:rowOff>
    </xdr:to>
    <xdr:cxnSp macro="">
      <xdr:nvCxnSpPr>
        <xdr:cNvPr id="439" name="直線コネクタ 438">
          <a:extLst>
            <a:ext uri="{FF2B5EF4-FFF2-40B4-BE49-F238E27FC236}">
              <a16:creationId xmlns:a16="http://schemas.microsoft.com/office/drawing/2014/main" id="{66C107B8-E3FC-4A53-98E0-1F3F356693FE}"/>
            </a:ext>
          </a:extLst>
        </xdr:cNvPr>
        <xdr:cNvCxnSpPr/>
      </xdr:nvCxnSpPr>
      <xdr:spPr>
        <a:xfrm>
          <a:off x="15481300" y="64363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64770</xdr:rowOff>
    </xdr:from>
    <xdr:to>
      <xdr:col>76</xdr:col>
      <xdr:colOff>165100</xdr:colOff>
      <xdr:row>38</xdr:row>
      <xdr:rowOff>166370</xdr:rowOff>
    </xdr:to>
    <xdr:sp macro="" textlink="">
      <xdr:nvSpPr>
        <xdr:cNvPr id="440" name="楕円 439">
          <a:extLst>
            <a:ext uri="{FF2B5EF4-FFF2-40B4-BE49-F238E27FC236}">
              <a16:creationId xmlns:a16="http://schemas.microsoft.com/office/drawing/2014/main" id="{9E40EE76-8331-4FF4-A8FA-866D62B84511}"/>
            </a:ext>
          </a:extLst>
        </xdr:cNvPr>
        <xdr:cNvSpPr/>
      </xdr:nvSpPr>
      <xdr:spPr>
        <a:xfrm>
          <a:off x="14541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92710</xdr:rowOff>
    </xdr:from>
    <xdr:to>
      <xdr:col>81</xdr:col>
      <xdr:colOff>50800</xdr:colOff>
      <xdr:row>38</xdr:row>
      <xdr:rowOff>115570</xdr:rowOff>
    </xdr:to>
    <xdr:cxnSp macro="">
      <xdr:nvCxnSpPr>
        <xdr:cNvPr id="441" name="直線コネクタ 440">
          <a:extLst>
            <a:ext uri="{FF2B5EF4-FFF2-40B4-BE49-F238E27FC236}">
              <a16:creationId xmlns:a16="http://schemas.microsoft.com/office/drawing/2014/main" id="{5C9D408B-96EC-4D14-9449-2114731A624C}"/>
            </a:ext>
          </a:extLst>
        </xdr:cNvPr>
        <xdr:cNvCxnSpPr/>
      </xdr:nvCxnSpPr>
      <xdr:spPr>
        <a:xfrm flipV="1">
          <a:off x="14592300" y="643636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442" name="楕円 441">
          <a:extLst>
            <a:ext uri="{FF2B5EF4-FFF2-40B4-BE49-F238E27FC236}">
              <a16:creationId xmlns:a16="http://schemas.microsoft.com/office/drawing/2014/main" id="{1BD02461-A5C0-4A5E-ACB5-F493672054C7}"/>
            </a:ext>
          </a:extLst>
        </xdr:cNvPr>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38</xdr:row>
      <xdr:rowOff>115570</xdr:rowOff>
    </xdr:to>
    <xdr:cxnSp macro="">
      <xdr:nvCxnSpPr>
        <xdr:cNvPr id="443" name="直線コネクタ 442">
          <a:extLst>
            <a:ext uri="{FF2B5EF4-FFF2-40B4-BE49-F238E27FC236}">
              <a16:creationId xmlns:a16="http://schemas.microsoft.com/office/drawing/2014/main" id="{BF93AFF8-42B9-45B8-AF74-09D9B84F1F93}"/>
            </a:ext>
          </a:extLst>
        </xdr:cNvPr>
        <xdr:cNvCxnSpPr/>
      </xdr:nvCxnSpPr>
      <xdr:spPr>
        <a:xfrm>
          <a:off x="13703300" y="66179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43180</xdr:rowOff>
    </xdr:from>
    <xdr:to>
      <xdr:col>67</xdr:col>
      <xdr:colOff>101600</xdr:colOff>
      <xdr:row>38</xdr:row>
      <xdr:rowOff>144780</xdr:rowOff>
    </xdr:to>
    <xdr:sp macro="" textlink="">
      <xdr:nvSpPr>
        <xdr:cNvPr id="444" name="楕円 443">
          <a:extLst>
            <a:ext uri="{FF2B5EF4-FFF2-40B4-BE49-F238E27FC236}">
              <a16:creationId xmlns:a16="http://schemas.microsoft.com/office/drawing/2014/main" id="{13031124-38CC-4E4D-9D02-7B2FDEEC71AB}"/>
            </a:ext>
          </a:extLst>
        </xdr:cNvPr>
        <xdr:cNvSpPr/>
      </xdr:nvSpPr>
      <xdr:spPr>
        <a:xfrm>
          <a:off x="1276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93980</xdr:rowOff>
    </xdr:from>
    <xdr:to>
      <xdr:col>71</xdr:col>
      <xdr:colOff>177800</xdr:colOff>
      <xdr:row>38</xdr:row>
      <xdr:rowOff>102870</xdr:rowOff>
    </xdr:to>
    <xdr:cxnSp macro="">
      <xdr:nvCxnSpPr>
        <xdr:cNvPr id="445" name="直線コネクタ 444">
          <a:extLst>
            <a:ext uri="{FF2B5EF4-FFF2-40B4-BE49-F238E27FC236}">
              <a16:creationId xmlns:a16="http://schemas.microsoft.com/office/drawing/2014/main" id="{CA3D6A1F-EA50-4D33-AF0C-938734F3ED10}"/>
            </a:ext>
          </a:extLst>
        </xdr:cNvPr>
        <xdr:cNvCxnSpPr/>
      </xdr:nvCxnSpPr>
      <xdr:spPr>
        <a:xfrm>
          <a:off x="12814300" y="66090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91302DEA-E4F3-4AE8-95E7-59001010C93F}"/>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514D7500-EA75-44DD-A84F-B8FD0CA12C16}"/>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BC8FBCDF-79F0-4D1F-9838-C2F168EFD71A}"/>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2929D69D-5814-4E55-B0A3-5B27A1E24FFE}"/>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134637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394F5099-1F95-4F06-9497-6388D477D717}"/>
            </a:ext>
          </a:extLst>
        </xdr:cNvPr>
        <xdr:cNvSpPr txBox="1"/>
      </xdr:nvSpPr>
      <xdr:spPr>
        <a:xfrm>
          <a:off x="15266044" y="647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157497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8A803E63-3BD8-44FE-8EB6-E0F0BCD86151}"/>
            </a:ext>
          </a:extLst>
        </xdr:cNvPr>
        <xdr:cNvSpPr txBox="1"/>
      </xdr:nvSpPr>
      <xdr:spPr>
        <a:xfrm>
          <a:off x="14389744" y="667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192FA423-C398-4DE7-A247-B014DCB5C867}"/>
            </a:ext>
          </a:extLst>
        </xdr:cNvPr>
        <xdr:cNvSpPr txBox="1"/>
      </xdr:nvSpPr>
      <xdr:spPr>
        <a:xfrm>
          <a:off x="13500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135907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D902655C-9A25-4BA9-AC14-D73E63190E03}"/>
            </a:ext>
          </a:extLst>
        </xdr:cNvPr>
        <xdr:cNvSpPr txBox="1"/>
      </xdr:nvSpPr>
      <xdr:spPr>
        <a:xfrm>
          <a:off x="12611744" y="665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118137ED-F50D-4B8B-BB09-B364A40904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887BE38B-F3AF-4195-95A9-B961B562B44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5173A00D-DAF6-47DC-A433-6C6BA7919AB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60F62FD6-AC6B-4D73-AA05-F42D0D0702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741EE2DA-B913-464A-9030-AAA33C7DB5F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70305680-D1C9-495B-8DCF-9B4DDB5B79C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C8123877-B69F-458A-A10E-7DC7B3FC47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1523DA73-AE11-4B9D-95D7-C3E430A716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37AB81EB-C193-40D3-9CFF-01E30B06B2E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D574B768-8590-4221-B937-897EABE24A5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84F756C7-55F8-4429-A2AE-1E90D8BB581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28F85889-8C15-4BDB-B597-76B02E6EB7A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5BE0949-50B5-4B65-B903-3B5D73960E0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683A4DB4-90B2-4E96-817F-F4DCD3A3F46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F1937E9D-221F-499C-875B-2441FD4634E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3F7852C3-8FE2-4A91-B542-13FD08465DF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E6982818-02A8-4576-A4A3-697F1325EB6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CCA8124D-579E-483E-9098-17A292DC74A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98BD7F23-29DD-4DD2-BF15-1B31DA74E57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3834ADEF-BD41-415F-93B5-2AF3D936E4D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1A579981-19E6-49CC-A607-71A434A09F0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7C460587-3A35-4B7E-9654-6A116D3C3CE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99F0FA96-FC1A-4BA5-93BE-259B4621DF8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2EEE24AB-D80F-4831-8F39-869573E59C8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58C0983E-91ED-4660-A9E6-1A591F16034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40E565EF-841D-48BD-8768-DC77AB5E35C3}"/>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137CAAD5-BDFC-4EDF-BC7C-E9A535415A57}"/>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98550DC6-D636-4B46-BCAE-DD963CC0E387}"/>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4A3D9C69-0B1B-42F4-84BB-1227D2C864F9}"/>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68C5D279-134B-47E6-9D4F-4C0CEEA6DCB2}"/>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BE00F73A-FF80-4635-BA0C-FD779C5818EB}"/>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5216F6BB-94AA-4446-8AC4-DA002AAC1AA5}"/>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4DAB9993-A1DE-429C-9DA9-ECBEC608E989}"/>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7484A72B-DF02-48E2-AEBC-60FF82C6B05B}"/>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1BDCA200-3452-404F-9CA7-CA354C9ACD2D}"/>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1E5ACA73-9115-4D29-8A27-E13B7F46B55C}"/>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DDC8A38-1D16-4A2A-9B81-D982C5548D2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AF45ECE-4C39-443F-A04C-0E76553FDF8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FA0DE53-30C0-4B7C-A8CB-372A4ABF0B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326DDC3-6307-4E9C-ACDB-2E50B9897C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3F636B12-924C-42A5-A17A-05186748B27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95" name="楕円 494">
          <a:extLst>
            <a:ext uri="{FF2B5EF4-FFF2-40B4-BE49-F238E27FC236}">
              <a16:creationId xmlns:a16="http://schemas.microsoft.com/office/drawing/2014/main" id="{60D611CF-8192-461D-8096-9242C41A9D66}"/>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8884D0BB-667D-4175-A64D-06641783D16D}"/>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160927</xdr:rowOff>
    </xdr:from>
    <xdr:to>
      <xdr:col>112</xdr:col>
      <xdr:colOff>38100</xdr:colOff>
      <xdr:row>40</xdr:row>
      <xdr:rowOff>91077</xdr:rowOff>
    </xdr:to>
    <xdr:sp macro="" textlink="">
      <xdr:nvSpPr>
        <xdr:cNvPr id="497" name="楕円 496">
          <a:extLst>
            <a:ext uri="{FF2B5EF4-FFF2-40B4-BE49-F238E27FC236}">
              <a16:creationId xmlns:a16="http://schemas.microsoft.com/office/drawing/2014/main" id="{97298F5E-A042-4BD3-AD99-20212CE8F503}"/>
            </a:ext>
          </a:extLst>
        </xdr:cNvPr>
        <xdr:cNvSpPr/>
      </xdr:nvSpPr>
      <xdr:spPr>
        <a:xfrm>
          <a:off x="2127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40277</xdr:rowOff>
    </xdr:to>
    <xdr:cxnSp macro="">
      <xdr:nvCxnSpPr>
        <xdr:cNvPr id="498" name="直線コネクタ 497">
          <a:extLst>
            <a:ext uri="{FF2B5EF4-FFF2-40B4-BE49-F238E27FC236}">
              <a16:creationId xmlns:a16="http://schemas.microsoft.com/office/drawing/2014/main" id="{E957E6FE-0AF6-4E94-8FCE-1C1A3FA40CC4}"/>
            </a:ext>
          </a:extLst>
        </xdr:cNvPr>
        <xdr:cNvCxnSpPr/>
      </xdr:nvCxnSpPr>
      <xdr:spPr>
        <a:xfrm flipV="1">
          <a:off x="21323300" y="689610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167459</xdr:rowOff>
    </xdr:from>
    <xdr:to>
      <xdr:col>107</xdr:col>
      <xdr:colOff>101600</xdr:colOff>
      <xdr:row>40</xdr:row>
      <xdr:rowOff>97609</xdr:rowOff>
    </xdr:to>
    <xdr:sp macro="" textlink="">
      <xdr:nvSpPr>
        <xdr:cNvPr id="499" name="楕円 498">
          <a:extLst>
            <a:ext uri="{FF2B5EF4-FFF2-40B4-BE49-F238E27FC236}">
              <a16:creationId xmlns:a16="http://schemas.microsoft.com/office/drawing/2014/main" id="{44393F7B-B242-4A95-A414-93B06BB199BD}"/>
            </a:ext>
          </a:extLst>
        </xdr:cNvPr>
        <xdr:cNvSpPr/>
      </xdr:nvSpPr>
      <xdr:spPr>
        <a:xfrm>
          <a:off x="2038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40277</xdr:rowOff>
    </xdr:from>
    <xdr:to>
      <xdr:col>111</xdr:col>
      <xdr:colOff>177800</xdr:colOff>
      <xdr:row>40</xdr:row>
      <xdr:rowOff>46809</xdr:rowOff>
    </xdr:to>
    <xdr:cxnSp macro="">
      <xdr:nvCxnSpPr>
        <xdr:cNvPr id="500" name="直線コネクタ 499">
          <a:extLst>
            <a:ext uri="{FF2B5EF4-FFF2-40B4-BE49-F238E27FC236}">
              <a16:creationId xmlns:a16="http://schemas.microsoft.com/office/drawing/2014/main" id="{C7C5F959-7545-4281-A4BE-B426C0E04C6E}"/>
            </a:ext>
          </a:extLst>
        </xdr:cNvPr>
        <xdr:cNvCxnSpPr/>
      </xdr:nvCxnSpPr>
      <xdr:spPr>
        <a:xfrm flipV="1">
          <a:off x="20434300" y="68982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163104</xdr:rowOff>
    </xdr:from>
    <xdr:to>
      <xdr:col>102</xdr:col>
      <xdr:colOff>165100</xdr:colOff>
      <xdr:row>40</xdr:row>
      <xdr:rowOff>93254</xdr:rowOff>
    </xdr:to>
    <xdr:sp macro="" textlink="">
      <xdr:nvSpPr>
        <xdr:cNvPr id="501" name="楕円 500">
          <a:extLst>
            <a:ext uri="{FF2B5EF4-FFF2-40B4-BE49-F238E27FC236}">
              <a16:creationId xmlns:a16="http://schemas.microsoft.com/office/drawing/2014/main" id="{C6BB2BC2-F590-4CB2-99D6-79639BDDF9C5}"/>
            </a:ext>
          </a:extLst>
        </xdr:cNvPr>
        <xdr:cNvSpPr/>
      </xdr:nvSpPr>
      <xdr:spPr>
        <a:xfrm>
          <a:off x="19494500" y="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42454</xdr:rowOff>
    </xdr:from>
    <xdr:to>
      <xdr:col>107</xdr:col>
      <xdr:colOff>50800</xdr:colOff>
      <xdr:row>40</xdr:row>
      <xdr:rowOff>46809</xdr:rowOff>
    </xdr:to>
    <xdr:cxnSp macro="">
      <xdr:nvCxnSpPr>
        <xdr:cNvPr id="502" name="直線コネクタ 501">
          <a:extLst>
            <a:ext uri="{FF2B5EF4-FFF2-40B4-BE49-F238E27FC236}">
              <a16:creationId xmlns:a16="http://schemas.microsoft.com/office/drawing/2014/main" id="{7F509968-EEE8-45F7-9855-B91D30614FD5}"/>
            </a:ext>
          </a:extLst>
        </xdr:cNvPr>
        <xdr:cNvCxnSpPr/>
      </xdr:nvCxnSpPr>
      <xdr:spPr>
        <a:xfrm>
          <a:off x="19545300" y="690045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162016</xdr:rowOff>
    </xdr:from>
    <xdr:to>
      <xdr:col>98</xdr:col>
      <xdr:colOff>38100</xdr:colOff>
      <xdr:row>40</xdr:row>
      <xdr:rowOff>92166</xdr:rowOff>
    </xdr:to>
    <xdr:sp macro="" textlink="">
      <xdr:nvSpPr>
        <xdr:cNvPr id="503" name="楕円 502">
          <a:extLst>
            <a:ext uri="{FF2B5EF4-FFF2-40B4-BE49-F238E27FC236}">
              <a16:creationId xmlns:a16="http://schemas.microsoft.com/office/drawing/2014/main" id="{6B2FAB1E-0313-4600-97C9-E61262C15473}"/>
            </a:ext>
          </a:extLst>
        </xdr:cNvPr>
        <xdr:cNvSpPr/>
      </xdr:nvSpPr>
      <xdr:spPr>
        <a:xfrm>
          <a:off x="18605500" y="68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41366</xdr:rowOff>
    </xdr:from>
    <xdr:to>
      <xdr:col>102</xdr:col>
      <xdr:colOff>114300</xdr:colOff>
      <xdr:row>40</xdr:row>
      <xdr:rowOff>42454</xdr:rowOff>
    </xdr:to>
    <xdr:cxnSp macro="">
      <xdr:nvCxnSpPr>
        <xdr:cNvPr id="504" name="直線コネクタ 503">
          <a:extLst>
            <a:ext uri="{FF2B5EF4-FFF2-40B4-BE49-F238E27FC236}">
              <a16:creationId xmlns:a16="http://schemas.microsoft.com/office/drawing/2014/main" id="{D981A142-EB92-404F-98BF-5CB2A3D2F23C}"/>
            </a:ext>
          </a:extLst>
        </xdr:cNvPr>
        <xdr:cNvCxnSpPr/>
      </xdr:nvCxnSpPr>
      <xdr:spPr>
        <a:xfrm>
          <a:off x="18656300" y="689936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61E78863-5BA8-4176-B178-F106659E5807}"/>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C54EC67D-A60F-43F3-8D2C-DACC4FCCD6DF}"/>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4762B4CF-F812-4B20-9765-33531A6F6D04}"/>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E4CC7D1A-7FAF-4240-8F51-8C50EC5986AF}"/>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82204</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9AAF7A71-E94A-4615-90C9-EB0D3A9ABE39}"/>
            </a:ext>
          </a:extLst>
        </xdr:cNvPr>
        <xdr:cNvSpPr txBox="1"/>
      </xdr:nvSpPr>
      <xdr:spPr>
        <a:xfrm>
          <a:off x="210757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88736</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51521496-0E6A-463F-8A31-BF3BD316ED55}"/>
            </a:ext>
          </a:extLst>
        </xdr:cNvPr>
        <xdr:cNvSpPr txBox="1"/>
      </xdr:nvSpPr>
      <xdr:spPr>
        <a:xfrm>
          <a:off x="20199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84381</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AE0BB8E5-BE97-4111-8EA2-E9191CB59F7C}"/>
            </a:ext>
          </a:extLst>
        </xdr:cNvPr>
        <xdr:cNvSpPr txBox="1"/>
      </xdr:nvSpPr>
      <xdr:spPr>
        <a:xfrm>
          <a:off x="19310427" y="69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83293</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A63336D1-06C8-42E9-BB4C-0F20ABAD61D0}"/>
            </a:ext>
          </a:extLst>
        </xdr:cNvPr>
        <xdr:cNvSpPr txBox="1"/>
      </xdr:nvSpPr>
      <xdr:spPr>
        <a:xfrm>
          <a:off x="18421427" y="694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ABB5D61D-4696-4E3B-B2B9-5862193BAD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68C403DF-DF38-443C-8F8C-2B5292AE1B5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A84563C1-2FF1-4AA8-89EC-E97D3267E98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9D4DEF32-ACF0-4D96-8743-A25B94A7F9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65FB60AF-E5E9-4CAC-B583-277749717D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FAD77AF7-25BC-4C12-B37C-C4142F592A0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89AC3E00-74D1-4F76-8D37-3BC27C8164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16BC88CE-B423-4EFC-931A-4C84605F74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2E581220-4D24-4AD3-AD6D-D1D650E378F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74E42185-9653-4EAE-9C31-DA0969E458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F7511353-FEF1-47B8-BC02-56A0018E0A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7AA915-CDB9-4963-B6C6-92CFD8B2B3B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9A5D3174-57FC-44F0-9B98-F0C5C38FB71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2531909B-A519-40C3-9D3F-A9C09DA03FB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68EA74F4-5D1B-4471-BF67-26B4331A869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FB7B9E04-CC10-43F5-B5AF-819D0AC5D9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59892A2C-62CC-4893-8BD2-3EBC06A418D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3E3A0811-DE00-4F3E-9CDA-3A0A95A0CF8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2D82E095-3175-494F-8C8D-49F54E44787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3C2C910B-183D-4E5A-B153-6BC45F7312E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67B10713-C4D1-4C8A-9A87-AEE68D5137C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9E3E530B-B5BA-4FFA-A826-6DC48FB8F99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6B03457C-D15D-48ED-A9D4-29F375FACF5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A43FD978-1C2B-4B5D-A052-90EF1C7F10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98D9FE84-9F77-42BD-A995-A2B5A3182372}"/>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51FEF6A6-6F8D-46F9-92C3-5927D741676E}"/>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4F9C2EAC-6816-4720-A4F5-D29B927FF82B}"/>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A66FF8F5-99D6-4994-A286-A4F471FFFC47}"/>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34A3730C-B459-4539-803E-B0175916B292}"/>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DA690880-C016-4CC7-84E7-ADEE2ABDA469}"/>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52CD82B6-A778-4168-BAB4-3552BA51A333}"/>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39B5295A-830E-4063-B4B8-5135F3EB7B38}"/>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C805B1A2-E723-4B9B-BA4E-EE43B5326706}"/>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D4AF3825-7F04-4951-83C6-C72AE803868E}"/>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356A75DA-5328-42C7-99C7-2909E29C79C3}"/>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DB2A677-340A-4C72-98F4-C9ACF485B51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D39A3E6-D791-465F-844D-84886AE4C18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5BE26E7-8463-4C87-AA7C-AD641710DA2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17532A7-0DA4-47C2-B39C-F8925979F4E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69A42838-DD4A-4F91-B6B4-107F10C464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53" name="楕円 552">
          <a:extLst>
            <a:ext uri="{FF2B5EF4-FFF2-40B4-BE49-F238E27FC236}">
              <a16:creationId xmlns:a16="http://schemas.microsoft.com/office/drawing/2014/main" id="{26C60B34-9D86-4870-9B31-C63B5D625397}"/>
            </a:ext>
          </a:extLst>
        </xdr:cNvPr>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121937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4A22219-EEB7-4A60-A9CA-008796D7B918}"/>
            </a:ext>
          </a:extLst>
        </xdr:cNvPr>
        <xdr:cNvSpPr txBox="1"/>
      </xdr:nvSpPr>
      <xdr:spPr>
        <a:xfrm>
          <a:off x="16357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55" name="楕円 554">
          <a:extLst>
            <a:ext uri="{FF2B5EF4-FFF2-40B4-BE49-F238E27FC236}">
              <a16:creationId xmlns:a16="http://schemas.microsoft.com/office/drawing/2014/main" id="{EB27DEF1-1629-4126-9239-ADBDD3D5BB58}"/>
            </a:ext>
          </a:extLst>
        </xdr:cNvPr>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22860</xdr:rowOff>
    </xdr:to>
    <xdr:cxnSp macro="">
      <xdr:nvCxnSpPr>
        <xdr:cNvPr id="556" name="直線コネクタ 555">
          <a:extLst>
            <a:ext uri="{FF2B5EF4-FFF2-40B4-BE49-F238E27FC236}">
              <a16:creationId xmlns:a16="http://schemas.microsoft.com/office/drawing/2014/main" id="{A807F217-67D9-4E1C-81C6-993126FC368E}"/>
            </a:ext>
          </a:extLst>
        </xdr:cNvPr>
        <xdr:cNvCxnSpPr/>
      </xdr:nvCxnSpPr>
      <xdr:spPr>
        <a:xfrm>
          <a:off x="15481300" y="10458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133985</xdr:rowOff>
    </xdr:from>
    <xdr:to>
      <xdr:col>76</xdr:col>
      <xdr:colOff>165100</xdr:colOff>
      <xdr:row>61</xdr:row>
      <xdr:rowOff>64135</xdr:rowOff>
    </xdr:to>
    <xdr:sp macro="" textlink="">
      <xdr:nvSpPr>
        <xdr:cNvPr id="557" name="楕円 556">
          <a:extLst>
            <a:ext uri="{FF2B5EF4-FFF2-40B4-BE49-F238E27FC236}">
              <a16:creationId xmlns:a16="http://schemas.microsoft.com/office/drawing/2014/main" id="{1B2142E2-3BEF-45EF-ACD4-DE776628CD65}"/>
            </a:ext>
          </a:extLst>
        </xdr:cNvPr>
        <xdr:cNvSpPr/>
      </xdr:nvSpPr>
      <xdr:spPr>
        <a:xfrm>
          <a:off x="14541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13335</xdr:rowOff>
    </xdr:to>
    <xdr:cxnSp macro="">
      <xdr:nvCxnSpPr>
        <xdr:cNvPr id="558" name="直線コネクタ 557">
          <a:extLst>
            <a:ext uri="{FF2B5EF4-FFF2-40B4-BE49-F238E27FC236}">
              <a16:creationId xmlns:a16="http://schemas.microsoft.com/office/drawing/2014/main" id="{F0C092BD-507C-4ECA-9372-6B028A3FB09E}"/>
            </a:ext>
          </a:extLst>
        </xdr:cNvPr>
        <xdr:cNvCxnSpPr/>
      </xdr:nvCxnSpPr>
      <xdr:spPr>
        <a:xfrm flipV="1">
          <a:off x="14592300" y="104584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559" name="楕円 558">
          <a:extLst>
            <a:ext uri="{FF2B5EF4-FFF2-40B4-BE49-F238E27FC236}">
              <a16:creationId xmlns:a16="http://schemas.microsoft.com/office/drawing/2014/main" id="{CD2825E5-155B-456F-9FDA-662BBD06576D}"/>
            </a:ext>
          </a:extLst>
        </xdr:cNvPr>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xdr:rowOff>
    </xdr:from>
    <xdr:to>
      <xdr:col>76</xdr:col>
      <xdr:colOff>114300</xdr:colOff>
      <xdr:row>61</xdr:row>
      <xdr:rowOff>43815</xdr:rowOff>
    </xdr:to>
    <xdr:cxnSp macro="">
      <xdr:nvCxnSpPr>
        <xdr:cNvPr id="560" name="直線コネクタ 559">
          <a:extLst>
            <a:ext uri="{FF2B5EF4-FFF2-40B4-BE49-F238E27FC236}">
              <a16:creationId xmlns:a16="http://schemas.microsoft.com/office/drawing/2014/main" id="{6186A7AA-17E4-463C-89CB-FB57A06F5F17}"/>
            </a:ext>
          </a:extLst>
        </xdr:cNvPr>
        <xdr:cNvCxnSpPr/>
      </xdr:nvCxnSpPr>
      <xdr:spPr>
        <a:xfrm flipV="1">
          <a:off x="13703300" y="10471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160655</xdr:rowOff>
    </xdr:from>
    <xdr:to>
      <xdr:col>67</xdr:col>
      <xdr:colOff>101600</xdr:colOff>
      <xdr:row>61</xdr:row>
      <xdr:rowOff>90805</xdr:rowOff>
    </xdr:to>
    <xdr:sp macro="" textlink="">
      <xdr:nvSpPr>
        <xdr:cNvPr id="561" name="楕円 560">
          <a:extLst>
            <a:ext uri="{FF2B5EF4-FFF2-40B4-BE49-F238E27FC236}">
              <a16:creationId xmlns:a16="http://schemas.microsoft.com/office/drawing/2014/main" id="{D33F8C99-6F10-4AF2-A156-D68AED572D9B}"/>
            </a:ext>
          </a:extLst>
        </xdr:cNvPr>
        <xdr:cNvSpPr/>
      </xdr:nvSpPr>
      <xdr:spPr>
        <a:xfrm>
          <a:off x="12763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40005</xdr:rowOff>
    </xdr:from>
    <xdr:to>
      <xdr:col>71</xdr:col>
      <xdr:colOff>177800</xdr:colOff>
      <xdr:row>61</xdr:row>
      <xdr:rowOff>43815</xdr:rowOff>
    </xdr:to>
    <xdr:cxnSp macro="">
      <xdr:nvCxnSpPr>
        <xdr:cNvPr id="562" name="直線コネクタ 561">
          <a:extLst>
            <a:ext uri="{FF2B5EF4-FFF2-40B4-BE49-F238E27FC236}">
              <a16:creationId xmlns:a16="http://schemas.microsoft.com/office/drawing/2014/main" id="{015FDE26-ACF4-4471-BEC7-E43B6C584ECA}"/>
            </a:ext>
          </a:extLst>
        </xdr:cNvPr>
        <xdr:cNvCxnSpPr/>
      </xdr:nvCxnSpPr>
      <xdr:spPr>
        <a:xfrm>
          <a:off x="12814300" y="104984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a:extLst>
            <a:ext uri="{FF2B5EF4-FFF2-40B4-BE49-F238E27FC236}">
              <a16:creationId xmlns:a16="http://schemas.microsoft.com/office/drawing/2014/main" id="{4C3D4422-7D5E-46BD-A734-5921E846B185}"/>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14E6529B-0E5F-4975-8C43-E94DF80E6C6E}"/>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a:extLst>
            <a:ext uri="{FF2B5EF4-FFF2-40B4-BE49-F238E27FC236}">
              <a16:creationId xmlns:a16="http://schemas.microsoft.com/office/drawing/2014/main" id="{2908CACF-6FEA-4B42-A25B-A12EF51D9007}"/>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C813A1BB-17C0-4016-AF7E-A0387760CA82}"/>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67" name="n_1mainValue【学校施設】&#10;有形固定資産減価償却率">
          <a:extLst>
            <a:ext uri="{FF2B5EF4-FFF2-40B4-BE49-F238E27FC236}">
              <a16:creationId xmlns:a16="http://schemas.microsoft.com/office/drawing/2014/main" id="{2763E779-1A8A-4096-BAC0-85741B6D006C}"/>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55262</xdr:rowOff>
    </xdr:from>
    <xdr:ext cx="405111" cy="259045"/>
    <xdr:sp macro="" textlink="">
      <xdr:nvSpPr>
        <xdr:cNvPr id="568" name="n_2mainValue【学校施設】&#10;有形固定資産減価償却率">
          <a:extLst>
            <a:ext uri="{FF2B5EF4-FFF2-40B4-BE49-F238E27FC236}">
              <a16:creationId xmlns:a16="http://schemas.microsoft.com/office/drawing/2014/main" id="{104583A3-BC6E-4A89-855B-C6A7A4B21458}"/>
            </a:ext>
          </a:extLst>
        </xdr:cNvPr>
        <xdr:cNvSpPr txBox="1"/>
      </xdr:nvSpPr>
      <xdr:spPr>
        <a:xfrm>
          <a:off x="14389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569" name="n_3mainValue【学校施設】&#10;有形固定資産減価償却率">
          <a:extLst>
            <a:ext uri="{FF2B5EF4-FFF2-40B4-BE49-F238E27FC236}">
              <a16:creationId xmlns:a16="http://schemas.microsoft.com/office/drawing/2014/main" id="{3E1420CE-DB48-4458-B6E7-03890719E8DB}"/>
            </a:ext>
          </a:extLst>
        </xdr:cNvPr>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81932</xdr:rowOff>
    </xdr:from>
    <xdr:ext cx="405111" cy="259045"/>
    <xdr:sp macro="" textlink="">
      <xdr:nvSpPr>
        <xdr:cNvPr id="570" name="n_4mainValue【学校施設】&#10;有形固定資産減価償却率">
          <a:extLst>
            <a:ext uri="{FF2B5EF4-FFF2-40B4-BE49-F238E27FC236}">
              <a16:creationId xmlns:a16="http://schemas.microsoft.com/office/drawing/2014/main" id="{5A05EC08-E728-4D60-ADC6-ED87D6D001C7}"/>
            </a:ext>
          </a:extLst>
        </xdr:cNvPr>
        <xdr:cNvSpPr txBox="1"/>
      </xdr:nvSpPr>
      <xdr:spPr>
        <a:xfrm>
          <a:off x="12611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DB0C3BA2-246B-4077-8B91-63B3FE293A6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7BFEEE39-37F5-4867-B209-A9889EFE71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6051A33-DABB-457D-9249-382EEC78A1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247DB09D-94A9-43B0-99AC-4E4654F6A3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4A2220F5-8CB1-458C-AD03-FA1BDE2E7B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FAA9CA03-8F3C-4416-AED3-AD4A17ABCC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826D8CDE-63D6-4AED-905B-DD6E052BA7E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EE83FDD6-C927-4F3E-9453-2B5D9356ED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8CC5872E-94AF-43C6-BA16-384C45DB90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6749C249-36B0-478E-904C-0D0E79EBB03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ADA1EED8-5728-400C-97F8-58DCB21BE3C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797957F1-91E5-4D3B-B4B8-25CF7CA2CEC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24720CA7-758B-4B16-9468-C78CEFBD59A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B072801E-A2A1-460E-909F-623239B4B53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2D45F0C7-F29D-4591-A0AD-6D2AD2E3093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56387155-03B5-4222-945C-B5328D02990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9AF13029-EAD7-4343-957E-BCFAF2D4E54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C4AFF761-D063-411F-89D0-1034E534BCD2}"/>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E0E8ED42-89A5-45C0-8D38-5F83E336AF9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21EB836D-E7A9-4B86-8129-626E813856B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CE4CCB55-6777-46E2-85A9-A8CA611CC6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8C2F48AF-6D28-4E3D-B96F-22F7FBE0A0C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1CF50CF1-66AE-4EC0-8A26-B88E7983CEE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B2E9846F-986C-4C6C-A7ED-9AB52AC34E26}"/>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5057E329-F2B4-404E-8BD5-D69529B15306}"/>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7313B8A3-A4AE-4C12-B4E4-B3576932012E}"/>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5D17159D-20D8-4C3E-8CED-41D128C6F538}"/>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70943FAA-B7D5-40DE-914A-1D437AE823D2}"/>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B65ACA1E-A839-4598-AFE1-42895DAF42BA}"/>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D7EC3798-FE7F-4B6A-9DA1-C426AB7EC845}"/>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E96B8BB3-308B-4199-9860-DA66937A988D}"/>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366F428C-BE09-4A1C-AAB2-EC6522FEF789}"/>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39079C94-44CF-4DF0-81D5-B61C081F2579}"/>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A7D5DCAE-B76C-4AC6-BB92-893EA061EB8A}"/>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2C34131-563B-489D-8D95-B05EAD17211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9E968E1-8B85-48B2-9D27-45D4B87D80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1CF499C-035F-40DE-815D-ECC31BCC3B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0C89A20-4A68-44DA-B80D-B5904FD5A3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70DA337-4443-4C4A-B144-65C0A470CB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147472</xdr:rowOff>
    </xdr:from>
    <xdr:to>
      <xdr:col>116</xdr:col>
      <xdr:colOff>114300</xdr:colOff>
      <xdr:row>63</xdr:row>
      <xdr:rowOff>77622</xdr:rowOff>
    </xdr:to>
    <xdr:sp macro="" textlink="">
      <xdr:nvSpPr>
        <xdr:cNvPr id="610" name="楕円 609">
          <a:extLst>
            <a:ext uri="{FF2B5EF4-FFF2-40B4-BE49-F238E27FC236}">
              <a16:creationId xmlns:a16="http://schemas.microsoft.com/office/drawing/2014/main" id="{17468F3F-7FEE-4870-B859-30FF692B9052}"/>
            </a:ext>
          </a:extLst>
        </xdr:cNvPr>
        <xdr:cNvSpPr/>
      </xdr:nvSpPr>
      <xdr:spPr>
        <a:xfrm>
          <a:off x="22110700" y="107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62399</xdr:rowOff>
    </xdr:from>
    <xdr:ext cx="469744" cy="259045"/>
    <xdr:sp macro="" textlink="">
      <xdr:nvSpPr>
        <xdr:cNvPr id="611" name="【学校施設】&#10;一人当たり面積該当値テキスト">
          <a:extLst>
            <a:ext uri="{FF2B5EF4-FFF2-40B4-BE49-F238E27FC236}">
              <a16:creationId xmlns:a16="http://schemas.microsoft.com/office/drawing/2014/main" id="{B0F5F329-5338-4234-BA16-62AB14CB8A34}"/>
            </a:ext>
          </a:extLst>
        </xdr:cNvPr>
        <xdr:cNvSpPr txBox="1"/>
      </xdr:nvSpPr>
      <xdr:spPr>
        <a:xfrm>
          <a:off x="22199600" y="1069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148616</xdr:rowOff>
    </xdr:from>
    <xdr:to>
      <xdr:col>112</xdr:col>
      <xdr:colOff>38100</xdr:colOff>
      <xdr:row>63</xdr:row>
      <xdr:rowOff>78766</xdr:rowOff>
    </xdr:to>
    <xdr:sp macro="" textlink="">
      <xdr:nvSpPr>
        <xdr:cNvPr id="612" name="楕円 611">
          <a:extLst>
            <a:ext uri="{FF2B5EF4-FFF2-40B4-BE49-F238E27FC236}">
              <a16:creationId xmlns:a16="http://schemas.microsoft.com/office/drawing/2014/main" id="{34E4CFD9-8D32-44F8-9FC8-8EC5C0C66D2E}"/>
            </a:ext>
          </a:extLst>
        </xdr:cNvPr>
        <xdr:cNvSpPr/>
      </xdr:nvSpPr>
      <xdr:spPr>
        <a:xfrm>
          <a:off x="21272500" y="107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26822</xdr:rowOff>
    </xdr:from>
    <xdr:to>
      <xdr:col>116</xdr:col>
      <xdr:colOff>63500</xdr:colOff>
      <xdr:row>63</xdr:row>
      <xdr:rowOff>27966</xdr:rowOff>
    </xdr:to>
    <xdr:cxnSp macro="">
      <xdr:nvCxnSpPr>
        <xdr:cNvPr id="613" name="直線コネクタ 612">
          <a:extLst>
            <a:ext uri="{FF2B5EF4-FFF2-40B4-BE49-F238E27FC236}">
              <a16:creationId xmlns:a16="http://schemas.microsoft.com/office/drawing/2014/main" id="{6E45FC23-021D-4E9B-AFFD-3C8E0D1087FA}"/>
            </a:ext>
          </a:extLst>
        </xdr:cNvPr>
        <xdr:cNvCxnSpPr/>
      </xdr:nvCxnSpPr>
      <xdr:spPr>
        <a:xfrm flipV="1">
          <a:off x="21323300" y="10828172"/>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152273</xdr:rowOff>
    </xdr:from>
    <xdr:to>
      <xdr:col>107</xdr:col>
      <xdr:colOff>101600</xdr:colOff>
      <xdr:row>63</xdr:row>
      <xdr:rowOff>82423</xdr:rowOff>
    </xdr:to>
    <xdr:sp macro="" textlink="">
      <xdr:nvSpPr>
        <xdr:cNvPr id="614" name="楕円 613">
          <a:extLst>
            <a:ext uri="{FF2B5EF4-FFF2-40B4-BE49-F238E27FC236}">
              <a16:creationId xmlns:a16="http://schemas.microsoft.com/office/drawing/2014/main" id="{38438857-9731-4085-BCAA-D3710696FAA6}"/>
            </a:ext>
          </a:extLst>
        </xdr:cNvPr>
        <xdr:cNvSpPr/>
      </xdr:nvSpPr>
      <xdr:spPr>
        <a:xfrm>
          <a:off x="20383500" y="107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27966</xdr:rowOff>
    </xdr:from>
    <xdr:to>
      <xdr:col>111</xdr:col>
      <xdr:colOff>177800</xdr:colOff>
      <xdr:row>63</xdr:row>
      <xdr:rowOff>31623</xdr:rowOff>
    </xdr:to>
    <xdr:cxnSp macro="">
      <xdr:nvCxnSpPr>
        <xdr:cNvPr id="615" name="直線コネクタ 614">
          <a:extLst>
            <a:ext uri="{FF2B5EF4-FFF2-40B4-BE49-F238E27FC236}">
              <a16:creationId xmlns:a16="http://schemas.microsoft.com/office/drawing/2014/main" id="{820AF78D-582B-4188-B499-7B3CCBD7E89A}"/>
            </a:ext>
          </a:extLst>
        </xdr:cNvPr>
        <xdr:cNvCxnSpPr/>
      </xdr:nvCxnSpPr>
      <xdr:spPr>
        <a:xfrm flipV="1">
          <a:off x="20434300" y="1082931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149911</xdr:rowOff>
    </xdr:from>
    <xdr:to>
      <xdr:col>102</xdr:col>
      <xdr:colOff>165100</xdr:colOff>
      <xdr:row>63</xdr:row>
      <xdr:rowOff>80061</xdr:rowOff>
    </xdr:to>
    <xdr:sp macro="" textlink="">
      <xdr:nvSpPr>
        <xdr:cNvPr id="616" name="楕円 615">
          <a:extLst>
            <a:ext uri="{FF2B5EF4-FFF2-40B4-BE49-F238E27FC236}">
              <a16:creationId xmlns:a16="http://schemas.microsoft.com/office/drawing/2014/main" id="{FAC11CE3-2E7A-4A48-995E-1F311123C252}"/>
            </a:ext>
          </a:extLst>
        </xdr:cNvPr>
        <xdr:cNvSpPr/>
      </xdr:nvSpPr>
      <xdr:spPr>
        <a:xfrm>
          <a:off x="19494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29261</xdr:rowOff>
    </xdr:from>
    <xdr:to>
      <xdr:col>107</xdr:col>
      <xdr:colOff>50800</xdr:colOff>
      <xdr:row>63</xdr:row>
      <xdr:rowOff>31623</xdr:rowOff>
    </xdr:to>
    <xdr:cxnSp macro="">
      <xdr:nvCxnSpPr>
        <xdr:cNvPr id="617" name="直線コネクタ 616">
          <a:extLst>
            <a:ext uri="{FF2B5EF4-FFF2-40B4-BE49-F238E27FC236}">
              <a16:creationId xmlns:a16="http://schemas.microsoft.com/office/drawing/2014/main" id="{7B985883-3243-4773-9588-B010933B8EA2}"/>
            </a:ext>
          </a:extLst>
        </xdr:cNvPr>
        <xdr:cNvCxnSpPr/>
      </xdr:nvCxnSpPr>
      <xdr:spPr>
        <a:xfrm>
          <a:off x="19545300" y="1083061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149454</xdr:rowOff>
    </xdr:from>
    <xdr:to>
      <xdr:col>98</xdr:col>
      <xdr:colOff>38100</xdr:colOff>
      <xdr:row>63</xdr:row>
      <xdr:rowOff>79604</xdr:rowOff>
    </xdr:to>
    <xdr:sp macro="" textlink="">
      <xdr:nvSpPr>
        <xdr:cNvPr id="618" name="楕円 617">
          <a:extLst>
            <a:ext uri="{FF2B5EF4-FFF2-40B4-BE49-F238E27FC236}">
              <a16:creationId xmlns:a16="http://schemas.microsoft.com/office/drawing/2014/main" id="{7AF1D069-8293-4793-9219-509D464F1831}"/>
            </a:ext>
          </a:extLst>
        </xdr:cNvPr>
        <xdr:cNvSpPr/>
      </xdr:nvSpPr>
      <xdr:spPr>
        <a:xfrm>
          <a:off x="18605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28804</xdr:rowOff>
    </xdr:from>
    <xdr:to>
      <xdr:col>102</xdr:col>
      <xdr:colOff>114300</xdr:colOff>
      <xdr:row>63</xdr:row>
      <xdr:rowOff>29261</xdr:rowOff>
    </xdr:to>
    <xdr:cxnSp macro="">
      <xdr:nvCxnSpPr>
        <xdr:cNvPr id="619" name="直線コネクタ 618">
          <a:extLst>
            <a:ext uri="{FF2B5EF4-FFF2-40B4-BE49-F238E27FC236}">
              <a16:creationId xmlns:a16="http://schemas.microsoft.com/office/drawing/2014/main" id="{A22D3525-CB81-4741-8799-0FB52302623A}"/>
            </a:ext>
          </a:extLst>
        </xdr:cNvPr>
        <xdr:cNvCxnSpPr/>
      </xdr:nvCxnSpPr>
      <xdr:spPr>
        <a:xfrm>
          <a:off x="18656300" y="1083015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620" name="n_1aveValue【学校施設】&#10;一人当たり面積">
          <a:extLst>
            <a:ext uri="{FF2B5EF4-FFF2-40B4-BE49-F238E27FC236}">
              <a16:creationId xmlns:a16="http://schemas.microsoft.com/office/drawing/2014/main" id="{63417C69-06B1-4D9B-AB47-72F32CC6AB28}"/>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621" name="n_2aveValue【学校施設】&#10;一人当たり面積">
          <a:extLst>
            <a:ext uri="{FF2B5EF4-FFF2-40B4-BE49-F238E27FC236}">
              <a16:creationId xmlns:a16="http://schemas.microsoft.com/office/drawing/2014/main" id="{84353E21-E19D-4A34-B374-15EDDF4EF62E}"/>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a:extLst>
            <a:ext uri="{FF2B5EF4-FFF2-40B4-BE49-F238E27FC236}">
              <a16:creationId xmlns:a16="http://schemas.microsoft.com/office/drawing/2014/main" id="{C4689116-0205-4D7A-A526-A9BA448C9223}"/>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a:extLst>
            <a:ext uri="{FF2B5EF4-FFF2-40B4-BE49-F238E27FC236}">
              <a16:creationId xmlns:a16="http://schemas.microsoft.com/office/drawing/2014/main" id="{DF01CCA6-DEB5-4D99-B486-7E4F5B24E66D}"/>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69893</xdr:rowOff>
    </xdr:from>
    <xdr:ext cx="469744" cy="259045"/>
    <xdr:sp macro="" textlink="">
      <xdr:nvSpPr>
        <xdr:cNvPr id="624" name="n_1mainValue【学校施設】&#10;一人当たり面積">
          <a:extLst>
            <a:ext uri="{FF2B5EF4-FFF2-40B4-BE49-F238E27FC236}">
              <a16:creationId xmlns:a16="http://schemas.microsoft.com/office/drawing/2014/main" id="{0B98D2D8-D9CA-4FC8-8476-1B9D2E1B59BC}"/>
            </a:ext>
          </a:extLst>
        </xdr:cNvPr>
        <xdr:cNvSpPr txBox="1"/>
      </xdr:nvSpPr>
      <xdr:spPr>
        <a:xfrm>
          <a:off x="21075727" y="108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73550</xdr:rowOff>
    </xdr:from>
    <xdr:ext cx="469744" cy="259045"/>
    <xdr:sp macro="" textlink="">
      <xdr:nvSpPr>
        <xdr:cNvPr id="625" name="n_2mainValue【学校施設】&#10;一人当たり面積">
          <a:extLst>
            <a:ext uri="{FF2B5EF4-FFF2-40B4-BE49-F238E27FC236}">
              <a16:creationId xmlns:a16="http://schemas.microsoft.com/office/drawing/2014/main" id="{2FDB1561-E245-4EF0-9838-F8C021BFF57C}"/>
            </a:ext>
          </a:extLst>
        </xdr:cNvPr>
        <xdr:cNvSpPr txBox="1"/>
      </xdr:nvSpPr>
      <xdr:spPr>
        <a:xfrm>
          <a:off x="20199427" y="1087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71188</xdr:rowOff>
    </xdr:from>
    <xdr:ext cx="469744" cy="259045"/>
    <xdr:sp macro="" textlink="">
      <xdr:nvSpPr>
        <xdr:cNvPr id="626" name="n_3mainValue【学校施設】&#10;一人当たり面積">
          <a:extLst>
            <a:ext uri="{FF2B5EF4-FFF2-40B4-BE49-F238E27FC236}">
              <a16:creationId xmlns:a16="http://schemas.microsoft.com/office/drawing/2014/main" id="{F20C3D6B-22E3-4F25-AE43-360257235736}"/>
            </a:ext>
          </a:extLst>
        </xdr:cNvPr>
        <xdr:cNvSpPr txBox="1"/>
      </xdr:nvSpPr>
      <xdr:spPr>
        <a:xfrm>
          <a:off x="19310427" y="108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70731</xdr:rowOff>
    </xdr:from>
    <xdr:ext cx="469744" cy="259045"/>
    <xdr:sp macro="" textlink="">
      <xdr:nvSpPr>
        <xdr:cNvPr id="627" name="n_4mainValue【学校施設】&#10;一人当たり面積">
          <a:extLst>
            <a:ext uri="{FF2B5EF4-FFF2-40B4-BE49-F238E27FC236}">
              <a16:creationId xmlns:a16="http://schemas.microsoft.com/office/drawing/2014/main" id="{FBA65A43-28B4-45E8-BF70-6C3416DDB2D3}"/>
            </a:ext>
          </a:extLst>
        </xdr:cNvPr>
        <xdr:cNvSpPr txBox="1"/>
      </xdr:nvSpPr>
      <xdr:spPr>
        <a:xfrm>
          <a:off x="18421427" y="108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1C85E15-5477-40EB-9F47-8FE4DB2C4E4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85967B1-9718-43E3-9ABA-85E77C696E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4C589CAD-B541-4C38-9B1E-E21D8FA1837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71B34D5E-E48A-459F-AB2E-10F9B6E92C7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52BC9E2A-FA81-45BF-B384-DA30232C283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B57CF096-3B53-44F0-8AB5-2AD36E0A3DF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F9B14D19-C5EC-414B-ADB5-27FFDC47AC3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863AC058-C828-4D92-91A0-3B863A23D5E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3C30B9CD-8756-4927-9B90-A83BC96EF06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614BD9DE-B07F-4C63-82B1-6207D9190B5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18B56B99-32A9-4937-B7CB-BFC950E312F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E1446381-E22E-45E7-9E29-FD8EBEA37D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D83634EE-A9FB-41F6-BFA0-2E7788038A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F070C9AA-6E4F-416D-950A-614EFFAECB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70207AE8-AD3E-44D5-B77B-27A27AE8189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5DFDC0A0-1F80-4858-AB18-8937192A5CA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D1F2A48A-9215-4A6A-8C22-2CA76864AB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E48189EA-4015-4CA2-82FD-247FD71DC8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92A65041-EF59-4C0B-ABC9-04E9F11A6A1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67EBD837-41A7-42B2-B253-CBFE8BE15AB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9280383A-E532-465B-8EAD-13741EC1D9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938F4A04-94A8-407E-B0B2-478DE46CB86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1C696E0F-EF29-4F9A-8DA8-825FDC78DA4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8D4C526C-C87C-4F65-8882-E31854DD3A5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F03C48D9-76AE-4E3D-A19C-71317DACDA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817C1B6E-B2A8-4CE6-AF42-24E3987938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247D224A-220A-4A29-B290-DD0F2274D1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523BD944-2C24-40F7-B45C-0823D243B4B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CBF652D5-238B-4D78-AEBF-750F7CE7F6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558E5508-1B0F-45A7-AC49-88F0DDB698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2D2C7E8F-271E-46DB-A075-B319FE4864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94B45F3E-68F4-4179-A9BB-008E08D38F7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167ABF13-5DD2-4C24-B6EF-2D71D87A68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1BB22FD0-AA2C-4BBD-AEBB-23F117BA8E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8E218891-FCAF-4374-AE45-6B0572254D5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類似団体内平均と比較して有形固定資産減価償却率が高くなっている施設は道路、公営住宅、保育所、学校施設である。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公営住宅については、新規住宅整備や既存住宅の延命化改修工事の実施により減価償却率は大幅に減少となった。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教育施設については７０．２％と類似団体と比較して９．２％高い数値となっている。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令和４年度では小・中学校施設改修工事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の実施により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、今後は減価償却率の減少が見込まれる。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DEA733-7D96-42B3-8E21-66C2681B9DF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344C9B-C49A-483C-8CA2-11CBE9F7E6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E827FD-BCBF-4CAA-8729-470B0C0308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E7E4C0-8C2C-4310-9E18-D1DA3BA7238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8A548B-8BF1-4D13-97CD-3F72778F031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99D58D-FF36-416C-8625-460B58164B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D74CBC-0A72-4E49-B89B-0FA0DCD5F9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7D8CFA-E0DB-4F9B-85DC-FE3483AC72B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CE2CD5-630A-4909-9AAA-158AAF84C62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897044-280F-4231-8061-F38DF7B488B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1,869
18.58
3,491,185
3,413,681
77,504
1,322,386
1,023,876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253FB4-1792-4FDD-ADF8-30056A5756A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24DE56-01BA-40C9-813A-825165DA7F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1E16774-E9D6-4A7D-AE6C-2E5EC3AB8F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E2A1C7-A7D9-437E-9345-72418C8C47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111C3B-C235-4DD3-8FBE-9583AA156D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055CD1E-9605-43BA-BAFC-C44226EB8AE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6411A0D-E8CE-4ECD-AA15-16312597A8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57584F-43FF-46F9-9C12-80FB7408EA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C2D269-7178-4834-856A-0CE717B1E85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A15FED-4D87-49CA-9C8C-14E059B7A6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AD526E1-6B52-4FC1-83BC-1EAE55C134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957E5E6-A651-4858-A21E-C121591B51C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D24C93-FB7C-4892-AE7A-4779C9589F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177C6C-4051-47E0-A119-6B13AF13A7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DEAEEB-0F8E-4A3A-9403-80872B8DFC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142FEC6-1391-4990-AD64-9A66AACA81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2102386-CB6E-46FF-8761-FA98913A5F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49105C-D5C2-4CAD-B868-968DA63CDA9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238B82-617B-495F-B02C-1F044408D39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9FE7A5E-4D8D-4F6A-9D93-6413C313AF7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CC6D57-E9AE-4E13-AE37-BC03E21120B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1FD8DE9-B830-4F56-AE3D-49560A8ED0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0CE813A-C60D-4E80-881E-2E4E65FAE05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0613A9-8651-4FA2-8714-19D65C5964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CA7DEB-3A49-4162-8B01-590C857AE6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F4FF9EE-5A02-421E-AA48-34F59A4E9C3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DD01285-2789-4F5C-822B-F51F3A1C8F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7D3B4F7-A00A-4AFE-B0BC-645E656CF7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C031ED-8CA9-4796-9D2D-5B31524A412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79C82D-BB53-40B2-B517-C8682B49259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E6EC38-826E-48D8-B137-1EA2693E4C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0B55998-5C3D-481E-A220-D4CE04C195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E7D7ED1-13C0-4A42-962E-5ED385D7061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3917457-CC10-4DE3-BCDA-4465F5BC0D9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CA63811-5588-4857-BEBD-2602A555E11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77F3844-9104-4E0A-A55E-949D6CEF6DC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BBFABEE-05DA-4624-A461-7CB2F8ACBB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0668BE3-9729-40A5-8E75-D147BD6B643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B9D5C23-2D72-4307-90E4-00EA0AE8DC3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2D74052-B02D-4389-9206-B7113203863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847F595-AC32-4A5E-B3B9-CEB22F78EBC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78CB7B2-1A73-4E7D-82F9-18BF491607E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BD7B278-E37D-4BF9-9C4B-4BC671CA874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515E754-AE29-4912-AEE8-8D3C5029E7A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0B00CEA-0E69-427A-ABC5-88E4F005F9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C923654-F2D2-4663-9A5F-16DE30C1AE8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1DCEEE1E-791B-4EEC-89F6-FAF61421D4D1}"/>
            </a:ext>
          </a:extLst>
        </xdr:cNvPr>
        <xdr:cNvCxnSpPr/>
      </xdr:nvCxnSpPr>
      <xdr:spPr>
        <a:xfrm flipV="1">
          <a:off x="4634865" y="585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BB4FEBCC-B944-404F-A26D-48F3EBFEC001}"/>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FB202EA6-7343-424B-AC2C-1851195993E3}"/>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7E8973F1-7A98-4F01-A919-246F3D141EED}"/>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D96A2D5B-391A-497E-A2A2-85F677B71150}"/>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20155</xdr:rowOff>
    </xdr:from>
    <xdr:ext cx="405111" cy="259045"/>
    <xdr:sp macro="" textlink="">
      <xdr:nvSpPr>
        <xdr:cNvPr id="63" name="【図書館】&#10;有形固定資産減価償却率平均値テキスト">
          <a:extLst>
            <a:ext uri="{FF2B5EF4-FFF2-40B4-BE49-F238E27FC236}">
              <a16:creationId xmlns:a16="http://schemas.microsoft.com/office/drawing/2014/main" id="{2C3DAD93-8482-4DB9-8A31-9BC9659A8F1A}"/>
            </a:ext>
          </a:extLst>
        </xdr:cNvPr>
        <xdr:cNvSpPr txBox="1"/>
      </xdr:nvSpPr>
      <xdr:spPr>
        <a:xfrm>
          <a:off x="4673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a:extLst>
            <a:ext uri="{FF2B5EF4-FFF2-40B4-BE49-F238E27FC236}">
              <a16:creationId xmlns:a16="http://schemas.microsoft.com/office/drawing/2014/main" id="{444151FE-8C62-4102-8EB9-028ECBC9AC8F}"/>
            </a:ext>
          </a:extLst>
        </xdr:cNvPr>
        <xdr:cNvSpPr/>
      </xdr:nvSpPr>
      <xdr:spPr>
        <a:xfrm>
          <a:off x="4584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a:extLst>
            <a:ext uri="{FF2B5EF4-FFF2-40B4-BE49-F238E27FC236}">
              <a16:creationId xmlns:a16="http://schemas.microsoft.com/office/drawing/2014/main" id="{1AE528B1-6CC2-4B0C-93B4-63742116EA72}"/>
            </a:ext>
          </a:extLst>
        </xdr:cNvPr>
        <xdr:cNvSpPr/>
      </xdr:nvSpPr>
      <xdr:spPr>
        <a:xfrm>
          <a:off x="37465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61323</xdr:rowOff>
    </xdr:from>
    <xdr:to>
      <xdr:col>15</xdr:col>
      <xdr:colOff>101600</xdr:colOff>
      <xdr:row>35</xdr:row>
      <xdr:rowOff>162923</xdr:rowOff>
    </xdr:to>
    <xdr:sp macro="" textlink="">
      <xdr:nvSpPr>
        <xdr:cNvPr id="66" name="フローチャート: 判断 65">
          <a:extLst>
            <a:ext uri="{FF2B5EF4-FFF2-40B4-BE49-F238E27FC236}">
              <a16:creationId xmlns:a16="http://schemas.microsoft.com/office/drawing/2014/main" id="{11469AC5-2119-4198-B223-541546C0A589}"/>
            </a:ext>
          </a:extLst>
        </xdr:cNvPr>
        <xdr:cNvSpPr/>
      </xdr:nvSpPr>
      <xdr:spPr>
        <a:xfrm>
          <a:off x="28575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139700</xdr:rowOff>
    </xdr:from>
    <xdr:to>
      <xdr:col>10</xdr:col>
      <xdr:colOff>165100</xdr:colOff>
      <xdr:row>35</xdr:row>
      <xdr:rowOff>69850</xdr:rowOff>
    </xdr:to>
    <xdr:sp macro="" textlink="">
      <xdr:nvSpPr>
        <xdr:cNvPr id="67" name="フローチャート: 判断 66">
          <a:extLst>
            <a:ext uri="{FF2B5EF4-FFF2-40B4-BE49-F238E27FC236}">
              <a16:creationId xmlns:a16="http://schemas.microsoft.com/office/drawing/2014/main" id="{D15A0C6C-CCB4-4742-8660-02FE81222861}"/>
            </a:ext>
          </a:extLst>
        </xdr:cNvPr>
        <xdr:cNvSpPr/>
      </xdr:nvSpPr>
      <xdr:spPr>
        <a:xfrm>
          <a:off x="1968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76019</xdr:rowOff>
    </xdr:from>
    <xdr:to>
      <xdr:col>6</xdr:col>
      <xdr:colOff>38100</xdr:colOff>
      <xdr:row>35</xdr:row>
      <xdr:rowOff>6169</xdr:rowOff>
    </xdr:to>
    <xdr:sp macro="" textlink="">
      <xdr:nvSpPr>
        <xdr:cNvPr id="68" name="フローチャート: 判断 67">
          <a:extLst>
            <a:ext uri="{FF2B5EF4-FFF2-40B4-BE49-F238E27FC236}">
              <a16:creationId xmlns:a16="http://schemas.microsoft.com/office/drawing/2014/main" id="{7CC46E1A-EE25-4C45-955F-6986E3624C67}"/>
            </a:ext>
          </a:extLst>
        </xdr:cNvPr>
        <xdr:cNvSpPr/>
      </xdr:nvSpPr>
      <xdr:spPr>
        <a:xfrm>
          <a:off x="1079500" y="590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A379E28-6276-4B47-AFD0-9FB987CF81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1A326EC-23AA-4F7D-908D-A2ABFAC4948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15CAC51-B7D6-48CD-BD36-4904F3FB776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789B583-D341-48B3-A116-0E58990154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9642D64-B55A-4722-AC53-4FAB32F1A1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44994</xdr:rowOff>
    </xdr:from>
    <xdr:to>
      <xdr:col>24</xdr:col>
      <xdr:colOff>114300</xdr:colOff>
      <xdr:row>36</xdr:row>
      <xdr:rowOff>146594</xdr:rowOff>
    </xdr:to>
    <xdr:sp macro="" textlink="">
      <xdr:nvSpPr>
        <xdr:cNvPr id="74" name="楕円 73">
          <a:extLst>
            <a:ext uri="{FF2B5EF4-FFF2-40B4-BE49-F238E27FC236}">
              <a16:creationId xmlns:a16="http://schemas.microsoft.com/office/drawing/2014/main" id="{054FA9CB-DFEF-48A3-B801-4EB13D88CAE1}"/>
            </a:ext>
          </a:extLst>
        </xdr:cNvPr>
        <xdr:cNvSpPr/>
      </xdr:nvSpPr>
      <xdr:spPr>
        <a:xfrm>
          <a:off x="45847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67871</xdr:rowOff>
    </xdr:from>
    <xdr:ext cx="405111" cy="259045"/>
    <xdr:sp macro="" textlink="">
      <xdr:nvSpPr>
        <xdr:cNvPr id="75" name="【図書館】&#10;有形固定資産減価償却率該当値テキスト">
          <a:extLst>
            <a:ext uri="{FF2B5EF4-FFF2-40B4-BE49-F238E27FC236}">
              <a16:creationId xmlns:a16="http://schemas.microsoft.com/office/drawing/2014/main" id="{B196ED3E-1296-4DE9-84E6-E3518C8AA8E4}"/>
            </a:ext>
          </a:extLst>
        </xdr:cNvPr>
        <xdr:cNvSpPr txBox="1"/>
      </xdr:nvSpPr>
      <xdr:spPr>
        <a:xfrm>
          <a:off x="467360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149497</xdr:rowOff>
    </xdr:from>
    <xdr:to>
      <xdr:col>20</xdr:col>
      <xdr:colOff>38100</xdr:colOff>
      <xdr:row>36</xdr:row>
      <xdr:rowOff>79647</xdr:rowOff>
    </xdr:to>
    <xdr:sp macro="" textlink="">
      <xdr:nvSpPr>
        <xdr:cNvPr id="76" name="楕円 75">
          <a:extLst>
            <a:ext uri="{FF2B5EF4-FFF2-40B4-BE49-F238E27FC236}">
              <a16:creationId xmlns:a16="http://schemas.microsoft.com/office/drawing/2014/main" id="{E664D530-8311-419C-A50D-343D41A365D2}"/>
            </a:ext>
          </a:extLst>
        </xdr:cNvPr>
        <xdr:cNvSpPr/>
      </xdr:nvSpPr>
      <xdr:spPr>
        <a:xfrm>
          <a:off x="3746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28847</xdr:rowOff>
    </xdr:from>
    <xdr:to>
      <xdr:col>24</xdr:col>
      <xdr:colOff>63500</xdr:colOff>
      <xdr:row>36</xdr:row>
      <xdr:rowOff>95794</xdr:rowOff>
    </xdr:to>
    <xdr:cxnSp macro="">
      <xdr:nvCxnSpPr>
        <xdr:cNvPr id="77" name="直線コネクタ 76">
          <a:extLst>
            <a:ext uri="{FF2B5EF4-FFF2-40B4-BE49-F238E27FC236}">
              <a16:creationId xmlns:a16="http://schemas.microsoft.com/office/drawing/2014/main" id="{4E0312C7-4BB6-4B2F-BA12-760C1F548645}"/>
            </a:ext>
          </a:extLst>
        </xdr:cNvPr>
        <xdr:cNvCxnSpPr/>
      </xdr:nvCxnSpPr>
      <xdr:spPr>
        <a:xfrm>
          <a:off x="3797300" y="620104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82550</xdr:rowOff>
    </xdr:from>
    <xdr:to>
      <xdr:col>15</xdr:col>
      <xdr:colOff>101600</xdr:colOff>
      <xdr:row>36</xdr:row>
      <xdr:rowOff>12700</xdr:rowOff>
    </xdr:to>
    <xdr:sp macro="" textlink="">
      <xdr:nvSpPr>
        <xdr:cNvPr id="78" name="楕円 77">
          <a:extLst>
            <a:ext uri="{FF2B5EF4-FFF2-40B4-BE49-F238E27FC236}">
              <a16:creationId xmlns:a16="http://schemas.microsoft.com/office/drawing/2014/main" id="{8A2796E8-132D-4B78-8BF5-A70015498310}"/>
            </a:ext>
          </a:extLst>
        </xdr:cNvPr>
        <xdr:cNvSpPr/>
      </xdr:nvSpPr>
      <xdr:spPr>
        <a:xfrm>
          <a:off x="2857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36</xdr:row>
      <xdr:rowOff>28847</xdr:rowOff>
    </xdr:to>
    <xdr:cxnSp macro="">
      <xdr:nvCxnSpPr>
        <xdr:cNvPr id="79" name="直線コネクタ 78">
          <a:extLst>
            <a:ext uri="{FF2B5EF4-FFF2-40B4-BE49-F238E27FC236}">
              <a16:creationId xmlns:a16="http://schemas.microsoft.com/office/drawing/2014/main" id="{92A16D26-E211-4E3A-B134-0EEA6AC1E0F2}"/>
            </a:ext>
          </a:extLst>
        </xdr:cNvPr>
        <xdr:cNvCxnSpPr/>
      </xdr:nvCxnSpPr>
      <xdr:spPr>
        <a:xfrm>
          <a:off x="2908300" y="613410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xdr:rowOff>
    </xdr:from>
    <xdr:to>
      <xdr:col>10</xdr:col>
      <xdr:colOff>165100</xdr:colOff>
      <xdr:row>35</xdr:row>
      <xdr:rowOff>115570</xdr:rowOff>
    </xdr:to>
    <xdr:sp macro="" textlink="">
      <xdr:nvSpPr>
        <xdr:cNvPr id="80" name="楕円 79">
          <a:extLst>
            <a:ext uri="{FF2B5EF4-FFF2-40B4-BE49-F238E27FC236}">
              <a16:creationId xmlns:a16="http://schemas.microsoft.com/office/drawing/2014/main" id="{98EF5531-3E16-4B9D-ACB9-6F564B7A0D84}"/>
            </a:ext>
          </a:extLst>
        </xdr:cNvPr>
        <xdr:cNvSpPr/>
      </xdr:nvSpPr>
      <xdr:spPr>
        <a:xfrm>
          <a:off x="196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64770</xdr:rowOff>
    </xdr:from>
    <xdr:to>
      <xdr:col>15</xdr:col>
      <xdr:colOff>50800</xdr:colOff>
      <xdr:row>35</xdr:row>
      <xdr:rowOff>133350</xdr:rowOff>
    </xdr:to>
    <xdr:cxnSp macro="">
      <xdr:nvCxnSpPr>
        <xdr:cNvPr id="81" name="直線コネクタ 80">
          <a:extLst>
            <a:ext uri="{FF2B5EF4-FFF2-40B4-BE49-F238E27FC236}">
              <a16:creationId xmlns:a16="http://schemas.microsoft.com/office/drawing/2014/main" id="{59A7FF57-633E-4471-9C8D-2D1B06D335C2}"/>
            </a:ext>
          </a:extLst>
        </xdr:cNvPr>
        <xdr:cNvCxnSpPr/>
      </xdr:nvCxnSpPr>
      <xdr:spPr>
        <a:xfrm>
          <a:off x="2019300" y="6065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123372</xdr:rowOff>
    </xdr:from>
    <xdr:to>
      <xdr:col>6</xdr:col>
      <xdr:colOff>38100</xdr:colOff>
      <xdr:row>35</xdr:row>
      <xdr:rowOff>53522</xdr:rowOff>
    </xdr:to>
    <xdr:sp macro="" textlink="">
      <xdr:nvSpPr>
        <xdr:cNvPr id="82" name="楕円 81">
          <a:extLst>
            <a:ext uri="{FF2B5EF4-FFF2-40B4-BE49-F238E27FC236}">
              <a16:creationId xmlns:a16="http://schemas.microsoft.com/office/drawing/2014/main" id="{F88F9290-D6A3-475B-80A8-448523477E39}"/>
            </a:ext>
          </a:extLst>
        </xdr:cNvPr>
        <xdr:cNvSpPr/>
      </xdr:nvSpPr>
      <xdr:spPr>
        <a:xfrm>
          <a:off x="1079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2722</xdr:rowOff>
    </xdr:from>
    <xdr:to>
      <xdr:col>10</xdr:col>
      <xdr:colOff>114300</xdr:colOff>
      <xdr:row>35</xdr:row>
      <xdr:rowOff>64770</xdr:rowOff>
    </xdr:to>
    <xdr:cxnSp macro="">
      <xdr:nvCxnSpPr>
        <xdr:cNvPr id="83" name="直線コネクタ 82">
          <a:extLst>
            <a:ext uri="{FF2B5EF4-FFF2-40B4-BE49-F238E27FC236}">
              <a16:creationId xmlns:a16="http://schemas.microsoft.com/office/drawing/2014/main" id="{955E87BF-1FFF-407C-A966-E8F856D492AC}"/>
            </a:ext>
          </a:extLst>
        </xdr:cNvPr>
        <xdr:cNvCxnSpPr/>
      </xdr:nvCxnSpPr>
      <xdr:spPr>
        <a:xfrm>
          <a:off x="1130300" y="60034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98533</xdr:rowOff>
    </xdr:from>
    <xdr:ext cx="405111" cy="259045"/>
    <xdr:sp macro="" textlink="">
      <xdr:nvSpPr>
        <xdr:cNvPr id="84" name="n_1aveValue【図書館】&#10;有形固定資産減価償却率">
          <a:extLst>
            <a:ext uri="{FF2B5EF4-FFF2-40B4-BE49-F238E27FC236}">
              <a16:creationId xmlns:a16="http://schemas.microsoft.com/office/drawing/2014/main" id="{C2D0906C-9F55-4EB4-B5F3-7B14A1096ADE}"/>
            </a:ext>
          </a:extLst>
        </xdr:cNvPr>
        <xdr:cNvSpPr txBox="1"/>
      </xdr:nvSpPr>
      <xdr:spPr>
        <a:xfrm>
          <a:off x="3582044" y="627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948E5D97-583B-493A-9481-6CD74C7E0B92}"/>
            </a:ext>
          </a:extLst>
        </xdr:cNvPr>
        <xdr:cNvSpPr txBox="1"/>
      </xdr:nvSpPr>
      <xdr:spPr>
        <a:xfrm>
          <a:off x="2705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6" name="n_3aveValue【図書館】&#10;有形固定資産減価償却率">
          <a:extLst>
            <a:ext uri="{FF2B5EF4-FFF2-40B4-BE49-F238E27FC236}">
              <a16:creationId xmlns:a16="http://schemas.microsoft.com/office/drawing/2014/main" id="{DFAA9F38-6CC3-418D-9396-92DB8FCE2A81}"/>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22696</xdr:rowOff>
    </xdr:from>
    <xdr:ext cx="405111" cy="259045"/>
    <xdr:sp macro="" textlink="">
      <xdr:nvSpPr>
        <xdr:cNvPr id="87" name="n_4aveValue【図書館】&#10;有形固定資産減価償却率">
          <a:extLst>
            <a:ext uri="{FF2B5EF4-FFF2-40B4-BE49-F238E27FC236}">
              <a16:creationId xmlns:a16="http://schemas.microsoft.com/office/drawing/2014/main" id="{019ABEBF-C288-40BA-B4EC-FCCDB428B26E}"/>
            </a:ext>
          </a:extLst>
        </xdr:cNvPr>
        <xdr:cNvSpPr txBox="1"/>
      </xdr:nvSpPr>
      <xdr:spPr>
        <a:xfrm>
          <a:off x="927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96174</xdr:rowOff>
    </xdr:from>
    <xdr:ext cx="405111" cy="259045"/>
    <xdr:sp macro="" textlink="">
      <xdr:nvSpPr>
        <xdr:cNvPr id="88" name="n_1mainValue【図書館】&#10;有形固定資産減価償却率">
          <a:extLst>
            <a:ext uri="{FF2B5EF4-FFF2-40B4-BE49-F238E27FC236}">
              <a16:creationId xmlns:a16="http://schemas.microsoft.com/office/drawing/2014/main" id="{CDAD1053-031C-40FB-A510-A6E6CA16C101}"/>
            </a:ext>
          </a:extLst>
        </xdr:cNvPr>
        <xdr:cNvSpPr txBox="1"/>
      </xdr:nvSpPr>
      <xdr:spPr>
        <a:xfrm>
          <a:off x="35820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E3D6E99F-D5BD-41CB-85FB-AF548514F07E}"/>
            </a:ext>
          </a:extLst>
        </xdr:cNvPr>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106697</xdr:rowOff>
    </xdr:from>
    <xdr:ext cx="405111" cy="259045"/>
    <xdr:sp macro="" textlink="">
      <xdr:nvSpPr>
        <xdr:cNvPr id="90" name="n_3mainValue【図書館】&#10;有形固定資産減価償却率">
          <a:extLst>
            <a:ext uri="{FF2B5EF4-FFF2-40B4-BE49-F238E27FC236}">
              <a16:creationId xmlns:a16="http://schemas.microsoft.com/office/drawing/2014/main" id="{774D5A0B-2885-4F30-B742-E5F30923C342}"/>
            </a:ext>
          </a:extLst>
        </xdr:cNvPr>
        <xdr:cNvSpPr txBox="1"/>
      </xdr:nvSpPr>
      <xdr:spPr>
        <a:xfrm>
          <a:off x="181674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44649</xdr:rowOff>
    </xdr:from>
    <xdr:ext cx="405111" cy="259045"/>
    <xdr:sp macro="" textlink="">
      <xdr:nvSpPr>
        <xdr:cNvPr id="91" name="n_4mainValue【図書館】&#10;有形固定資産減価償却率">
          <a:extLst>
            <a:ext uri="{FF2B5EF4-FFF2-40B4-BE49-F238E27FC236}">
              <a16:creationId xmlns:a16="http://schemas.microsoft.com/office/drawing/2014/main" id="{9A00896E-E0CD-42F2-957D-D8CE79CF98BB}"/>
            </a:ext>
          </a:extLst>
        </xdr:cNvPr>
        <xdr:cNvSpPr txBox="1"/>
      </xdr:nvSpPr>
      <xdr:spPr>
        <a:xfrm>
          <a:off x="927744" y="604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578F7CD-A3BA-445F-AF2E-69CE7970BC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7BC64BA-9FA9-4227-B4D1-B8F86553F1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C714BCD-C36E-4B9A-AF3D-00484F7775D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4D88DA1-8B99-4928-92CA-85D68FE2E47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C732A2F-89EA-4992-8BFF-A2380B6B02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69B0042-01FB-4A0F-AE16-777EC6E0BF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497A9EA-F39C-40D7-A5C3-892A4C4407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61472DC-E130-4D1D-946D-B3A692A4164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D515C13-16BD-4613-B7F4-A9B167D3181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1B5FC8F-E4F3-4ACF-90ED-A66936BD70C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F3B98E4-BD0E-4AE9-A7C3-381D884C5AE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E79EF04-80C1-442A-A779-56645ACCFFA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709A8CE-A8D4-46E9-AD88-9CB374E76B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C521091-BB3F-4D03-8147-C44DEC2696A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F568632-F5B3-4F82-8803-1162B8AC1EE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28BE4917-20CD-4282-8F75-B7C41508F18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D0A7F15-08AA-4DEC-A867-18DACD5782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E757DCA-D453-49A7-A801-92ACD289F6F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813DC64-55DA-4ED4-A9B4-28C8A9C0F91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8124FCC-8458-4D19-82F0-B6368B30204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CF7CDDE-D387-43A3-A79B-8328E44EAF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EFB976A-8BE4-4CC5-97A5-4ABC1929C97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CBA23C1-943A-457B-ACCE-9E63CC78ED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3310A1E1-0F24-44A3-A44D-B4A8403012F2}"/>
            </a:ext>
          </a:extLst>
        </xdr:cNvPr>
        <xdr:cNvCxnSpPr/>
      </xdr:nvCxnSpPr>
      <xdr:spPr>
        <a:xfrm flipV="1">
          <a:off x="10476865" y="581406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1A0AA0E6-6C03-4CCD-A251-C80A57283D16}"/>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34805266-CA2C-40A2-891E-99A1A3458364}"/>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a:extLst>
            <a:ext uri="{FF2B5EF4-FFF2-40B4-BE49-F238E27FC236}">
              <a16:creationId xmlns:a16="http://schemas.microsoft.com/office/drawing/2014/main" id="{F5D74E46-87AC-4D00-8949-FE3FEFCAC05C}"/>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a:extLst>
            <a:ext uri="{FF2B5EF4-FFF2-40B4-BE49-F238E27FC236}">
              <a16:creationId xmlns:a16="http://schemas.microsoft.com/office/drawing/2014/main" id="{AC84DA28-21E3-4F76-947A-85E8420E0442}"/>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57167</xdr:rowOff>
    </xdr:from>
    <xdr:ext cx="469744" cy="259045"/>
    <xdr:sp macro="" textlink="">
      <xdr:nvSpPr>
        <xdr:cNvPr id="120" name="【図書館】&#10;一人当たり面積平均値テキスト">
          <a:extLst>
            <a:ext uri="{FF2B5EF4-FFF2-40B4-BE49-F238E27FC236}">
              <a16:creationId xmlns:a16="http://schemas.microsoft.com/office/drawing/2014/main" id="{50F79D93-26CE-4CEE-9BFA-531594B7D630}"/>
            </a:ext>
          </a:extLst>
        </xdr:cNvPr>
        <xdr:cNvSpPr txBox="1"/>
      </xdr:nvSpPr>
      <xdr:spPr>
        <a:xfrm>
          <a:off x="10515600" y="640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a:extLst>
            <a:ext uri="{FF2B5EF4-FFF2-40B4-BE49-F238E27FC236}">
              <a16:creationId xmlns:a16="http://schemas.microsoft.com/office/drawing/2014/main" id="{A9428941-FCEB-4761-A15F-9EF48778606E}"/>
            </a:ext>
          </a:extLst>
        </xdr:cNvPr>
        <xdr:cNvSpPr/>
      </xdr:nvSpPr>
      <xdr:spPr>
        <a:xfrm>
          <a:off x="10426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22" name="フローチャート: 判断 121">
          <a:extLst>
            <a:ext uri="{FF2B5EF4-FFF2-40B4-BE49-F238E27FC236}">
              <a16:creationId xmlns:a16="http://schemas.microsoft.com/office/drawing/2014/main" id="{36556D72-D38E-4935-A4EE-10398D975F4F}"/>
            </a:ext>
          </a:extLst>
        </xdr:cNvPr>
        <xdr:cNvSpPr/>
      </xdr:nvSpPr>
      <xdr:spPr>
        <a:xfrm>
          <a:off x="9588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86360</xdr:rowOff>
    </xdr:from>
    <xdr:to>
      <xdr:col>46</xdr:col>
      <xdr:colOff>38100</xdr:colOff>
      <xdr:row>39</xdr:row>
      <xdr:rowOff>16510</xdr:rowOff>
    </xdr:to>
    <xdr:sp macro="" textlink="">
      <xdr:nvSpPr>
        <xdr:cNvPr id="123" name="フローチャート: 判断 122">
          <a:extLst>
            <a:ext uri="{FF2B5EF4-FFF2-40B4-BE49-F238E27FC236}">
              <a16:creationId xmlns:a16="http://schemas.microsoft.com/office/drawing/2014/main" id="{AC872A22-4BD3-43F7-BB5A-7978E137D1EF}"/>
            </a:ext>
          </a:extLst>
        </xdr:cNvPr>
        <xdr:cNvSpPr/>
      </xdr:nvSpPr>
      <xdr:spPr>
        <a:xfrm>
          <a:off x="8699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90170</xdr:rowOff>
    </xdr:from>
    <xdr:to>
      <xdr:col>41</xdr:col>
      <xdr:colOff>101600</xdr:colOff>
      <xdr:row>39</xdr:row>
      <xdr:rowOff>20320</xdr:rowOff>
    </xdr:to>
    <xdr:sp macro="" textlink="">
      <xdr:nvSpPr>
        <xdr:cNvPr id="124" name="フローチャート: 判断 123">
          <a:extLst>
            <a:ext uri="{FF2B5EF4-FFF2-40B4-BE49-F238E27FC236}">
              <a16:creationId xmlns:a16="http://schemas.microsoft.com/office/drawing/2014/main" id="{0B3CA614-2AC2-4B5F-B9F7-03D2657F606E}"/>
            </a:ext>
          </a:extLst>
        </xdr:cNvPr>
        <xdr:cNvSpPr/>
      </xdr:nvSpPr>
      <xdr:spPr>
        <a:xfrm>
          <a:off x="7810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97790</xdr:rowOff>
    </xdr:from>
    <xdr:to>
      <xdr:col>36</xdr:col>
      <xdr:colOff>165100</xdr:colOff>
      <xdr:row>39</xdr:row>
      <xdr:rowOff>27940</xdr:rowOff>
    </xdr:to>
    <xdr:sp macro="" textlink="">
      <xdr:nvSpPr>
        <xdr:cNvPr id="125" name="フローチャート: 判断 124">
          <a:extLst>
            <a:ext uri="{FF2B5EF4-FFF2-40B4-BE49-F238E27FC236}">
              <a16:creationId xmlns:a16="http://schemas.microsoft.com/office/drawing/2014/main" id="{67501D7A-6DF7-4B9D-977C-8507F1E94304}"/>
            </a:ext>
          </a:extLst>
        </xdr:cNvPr>
        <xdr:cNvSpPr/>
      </xdr:nvSpPr>
      <xdr:spPr>
        <a:xfrm>
          <a:off x="692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9E5E132-7F1E-4FA2-B5FD-E677124B7D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96FD488-583D-461E-8C3F-44335A34927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CB7B177-8828-486B-A44E-59B16C78B62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C041638-D6D7-4A49-AB5F-1C6E4A988D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60E497C-F6BC-408B-94BE-B9D94797AFF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40640</xdr:rowOff>
    </xdr:from>
    <xdr:to>
      <xdr:col>55</xdr:col>
      <xdr:colOff>50800</xdr:colOff>
      <xdr:row>36</xdr:row>
      <xdr:rowOff>142240</xdr:rowOff>
    </xdr:to>
    <xdr:sp macro="" textlink="">
      <xdr:nvSpPr>
        <xdr:cNvPr id="131" name="楕円 130">
          <a:extLst>
            <a:ext uri="{FF2B5EF4-FFF2-40B4-BE49-F238E27FC236}">
              <a16:creationId xmlns:a16="http://schemas.microsoft.com/office/drawing/2014/main" id="{A33CA8C0-758D-4DFA-B299-65B7B18E2F6D}"/>
            </a:ext>
          </a:extLst>
        </xdr:cNvPr>
        <xdr:cNvSpPr/>
      </xdr:nvSpPr>
      <xdr:spPr>
        <a:xfrm>
          <a:off x="10426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63517</xdr:rowOff>
    </xdr:from>
    <xdr:ext cx="469744" cy="259045"/>
    <xdr:sp macro="" textlink="">
      <xdr:nvSpPr>
        <xdr:cNvPr id="132" name="【図書館】&#10;一人当たり面積該当値テキスト">
          <a:extLst>
            <a:ext uri="{FF2B5EF4-FFF2-40B4-BE49-F238E27FC236}">
              <a16:creationId xmlns:a16="http://schemas.microsoft.com/office/drawing/2014/main" id="{BD359B58-9251-4EC1-8C6F-6CF436C7BDE3}"/>
            </a:ext>
          </a:extLst>
        </xdr:cNvPr>
        <xdr:cNvSpPr txBox="1"/>
      </xdr:nvSpPr>
      <xdr:spPr>
        <a:xfrm>
          <a:off x="1051560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48260</xdr:rowOff>
    </xdr:from>
    <xdr:to>
      <xdr:col>50</xdr:col>
      <xdr:colOff>165100</xdr:colOff>
      <xdr:row>36</xdr:row>
      <xdr:rowOff>149860</xdr:rowOff>
    </xdr:to>
    <xdr:sp macro="" textlink="">
      <xdr:nvSpPr>
        <xdr:cNvPr id="133" name="楕円 132">
          <a:extLst>
            <a:ext uri="{FF2B5EF4-FFF2-40B4-BE49-F238E27FC236}">
              <a16:creationId xmlns:a16="http://schemas.microsoft.com/office/drawing/2014/main" id="{B9EAFA0B-7D15-405C-9F5E-9844C25EB1FD}"/>
            </a:ext>
          </a:extLst>
        </xdr:cNvPr>
        <xdr:cNvSpPr/>
      </xdr:nvSpPr>
      <xdr:spPr>
        <a:xfrm>
          <a:off x="958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91440</xdr:rowOff>
    </xdr:from>
    <xdr:to>
      <xdr:col>55</xdr:col>
      <xdr:colOff>0</xdr:colOff>
      <xdr:row>36</xdr:row>
      <xdr:rowOff>99060</xdr:rowOff>
    </xdr:to>
    <xdr:cxnSp macro="">
      <xdr:nvCxnSpPr>
        <xdr:cNvPr id="134" name="直線コネクタ 133">
          <a:extLst>
            <a:ext uri="{FF2B5EF4-FFF2-40B4-BE49-F238E27FC236}">
              <a16:creationId xmlns:a16="http://schemas.microsoft.com/office/drawing/2014/main" id="{473C7E9D-B69D-49CB-8675-4E79715B8E2B}"/>
            </a:ext>
          </a:extLst>
        </xdr:cNvPr>
        <xdr:cNvCxnSpPr/>
      </xdr:nvCxnSpPr>
      <xdr:spPr>
        <a:xfrm flipV="1">
          <a:off x="9639300" y="6263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165100</xdr:rowOff>
    </xdr:to>
    <xdr:sp macro="" textlink="">
      <xdr:nvSpPr>
        <xdr:cNvPr id="135" name="楕円 134">
          <a:extLst>
            <a:ext uri="{FF2B5EF4-FFF2-40B4-BE49-F238E27FC236}">
              <a16:creationId xmlns:a16="http://schemas.microsoft.com/office/drawing/2014/main" id="{2BB34901-339B-4328-B97E-4F86970C8771}"/>
            </a:ext>
          </a:extLst>
        </xdr:cNvPr>
        <xdr:cNvSpPr/>
      </xdr:nvSpPr>
      <xdr:spPr>
        <a:xfrm>
          <a:off x="869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99060</xdr:rowOff>
    </xdr:from>
    <xdr:to>
      <xdr:col>50</xdr:col>
      <xdr:colOff>114300</xdr:colOff>
      <xdr:row>36</xdr:row>
      <xdr:rowOff>114300</xdr:rowOff>
    </xdr:to>
    <xdr:cxnSp macro="">
      <xdr:nvCxnSpPr>
        <xdr:cNvPr id="136" name="直線コネクタ 135">
          <a:extLst>
            <a:ext uri="{FF2B5EF4-FFF2-40B4-BE49-F238E27FC236}">
              <a16:creationId xmlns:a16="http://schemas.microsoft.com/office/drawing/2014/main" id="{8F2D355B-CB6E-44D2-B1F0-AE558AE73726}"/>
            </a:ext>
          </a:extLst>
        </xdr:cNvPr>
        <xdr:cNvCxnSpPr/>
      </xdr:nvCxnSpPr>
      <xdr:spPr>
        <a:xfrm flipV="1">
          <a:off x="8750300" y="6271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52070</xdr:rowOff>
    </xdr:from>
    <xdr:to>
      <xdr:col>41</xdr:col>
      <xdr:colOff>101600</xdr:colOff>
      <xdr:row>36</xdr:row>
      <xdr:rowOff>153670</xdr:rowOff>
    </xdr:to>
    <xdr:sp macro="" textlink="">
      <xdr:nvSpPr>
        <xdr:cNvPr id="137" name="楕円 136">
          <a:extLst>
            <a:ext uri="{FF2B5EF4-FFF2-40B4-BE49-F238E27FC236}">
              <a16:creationId xmlns:a16="http://schemas.microsoft.com/office/drawing/2014/main" id="{F12976D8-99E8-4E5A-B2E0-EA0138D2C7D9}"/>
            </a:ext>
          </a:extLst>
        </xdr:cNvPr>
        <xdr:cNvSpPr/>
      </xdr:nvSpPr>
      <xdr:spPr>
        <a:xfrm>
          <a:off x="7810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102870</xdr:rowOff>
    </xdr:from>
    <xdr:to>
      <xdr:col>45</xdr:col>
      <xdr:colOff>177800</xdr:colOff>
      <xdr:row>36</xdr:row>
      <xdr:rowOff>114300</xdr:rowOff>
    </xdr:to>
    <xdr:cxnSp macro="">
      <xdr:nvCxnSpPr>
        <xdr:cNvPr id="138" name="直線コネクタ 137">
          <a:extLst>
            <a:ext uri="{FF2B5EF4-FFF2-40B4-BE49-F238E27FC236}">
              <a16:creationId xmlns:a16="http://schemas.microsoft.com/office/drawing/2014/main" id="{2305A7AF-61C0-45E9-B10F-AB93582AD50D}"/>
            </a:ext>
          </a:extLst>
        </xdr:cNvPr>
        <xdr:cNvCxnSpPr/>
      </xdr:nvCxnSpPr>
      <xdr:spPr>
        <a:xfrm>
          <a:off x="7861300" y="6275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52070</xdr:rowOff>
    </xdr:from>
    <xdr:to>
      <xdr:col>36</xdr:col>
      <xdr:colOff>165100</xdr:colOff>
      <xdr:row>36</xdr:row>
      <xdr:rowOff>153670</xdr:rowOff>
    </xdr:to>
    <xdr:sp macro="" textlink="">
      <xdr:nvSpPr>
        <xdr:cNvPr id="139" name="楕円 138">
          <a:extLst>
            <a:ext uri="{FF2B5EF4-FFF2-40B4-BE49-F238E27FC236}">
              <a16:creationId xmlns:a16="http://schemas.microsoft.com/office/drawing/2014/main" id="{A9324860-DB7D-4FFB-B3EF-D30475A4C2FB}"/>
            </a:ext>
          </a:extLst>
        </xdr:cNvPr>
        <xdr:cNvSpPr/>
      </xdr:nvSpPr>
      <xdr:spPr>
        <a:xfrm>
          <a:off x="6921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102870</xdr:rowOff>
    </xdr:from>
    <xdr:to>
      <xdr:col>41</xdr:col>
      <xdr:colOff>50800</xdr:colOff>
      <xdr:row>36</xdr:row>
      <xdr:rowOff>102870</xdr:rowOff>
    </xdr:to>
    <xdr:cxnSp macro="">
      <xdr:nvCxnSpPr>
        <xdr:cNvPr id="140" name="直線コネクタ 139">
          <a:extLst>
            <a:ext uri="{FF2B5EF4-FFF2-40B4-BE49-F238E27FC236}">
              <a16:creationId xmlns:a16="http://schemas.microsoft.com/office/drawing/2014/main" id="{E4008794-F709-4B5D-BE47-F974C4527676}"/>
            </a:ext>
          </a:extLst>
        </xdr:cNvPr>
        <xdr:cNvCxnSpPr/>
      </xdr:nvCxnSpPr>
      <xdr:spPr>
        <a:xfrm>
          <a:off x="6972300" y="6275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60977</xdr:rowOff>
    </xdr:from>
    <xdr:ext cx="469744" cy="259045"/>
    <xdr:sp macro="" textlink="">
      <xdr:nvSpPr>
        <xdr:cNvPr id="141" name="n_1aveValue【図書館】&#10;一人当たり面積">
          <a:extLst>
            <a:ext uri="{FF2B5EF4-FFF2-40B4-BE49-F238E27FC236}">
              <a16:creationId xmlns:a16="http://schemas.microsoft.com/office/drawing/2014/main" id="{94803211-0548-489D-BA01-AF1023CAFE75}"/>
            </a:ext>
          </a:extLst>
        </xdr:cNvPr>
        <xdr:cNvSpPr txBox="1"/>
      </xdr:nvSpPr>
      <xdr:spPr>
        <a:xfrm>
          <a:off x="9391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7637</xdr:rowOff>
    </xdr:from>
    <xdr:ext cx="469744" cy="259045"/>
    <xdr:sp macro="" textlink="">
      <xdr:nvSpPr>
        <xdr:cNvPr id="142" name="n_2aveValue【図書館】&#10;一人当たり面積">
          <a:extLst>
            <a:ext uri="{FF2B5EF4-FFF2-40B4-BE49-F238E27FC236}">
              <a16:creationId xmlns:a16="http://schemas.microsoft.com/office/drawing/2014/main" id="{0EA1E440-0079-4794-86DC-7D36EBA5C5EA}"/>
            </a:ext>
          </a:extLst>
        </xdr:cNvPr>
        <xdr:cNvSpPr txBox="1"/>
      </xdr:nvSpPr>
      <xdr:spPr>
        <a:xfrm>
          <a:off x="8515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11447</xdr:rowOff>
    </xdr:from>
    <xdr:ext cx="469744" cy="259045"/>
    <xdr:sp macro="" textlink="">
      <xdr:nvSpPr>
        <xdr:cNvPr id="143" name="n_3aveValue【図書館】&#10;一人当たり面積">
          <a:extLst>
            <a:ext uri="{FF2B5EF4-FFF2-40B4-BE49-F238E27FC236}">
              <a16:creationId xmlns:a16="http://schemas.microsoft.com/office/drawing/2014/main" id="{B6327524-0904-4288-A73F-0754D1C1731C}"/>
            </a:ext>
          </a:extLst>
        </xdr:cNvPr>
        <xdr:cNvSpPr txBox="1"/>
      </xdr:nvSpPr>
      <xdr:spPr>
        <a:xfrm>
          <a:off x="7626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19067</xdr:rowOff>
    </xdr:from>
    <xdr:ext cx="469744" cy="259045"/>
    <xdr:sp macro="" textlink="">
      <xdr:nvSpPr>
        <xdr:cNvPr id="144" name="n_4aveValue【図書館】&#10;一人当たり面積">
          <a:extLst>
            <a:ext uri="{FF2B5EF4-FFF2-40B4-BE49-F238E27FC236}">
              <a16:creationId xmlns:a16="http://schemas.microsoft.com/office/drawing/2014/main" id="{ABB911B4-DE9C-46FD-BD56-1EA17FFFE1BA}"/>
            </a:ext>
          </a:extLst>
        </xdr:cNvPr>
        <xdr:cNvSpPr txBox="1"/>
      </xdr:nvSpPr>
      <xdr:spPr>
        <a:xfrm>
          <a:off x="6737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166387</xdr:rowOff>
    </xdr:from>
    <xdr:ext cx="469744" cy="259045"/>
    <xdr:sp macro="" textlink="">
      <xdr:nvSpPr>
        <xdr:cNvPr id="145" name="n_1mainValue【図書館】&#10;一人当たり面積">
          <a:extLst>
            <a:ext uri="{FF2B5EF4-FFF2-40B4-BE49-F238E27FC236}">
              <a16:creationId xmlns:a16="http://schemas.microsoft.com/office/drawing/2014/main" id="{D54CC8E8-0BFF-4B97-AFBF-E078661431D3}"/>
            </a:ext>
          </a:extLst>
        </xdr:cNvPr>
        <xdr:cNvSpPr txBox="1"/>
      </xdr:nvSpPr>
      <xdr:spPr>
        <a:xfrm>
          <a:off x="9391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10177</xdr:rowOff>
    </xdr:from>
    <xdr:ext cx="469744" cy="259045"/>
    <xdr:sp macro="" textlink="">
      <xdr:nvSpPr>
        <xdr:cNvPr id="146" name="n_2mainValue【図書館】&#10;一人当たり面積">
          <a:extLst>
            <a:ext uri="{FF2B5EF4-FFF2-40B4-BE49-F238E27FC236}">
              <a16:creationId xmlns:a16="http://schemas.microsoft.com/office/drawing/2014/main" id="{24D77D3F-F80A-4D39-B551-7F7A1641BB3A}"/>
            </a:ext>
          </a:extLst>
        </xdr:cNvPr>
        <xdr:cNvSpPr txBox="1"/>
      </xdr:nvSpPr>
      <xdr:spPr>
        <a:xfrm>
          <a:off x="8515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170197</xdr:rowOff>
    </xdr:from>
    <xdr:ext cx="469744" cy="259045"/>
    <xdr:sp macro="" textlink="">
      <xdr:nvSpPr>
        <xdr:cNvPr id="147" name="n_3mainValue【図書館】&#10;一人当たり面積">
          <a:extLst>
            <a:ext uri="{FF2B5EF4-FFF2-40B4-BE49-F238E27FC236}">
              <a16:creationId xmlns:a16="http://schemas.microsoft.com/office/drawing/2014/main" id="{69B4079C-0F50-4247-B65A-E439A4783273}"/>
            </a:ext>
          </a:extLst>
        </xdr:cNvPr>
        <xdr:cNvSpPr txBox="1"/>
      </xdr:nvSpPr>
      <xdr:spPr>
        <a:xfrm>
          <a:off x="76264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170197</xdr:rowOff>
    </xdr:from>
    <xdr:ext cx="469744" cy="259045"/>
    <xdr:sp macro="" textlink="">
      <xdr:nvSpPr>
        <xdr:cNvPr id="148" name="n_4mainValue【図書館】&#10;一人当たり面積">
          <a:extLst>
            <a:ext uri="{FF2B5EF4-FFF2-40B4-BE49-F238E27FC236}">
              <a16:creationId xmlns:a16="http://schemas.microsoft.com/office/drawing/2014/main" id="{AB40D0B1-E2AD-42C8-8A12-1B6DA9AEFCE2}"/>
            </a:ext>
          </a:extLst>
        </xdr:cNvPr>
        <xdr:cNvSpPr txBox="1"/>
      </xdr:nvSpPr>
      <xdr:spPr>
        <a:xfrm>
          <a:off x="67374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947094A-226B-414A-B68B-22B1A0835A9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B13C1E0-654E-4F7E-B5C1-F8F8E7242D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4AC1A9-1741-4108-8FE5-214A1B64FA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8D5A9FB-5D0E-4EE2-90C7-AC4068C6D1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AD23D98-D231-4BD7-A5B0-71A92B8A69A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97F8351-DA9F-4A5B-8E78-580639F45C3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3379C93-9F76-49EF-840E-CC72F637789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BE27F6C-4DC7-43A0-BF02-B13BEF4524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590A786-EE39-46EA-B046-59C53639811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61806CE-1B83-4824-94EF-93AC5F6CE47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4599004-A8BF-4FEB-B4E2-F3D5EF1F48E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09F3E66-2C7F-47EB-8435-C6A1DAB7B40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B5C1F2D-779B-4C95-8632-7F0A158B498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48A7201-449C-4825-8CB8-0548A49D592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D7E767E-1C4B-4508-8C38-99F059C24C9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0C8B5A9-8E9F-4603-B7EC-DE25A1D92F1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6B26EC5-4156-4A65-95F3-78626B9922E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55FCDC1-00CC-47DB-806E-0262F3173C1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D38D414-7126-47C1-A905-3F5AB067279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6711001-5AE2-496C-902E-280368DACB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B6C2731-7262-4771-BA3A-746FF113240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0308BEC-6F7F-4DE5-9CEC-284C02CF664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F5C4D55-C31E-4736-B241-D21CC2B6685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F42AB28-CB20-4E45-925F-F8535F4C89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2600AD26-4920-4738-A22B-F720573C64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BA3BA188-F93F-4DC8-9685-E198D4EAF34D}"/>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342A63EA-5A17-4EF9-B062-E06BB9A8463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C94977DD-6D92-4583-B6F5-874E873A3D0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F4CDF235-2EA2-42B6-8D1E-44BC2C28BEB7}"/>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a:extLst>
            <a:ext uri="{FF2B5EF4-FFF2-40B4-BE49-F238E27FC236}">
              <a16:creationId xmlns:a16="http://schemas.microsoft.com/office/drawing/2014/main" id="{DDA220F7-081E-4D47-B7BE-0F62CEBD7631}"/>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9EE50C78-A9CC-4CE3-B188-F24DC9DFD4AD}"/>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a:extLst>
            <a:ext uri="{FF2B5EF4-FFF2-40B4-BE49-F238E27FC236}">
              <a16:creationId xmlns:a16="http://schemas.microsoft.com/office/drawing/2014/main" id="{390BFD2C-7572-4557-95FD-1C53910CEAD1}"/>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81" name="フローチャート: 判断 180">
          <a:extLst>
            <a:ext uri="{FF2B5EF4-FFF2-40B4-BE49-F238E27FC236}">
              <a16:creationId xmlns:a16="http://schemas.microsoft.com/office/drawing/2014/main" id="{7BB2104D-3234-4E8C-99D7-4E6EDF1FE26F}"/>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a:extLst>
            <a:ext uri="{FF2B5EF4-FFF2-40B4-BE49-F238E27FC236}">
              <a16:creationId xmlns:a16="http://schemas.microsoft.com/office/drawing/2014/main" id="{FF664E98-0F68-4CDA-9E2C-345DC0441EB5}"/>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183" name="フローチャート: 判断 182">
          <a:extLst>
            <a:ext uri="{FF2B5EF4-FFF2-40B4-BE49-F238E27FC236}">
              <a16:creationId xmlns:a16="http://schemas.microsoft.com/office/drawing/2014/main" id="{7F3EEFE8-9E01-464D-879F-5C7183F71522}"/>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184" name="フローチャート: 判断 183">
          <a:extLst>
            <a:ext uri="{FF2B5EF4-FFF2-40B4-BE49-F238E27FC236}">
              <a16:creationId xmlns:a16="http://schemas.microsoft.com/office/drawing/2014/main" id="{782F3DCE-AE58-4890-A205-493329B8BB09}"/>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8527126-8CF0-4914-84E3-8B4D3B2AE8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21A00E8-E6FE-40EA-AD93-373D9CAB2B0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22270CF-B13E-4B7F-BC2E-D8F6BACD65B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E1B95D7-B0BF-4A26-B299-A45C8924E3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23FD16B-510B-4127-9025-9D6E22DF23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90" name="楕円 189">
          <a:extLst>
            <a:ext uri="{FF2B5EF4-FFF2-40B4-BE49-F238E27FC236}">
              <a16:creationId xmlns:a16="http://schemas.microsoft.com/office/drawing/2014/main" id="{822D5B2C-7866-4106-A880-B37E2BE33EA3}"/>
            </a:ext>
          </a:extLst>
        </xdr:cNvPr>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9CBA9B8F-5690-4C02-B3CB-83F3031E2343}"/>
            </a:ext>
          </a:extLst>
        </xdr:cNvPr>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78196</xdr:rowOff>
    </xdr:from>
    <xdr:to>
      <xdr:col>20</xdr:col>
      <xdr:colOff>38100</xdr:colOff>
      <xdr:row>62</xdr:row>
      <xdr:rowOff>8346</xdr:rowOff>
    </xdr:to>
    <xdr:sp macro="" textlink="">
      <xdr:nvSpPr>
        <xdr:cNvPr id="192" name="楕円 191">
          <a:extLst>
            <a:ext uri="{FF2B5EF4-FFF2-40B4-BE49-F238E27FC236}">
              <a16:creationId xmlns:a16="http://schemas.microsoft.com/office/drawing/2014/main" id="{CD14C303-D855-4ADC-98CD-91BD1DF23DAB}"/>
            </a:ext>
          </a:extLst>
        </xdr:cNvPr>
        <xdr:cNvSpPr/>
      </xdr:nvSpPr>
      <xdr:spPr>
        <a:xfrm>
          <a:off x="3746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128996</xdr:rowOff>
    </xdr:from>
    <xdr:to>
      <xdr:col>24</xdr:col>
      <xdr:colOff>63500</xdr:colOff>
      <xdr:row>62</xdr:row>
      <xdr:rowOff>0</xdr:rowOff>
    </xdr:to>
    <xdr:cxnSp macro="">
      <xdr:nvCxnSpPr>
        <xdr:cNvPr id="193" name="直線コネクタ 192">
          <a:extLst>
            <a:ext uri="{FF2B5EF4-FFF2-40B4-BE49-F238E27FC236}">
              <a16:creationId xmlns:a16="http://schemas.microsoft.com/office/drawing/2014/main" id="{F9F3615D-84DD-4781-BCC1-7BAC97865D4F}"/>
            </a:ext>
          </a:extLst>
        </xdr:cNvPr>
        <xdr:cNvCxnSpPr/>
      </xdr:nvCxnSpPr>
      <xdr:spPr>
        <a:xfrm>
          <a:off x="3797300" y="1058744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194" name="楕円 193">
          <a:extLst>
            <a:ext uri="{FF2B5EF4-FFF2-40B4-BE49-F238E27FC236}">
              <a16:creationId xmlns:a16="http://schemas.microsoft.com/office/drawing/2014/main" id="{986B3688-486B-4099-B833-F482573CDC9A}"/>
            </a:ext>
          </a:extLst>
        </xdr:cNvPr>
        <xdr:cNvSpPr/>
      </xdr:nvSpPr>
      <xdr:spPr>
        <a:xfrm>
          <a:off x="2857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128996</xdr:rowOff>
    </xdr:to>
    <xdr:cxnSp macro="">
      <xdr:nvCxnSpPr>
        <xdr:cNvPr id="195" name="直線コネクタ 194">
          <a:extLst>
            <a:ext uri="{FF2B5EF4-FFF2-40B4-BE49-F238E27FC236}">
              <a16:creationId xmlns:a16="http://schemas.microsoft.com/office/drawing/2014/main" id="{BE2A84A9-9058-4260-8248-49E546241B6D}"/>
            </a:ext>
          </a:extLst>
        </xdr:cNvPr>
        <xdr:cNvCxnSpPr/>
      </xdr:nvCxnSpPr>
      <xdr:spPr>
        <a:xfrm>
          <a:off x="2908300" y="1054662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xdr:rowOff>
    </xdr:from>
    <xdr:to>
      <xdr:col>10</xdr:col>
      <xdr:colOff>165100</xdr:colOff>
      <xdr:row>61</xdr:row>
      <xdr:rowOff>103051</xdr:rowOff>
    </xdr:to>
    <xdr:sp macro="" textlink="">
      <xdr:nvSpPr>
        <xdr:cNvPr id="196" name="楕円 195">
          <a:extLst>
            <a:ext uri="{FF2B5EF4-FFF2-40B4-BE49-F238E27FC236}">
              <a16:creationId xmlns:a16="http://schemas.microsoft.com/office/drawing/2014/main" id="{B40015A2-CE24-4991-BFBD-AA3E8A4924E7}"/>
            </a:ext>
          </a:extLst>
        </xdr:cNvPr>
        <xdr:cNvSpPr/>
      </xdr:nvSpPr>
      <xdr:spPr>
        <a:xfrm>
          <a:off x="1968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52251</xdr:rowOff>
    </xdr:from>
    <xdr:to>
      <xdr:col>15</xdr:col>
      <xdr:colOff>50800</xdr:colOff>
      <xdr:row>61</xdr:row>
      <xdr:rowOff>88174</xdr:rowOff>
    </xdr:to>
    <xdr:cxnSp macro="">
      <xdr:nvCxnSpPr>
        <xdr:cNvPr id="197" name="直線コネクタ 196">
          <a:extLst>
            <a:ext uri="{FF2B5EF4-FFF2-40B4-BE49-F238E27FC236}">
              <a16:creationId xmlns:a16="http://schemas.microsoft.com/office/drawing/2014/main" id="{02204BC0-7898-41E7-9424-A3DBF1CA41F9}"/>
            </a:ext>
          </a:extLst>
        </xdr:cNvPr>
        <xdr:cNvCxnSpPr/>
      </xdr:nvCxnSpPr>
      <xdr:spPr>
        <a:xfrm>
          <a:off x="2019300" y="105107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136978</xdr:rowOff>
    </xdr:from>
    <xdr:to>
      <xdr:col>6</xdr:col>
      <xdr:colOff>38100</xdr:colOff>
      <xdr:row>61</xdr:row>
      <xdr:rowOff>67128</xdr:rowOff>
    </xdr:to>
    <xdr:sp macro="" textlink="">
      <xdr:nvSpPr>
        <xdr:cNvPr id="198" name="楕円 197">
          <a:extLst>
            <a:ext uri="{FF2B5EF4-FFF2-40B4-BE49-F238E27FC236}">
              <a16:creationId xmlns:a16="http://schemas.microsoft.com/office/drawing/2014/main" id="{49BD5254-F8A1-48FE-B63A-EC9F19C8C130}"/>
            </a:ext>
          </a:extLst>
        </xdr:cNvPr>
        <xdr:cNvSpPr/>
      </xdr:nvSpPr>
      <xdr:spPr>
        <a:xfrm>
          <a:off x="1079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16328</xdr:rowOff>
    </xdr:from>
    <xdr:to>
      <xdr:col>10</xdr:col>
      <xdr:colOff>114300</xdr:colOff>
      <xdr:row>61</xdr:row>
      <xdr:rowOff>52251</xdr:rowOff>
    </xdr:to>
    <xdr:cxnSp macro="">
      <xdr:nvCxnSpPr>
        <xdr:cNvPr id="199" name="直線コネクタ 198">
          <a:extLst>
            <a:ext uri="{FF2B5EF4-FFF2-40B4-BE49-F238E27FC236}">
              <a16:creationId xmlns:a16="http://schemas.microsoft.com/office/drawing/2014/main" id="{53A37AD9-8F1B-439A-A121-2F181847B42C}"/>
            </a:ext>
          </a:extLst>
        </xdr:cNvPr>
        <xdr:cNvCxnSpPr/>
      </xdr:nvCxnSpPr>
      <xdr:spPr>
        <a:xfrm>
          <a:off x="1130300" y="104747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200" name="n_1aveValue【体育館・プール】&#10;有形固定資産減価償却率">
          <a:extLst>
            <a:ext uri="{FF2B5EF4-FFF2-40B4-BE49-F238E27FC236}">
              <a16:creationId xmlns:a16="http://schemas.microsoft.com/office/drawing/2014/main" id="{81286750-4AC4-4CA0-8006-EB47E52EC64B}"/>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201" name="n_2aveValue【体育館・プール】&#10;有形固定資産減価償却率">
          <a:extLst>
            <a:ext uri="{FF2B5EF4-FFF2-40B4-BE49-F238E27FC236}">
              <a16:creationId xmlns:a16="http://schemas.microsoft.com/office/drawing/2014/main" id="{29265219-4ACC-4011-A820-F2FEF20A7AC7}"/>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202" name="n_3aveValue【体育館・プール】&#10;有形固定資産減価償却率">
          <a:extLst>
            <a:ext uri="{FF2B5EF4-FFF2-40B4-BE49-F238E27FC236}">
              <a16:creationId xmlns:a16="http://schemas.microsoft.com/office/drawing/2014/main" id="{AC56EE81-A697-43CE-94FD-F79605A47AA9}"/>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203" name="n_4aveValue【体育館・プール】&#10;有形固定資産減価償却率">
          <a:extLst>
            <a:ext uri="{FF2B5EF4-FFF2-40B4-BE49-F238E27FC236}">
              <a16:creationId xmlns:a16="http://schemas.microsoft.com/office/drawing/2014/main" id="{8B058A33-5E11-467E-94D7-DDA944E71378}"/>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170923</xdr:rowOff>
    </xdr:from>
    <xdr:ext cx="405111" cy="259045"/>
    <xdr:sp macro="" textlink="">
      <xdr:nvSpPr>
        <xdr:cNvPr id="204" name="n_1mainValue【体育館・プール】&#10;有形固定資産減価償却率">
          <a:extLst>
            <a:ext uri="{FF2B5EF4-FFF2-40B4-BE49-F238E27FC236}">
              <a16:creationId xmlns:a16="http://schemas.microsoft.com/office/drawing/2014/main" id="{752103E7-76D1-482F-B436-C0D3066FE88F}"/>
            </a:ext>
          </a:extLst>
        </xdr:cNvPr>
        <xdr:cNvSpPr txBox="1"/>
      </xdr:nvSpPr>
      <xdr:spPr>
        <a:xfrm>
          <a:off x="3582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205" name="n_2mainValue【体育館・プール】&#10;有形固定資産減価償却率">
          <a:extLst>
            <a:ext uri="{FF2B5EF4-FFF2-40B4-BE49-F238E27FC236}">
              <a16:creationId xmlns:a16="http://schemas.microsoft.com/office/drawing/2014/main" id="{69341FF5-B9A9-47AE-9DAA-2E5068A42E3B}"/>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119578</xdr:rowOff>
    </xdr:from>
    <xdr:ext cx="405111" cy="259045"/>
    <xdr:sp macro="" textlink="">
      <xdr:nvSpPr>
        <xdr:cNvPr id="206" name="n_3mainValue【体育館・プール】&#10;有形固定資産減価償却率">
          <a:extLst>
            <a:ext uri="{FF2B5EF4-FFF2-40B4-BE49-F238E27FC236}">
              <a16:creationId xmlns:a16="http://schemas.microsoft.com/office/drawing/2014/main" id="{0D3D587D-F397-435F-8AFA-A92B84E8C552}"/>
            </a:ext>
          </a:extLst>
        </xdr:cNvPr>
        <xdr:cNvSpPr txBox="1"/>
      </xdr:nvSpPr>
      <xdr:spPr>
        <a:xfrm>
          <a:off x="1816744" y="1023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83655</xdr:rowOff>
    </xdr:from>
    <xdr:ext cx="405111" cy="259045"/>
    <xdr:sp macro="" textlink="">
      <xdr:nvSpPr>
        <xdr:cNvPr id="207" name="n_4mainValue【体育館・プール】&#10;有形固定資産減価償却率">
          <a:extLst>
            <a:ext uri="{FF2B5EF4-FFF2-40B4-BE49-F238E27FC236}">
              <a16:creationId xmlns:a16="http://schemas.microsoft.com/office/drawing/2014/main" id="{97DCDEFF-3BD5-4059-A50F-05DB07230E59}"/>
            </a:ext>
          </a:extLst>
        </xdr:cNvPr>
        <xdr:cNvSpPr txBox="1"/>
      </xdr:nvSpPr>
      <xdr:spPr>
        <a:xfrm>
          <a:off x="927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20A1B89-DE64-4F5A-8225-5C030E2CF1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8F39B620-F3F3-42C2-BD50-0BD88724677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971A371-48B1-46CC-9FAB-34B7ADFCF0C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527D573-AE28-4A70-8F4D-C3B90DDBC3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144344E-D374-4166-84B6-45267BB8AB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0712BBB-7BC4-4DA1-9A28-ADCFDB32A8C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4CB2B56-DD6A-4633-8D11-ABD59E8A558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C592333-0F04-4167-9492-EECCDEC9B6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536A494-B6D0-4759-8B8B-0F5FDFF983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D0846BF-1E50-457D-ACBC-7CD5715F0D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42309A06-FF6C-42C1-AC24-ACC0FEA451E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id="{6FEEB3AB-9F94-4695-820F-069F7873FB7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8D5A1A91-FF7A-49E1-8A0A-74AB9C6041B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id="{AC92FF43-D55D-4D4F-A8DB-03132AAC89A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8C4303ED-88B7-4A32-AE57-89C3EFAB497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a:extLst>
            <a:ext uri="{FF2B5EF4-FFF2-40B4-BE49-F238E27FC236}">
              <a16:creationId xmlns:a16="http://schemas.microsoft.com/office/drawing/2014/main" id="{5662700E-73F4-40D2-9390-00C858552AE7}"/>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94926130-0195-4C93-B007-1009D4547E2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a:extLst>
            <a:ext uri="{FF2B5EF4-FFF2-40B4-BE49-F238E27FC236}">
              <a16:creationId xmlns:a16="http://schemas.microsoft.com/office/drawing/2014/main" id="{B460579A-8491-48AE-9D84-D1DFEAC83CA9}"/>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97DF5A6-49E2-4747-B2CF-57763EBB5D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a:extLst>
            <a:ext uri="{FF2B5EF4-FFF2-40B4-BE49-F238E27FC236}">
              <a16:creationId xmlns:a16="http://schemas.microsoft.com/office/drawing/2014/main" id="{756DC936-84BA-47EC-8F02-C87339895EF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EB753F3-0A54-4058-96EC-C5D24646826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a:extLst>
            <a:ext uri="{FF2B5EF4-FFF2-40B4-BE49-F238E27FC236}">
              <a16:creationId xmlns:a16="http://schemas.microsoft.com/office/drawing/2014/main" id="{C864C548-2064-4AE3-83C9-1CED8A36F44A}"/>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a:extLst>
            <a:ext uri="{FF2B5EF4-FFF2-40B4-BE49-F238E27FC236}">
              <a16:creationId xmlns:a16="http://schemas.microsoft.com/office/drawing/2014/main" id="{F92C27BA-B1B0-40A3-A59E-96D141824F93}"/>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a:extLst>
            <a:ext uri="{FF2B5EF4-FFF2-40B4-BE49-F238E27FC236}">
              <a16:creationId xmlns:a16="http://schemas.microsoft.com/office/drawing/2014/main" id="{EAE9B443-C8FB-4461-98C4-868B8DBC1F8F}"/>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a:extLst>
            <a:ext uri="{FF2B5EF4-FFF2-40B4-BE49-F238E27FC236}">
              <a16:creationId xmlns:a16="http://schemas.microsoft.com/office/drawing/2014/main" id="{BD219A72-CFF1-4799-BFFA-2CEB9E4EE599}"/>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a:extLst>
            <a:ext uri="{FF2B5EF4-FFF2-40B4-BE49-F238E27FC236}">
              <a16:creationId xmlns:a16="http://schemas.microsoft.com/office/drawing/2014/main" id="{6D5037F9-DF3E-43DD-8766-731F284DBADE}"/>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234" name="【体育館・プール】&#10;一人当たり面積平均値テキスト">
          <a:extLst>
            <a:ext uri="{FF2B5EF4-FFF2-40B4-BE49-F238E27FC236}">
              <a16:creationId xmlns:a16="http://schemas.microsoft.com/office/drawing/2014/main" id="{5D81CC7B-E1B2-4562-86FB-292A6FA75523}"/>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a:extLst>
            <a:ext uri="{FF2B5EF4-FFF2-40B4-BE49-F238E27FC236}">
              <a16:creationId xmlns:a16="http://schemas.microsoft.com/office/drawing/2014/main" id="{7649C467-69A6-4A32-B14B-5D8A0E724A3F}"/>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36" name="フローチャート: 判断 235">
          <a:extLst>
            <a:ext uri="{FF2B5EF4-FFF2-40B4-BE49-F238E27FC236}">
              <a16:creationId xmlns:a16="http://schemas.microsoft.com/office/drawing/2014/main" id="{FEF7C617-C6C8-4BC0-B880-DA5F1C4BB028}"/>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237" name="フローチャート: 判断 236">
          <a:extLst>
            <a:ext uri="{FF2B5EF4-FFF2-40B4-BE49-F238E27FC236}">
              <a16:creationId xmlns:a16="http://schemas.microsoft.com/office/drawing/2014/main" id="{7BDBE38D-FD7A-433D-A8C8-EC484E751938}"/>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238" name="フローチャート: 判断 237">
          <a:extLst>
            <a:ext uri="{FF2B5EF4-FFF2-40B4-BE49-F238E27FC236}">
              <a16:creationId xmlns:a16="http://schemas.microsoft.com/office/drawing/2014/main" id="{9897446E-6EA0-429D-817F-16289B988A5C}"/>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239" name="フローチャート: 判断 238">
          <a:extLst>
            <a:ext uri="{FF2B5EF4-FFF2-40B4-BE49-F238E27FC236}">
              <a16:creationId xmlns:a16="http://schemas.microsoft.com/office/drawing/2014/main" id="{835A7370-DFD4-41E6-9C5F-ABC568AECA37}"/>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9E3DD5A-7D67-4271-9E3F-A1F4710596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F9672F3-F413-42DE-9D95-2A9C3C9DD9B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90EE9F7-6B85-4E69-AD95-105C8D90A70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717BBB3-50AE-4F26-BF8B-F6DF797D21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F73D1CF-914A-4CBD-A0D3-2646EFF873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61488</xdr:rowOff>
    </xdr:from>
    <xdr:to>
      <xdr:col>55</xdr:col>
      <xdr:colOff>50800</xdr:colOff>
      <xdr:row>63</xdr:row>
      <xdr:rowOff>163088</xdr:rowOff>
    </xdr:to>
    <xdr:sp macro="" textlink="">
      <xdr:nvSpPr>
        <xdr:cNvPr id="245" name="楕円 244">
          <a:extLst>
            <a:ext uri="{FF2B5EF4-FFF2-40B4-BE49-F238E27FC236}">
              <a16:creationId xmlns:a16="http://schemas.microsoft.com/office/drawing/2014/main" id="{FD1A6AFD-8FAD-439D-9180-7FE5B3D1A516}"/>
            </a:ext>
          </a:extLst>
        </xdr:cNvPr>
        <xdr:cNvSpPr/>
      </xdr:nvSpPr>
      <xdr:spPr>
        <a:xfrm>
          <a:off x="10426700" y="108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246" name="【体育館・プール】&#10;一人当たり面積該当値テキスト">
          <a:extLst>
            <a:ext uri="{FF2B5EF4-FFF2-40B4-BE49-F238E27FC236}">
              <a16:creationId xmlns:a16="http://schemas.microsoft.com/office/drawing/2014/main" id="{69C35BDD-50FB-4A27-8A7F-C4BD2839E74E}"/>
            </a:ext>
          </a:extLst>
        </xdr:cNvPr>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61763</xdr:rowOff>
    </xdr:from>
    <xdr:to>
      <xdr:col>50</xdr:col>
      <xdr:colOff>165100</xdr:colOff>
      <xdr:row>63</xdr:row>
      <xdr:rowOff>163363</xdr:rowOff>
    </xdr:to>
    <xdr:sp macro="" textlink="">
      <xdr:nvSpPr>
        <xdr:cNvPr id="247" name="楕円 246">
          <a:extLst>
            <a:ext uri="{FF2B5EF4-FFF2-40B4-BE49-F238E27FC236}">
              <a16:creationId xmlns:a16="http://schemas.microsoft.com/office/drawing/2014/main" id="{CA8E70E6-7B3B-49D1-BEC7-30B2FA9ED33D}"/>
            </a:ext>
          </a:extLst>
        </xdr:cNvPr>
        <xdr:cNvSpPr/>
      </xdr:nvSpPr>
      <xdr:spPr>
        <a:xfrm>
          <a:off x="9588500" y="108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112288</xdr:rowOff>
    </xdr:from>
    <xdr:to>
      <xdr:col>55</xdr:col>
      <xdr:colOff>0</xdr:colOff>
      <xdr:row>63</xdr:row>
      <xdr:rowOff>112563</xdr:rowOff>
    </xdr:to>
    <xdr:cxnSp macro="">
      <xdr:nvCxnSpPr>
        <xdr:cNvPr id="248" name="直線コネクタ 247">
          <a:extLst>
            <a:ext uri="{FF2B5EF4-FFF2-40B4-BE49-F238E27FC236}">
              <a16:creationId xmlns:a16="http://schemas.microsoft.com/office/drawing/2014/main" id="{0B9A3FCE-5262-41D7-9F95-041738D532AE}"/>
            </a:ext>
          </a:extLst>
        </xdr:cNvPr>
        <xdr:cNvCxnSpPr/>
      </xdr:nvCxnSpPr>
      <xdr:spPr>
        <a:xfrm flipV="1">
          <a:off x="9639300" y="10913638"/>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62768</xdr:rowOff>
    </xdr:from>
    <xdr:to>
      <xdr:col>46</xdr:col>
      <xdr:colOff>38100</xdr:colOff>
      <xdr:row>63</xdr:row>
      <xdr:rowOff>164368</xdr:rowOff>
    </xdr:to>
    <xdr:sp macro="" textlink="">
      <xdr:nvSpPr>
        <xdr:cNvPr id="249" name="楕円 248">
          <a:extLst>
            <a:ext uri="{FF2B5EF4-FFF2-40B4-BE49-F238E27FC236}">
              <a16:creationId xmlns:a16="http://schemas.microsoft.com/office/drawing/2014/main" id="{51ACC4DC-0C40-493A-8804-D3D856EDBB75}"/>
            </a:ext>
          </a:extLst>
        </xdr:cNvPr>
        <xdr:cNvSpPr/>
      </xdr:nvSpPr>
      <xdr:spPr>
        <a:xfrm>
          <a:off x="8699500" y="108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112563</xdr:rowOff>
    </xdr:from>
    <xdr:to>
      <xdr:col>50</xdr:col>
      <xdr:colOff>114300</xdr:colOff>
      <xdr:row>63</xdr:row>
      <xdr:rowOff>113568</xdr:rowOff>
    </xdr:to>
    <xdr:cxnSp macro="">
      <xdr:nvCxnSpPr>
        <xdr:cNvPr id="250" name="直線コネクタ 249">
          <a:extLst>
            <a:ext uri="{FF2B5EF4-FFF2-40B4-BE49-F238E27FC236}">
              <a16:creationId xmlns:a16="http://schemas.microsoft.com/office/drawing/2014/main" id="{D50976DB-E301-4957-97BB-109B5940EC2A}"/>
            </a:ext>
          </a:extLst>
        </xdr:cNvPr>
        <xdr:cNvCxnSpPr/>
      </xdr:nvCxnSpPr>
      <xdr:spPr>
        <a:xfrm flipV="1">
          <a:off x="8750300" y="10913913"/>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62129</xdr:rowOff>
    </xdr:from>
    <xdr:to>
      <xdr:col>41</xdr:col>
      <xdr:colOff>101600</xdr:colOff>
      <xdr:row>63</xdr:row>
      <xdr:rowOff>163729</xdr:rowOff>
    </xdr:to>
    <xdr:sp macro="" textlink="">
      <xdr:nvSpPr>
        <xdr:cNvPr id="251" name="楕円 250">
          <a:extLst>
            <a:ext uri="{FF2B5EF4-FFF2-40B4-BE49-F238E27FC236}">
              <a16:creationId xmlns:a16="http://schemas.microsoft.com/office/drawing/2014/main" id="{CFF0C3CF-4905-4660-B120-E8D9410C2E61}"/>
            </a:ext>
          </a:extLst>
        </xdr:cNvPr>
        <xdr:cNvSpPr/>
      </xdr:nvSpPr>
      <xdr:spPr>
        <a:xfrm>
          <a:off x="7810500" y="108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112929</xdr:rowOff>
    </xdr:from>
    <xdr:to>
      <xdr:col>45</xdr:col>
      <xdr:colOff>177800</xdr:colOff>
      <xdr:row>63</xdr:row>
      <xdr:rowOff>113568</xdr:rowOff>
    </xdr:to>
    <xdr:cxnSp macro="">
      <xdr:nvCxnSpPr>
        <xdr:cNvPr id="252" name="直線コネクタ 251">
          <a:extLst>
            <a:ext uri="{FF2B5EF4-FFF2-40B4-BE49-F238E27FC236}">
              <a16:creationId xmlns:a16="http://schemas.microsoft.com/office/drawing/2014/main" id="{F559FF1F-E089-4B3B-9735-23D7AD8E87A4}"/>
            </a:ext>
          </a:extLst>
        </xdr:cNvPr>
        <xdr:cNvCxnSpPr/>
      </xdr:nvCxnSpPr>
      <xdr:spPr>
        <a:xfrm>
          <a:off x="7861300" y="10914279"/>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62037</xdr:rowOff>
    </xdr:from>
    <xdr:to>
      <xdr:col>36</xdr:col>
      <xdr:colOff>165100</xdr:colOff>
      <xdr:row>63</xdr:row>
      <xdr:rowOff>163637</xdr:rowOff>
    </xdr:to>
    <xdr:sp macro="" textlink="">
      <xdr:nvSpPr>
        <xdr:cNvPr id="253" name="楕円 252">
          <a:extLst>
            <a:ext uri="{FF2B5EF4-FFF2-40B4-BE49-F238E27FC236}">
              <a16:creationId xmlns:a16="http://schemas.microsoft.com/office/drawing/2014/main" id="{D64B7004-4350-480D-8B22-2195E18B2D8E}"/>
            </a:ext>
          </a:extLst>
        </xdr:cNvPr>
        <xdr:cNvSpPr/>
      </xdr:nvSpPr>
      <xdr:spPr>
        <a:xfrm>
          <a:off x="6921500" y="1086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112837</xdr:rowOff>
    </xdr:from>
    <xdr:to>
      <xdr:col>41</xdr:col>
      <xdr:colOff>50800</xdr:colOff>
      <xdr:row>63</xdr:row>
      <xdr:rowOff>112929</xdr:rowOff>
    </xdr:to>
    <xdr:cxnSp macro="">
      <xdr:nvCxnSpPr>
        <xdr:cNvPr id="254" name="直線コネクタ 253">
          <a:extLst>
            <a:ext uri="{FF2B5EF4-FFF2-40B4-BE49-F238E27FC236}">
              <a16:creationId xmlns:a16="http://schemas.microsoft.com/office/drawing/2014/main" id="{985BC963-CFB8-478D-8A69-BB8BB4B49834}"/>
            </a:ext>
          </a:extLst>
        </xdr:cNvPr>
        <xdr:cNvCxnSpPr/>
      </xdr:nvCxnSpPr>
      <xdr:spPr>
        <a:xfrm>
          <a:off x="6972300" y="1091418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255" name="n_1aveValue【体育館・プール】&#10;一人当たり面積">
          <a:extLst>
            <a:ext uri="{FF2B5EF4-FFF2-40B4-BE49-F238E27FC236}">
              <a16:creationId xmlns:a16="http://schemas.microsoft.com/office/drawing/2014/main" id="{B4A274B7-C288-4FFD-B5D1-932894070ACF}"/>
            </a:ext>
          </a:extLst>
        </xdr:cNvPr>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256" name="n_2aveValue【体育館・プール】&#10;一人当たり面積">
          <a:extLst>
            <a:ext uri="{FF2B5EF4-FFF2-40B4-BE49-F238E27FC236}">
              <a16:creationId xmlns:a16="http://schemas.microsoft.com/office/drawing/2014/main" id="{AB217980-6A63-44DD-BD0A-502A39BAAA57}"/>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257" name="n_3aveValue【体育館・プール】&#10;一人当たり面積">
          <a:extLst>
            <a:ext uri="{FF2B5EF4-FFF2-40B4-BE49-F238E27FC236}">
              <a16:creationId xmlns:a16="http://schemas.microsoft.com/office/drawing/2014/main" id="{4912B1E2-AA43-4004-B585-E1AC6CF64DC9}"/>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258" name="n_4aveValue【体育館・プール】&#10;一人当たり面積">
          <a:extLst>
            <a:ext uri="{FF2B5EF4-FFF2-40B4-BE49-F238E27FC236}">
              <a16:creationId xmlns:a16="http://schemas.microsoft.com/office/drawing/2014/main" id="{33D9D622-24F7-4588-B55B-2709BB2EBC18}"/>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154490</xdr:rowOff>
    </xdr:from>
    <xdr:ext cx="469744" cy="259045"/>
    <xdr:sp macro="" textlink="">
      <xdr:nvSpPr>
        <xdr:cNvPr id="259" name="n_1mainValue【体育館・プール】&#10;一人当たり面積">
          <a:extLst>
            <a:ext uri="{FF2B5EF4-FFF2-40B4-BE49-F238E27FC236}">
              <a16:creationId xmlns:a16="http://schemas.microsoft.com/office/drawing/2014/main" id="{F23512A9-F847-4F25-ADF5-D91449C4E79F}"/>
            </a:ext>
          </a:extLst>
        </xdr:cNvPr>
        <xdr:cNvSpPr txBox="1"/>
      </xdr:nvSpPr>
      <xdr:spPr>
        <a:xfrm>
          <a:off x="9391727" y="1095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155495</xdr:rowOff>
    </xdr:from>
    <xdr:ext cx="469744" cy="259045"/>
    <xdr:sp macro="" textlink="">
      <xdr:nvSpPr>
        <xdr:cNvPr id="260" name="n_2mainValue【体育館・プール】&#10;一人当たり面積">
          <a:extLst>
            <a:ext uri="{FF2B5EF4-FFF2-40B4-BE49-F238E27FC236}">
              <a16:creationId xmlns:a16="http://schemas.microsoft.com/office/drawing/2014/main" id="{5B668425-713D-49F2-981F-D67D7D65A1E0}"/>
            </a:ext>
          </a:extLst>
        </xdr:cNvPr>
        <xdr:cNvSpPr txBox="1"/>
      </xdr:nvSpPr>
      <xdr:spPr>
        <a:xfrm>
          <a:off x="8515427" y="109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154856</xdr:rowOff>
    </xdr:from>
    <xdr:ext cx="469744" cy="259045"/>
    <xdr:sp macro="" textlink="">
      <xdr:nvSpPr>
        <xdr:cNvPr id="261" name="n_3mainValue【体育館・プール】&#10;一人当たり面積">
          <a:extLst>
            <a:ext uri="{FF2B5EF4-FFF2-40B4-BE49-F238E27FC236}">
              <a16:creationId xmlns:a16="http://schemas.microsoft.com/office/drawing/2014/main" id="{574B2B63-3AD8-4D72-B147-8394BFD19F4E}"/>
            </a:ext>
          </a:extLst>
        </xdr:cNvPr>
        <xdr:cNvSpPr txBox="1"/>
      </xdr:nvSpPr>
      <xdr:spPr>
        <a:xfrm>
          <a:off x="7626427" y="1095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154764</xdr:rowOff>
    </xdr:from>
    <xdr:ext cx="469744" cy="259045"/>
    <xdr:sp macro="" textlink="">
      <xdr:nvSpPr>
        <xdr:cNvPr id="262" name="n_4mainValue【体育館・プール】&#10;一人当たり面積">
          <a:extLst>
            <a:ext uri="{FF2B5EF4-FFF2-40B4-BE49-F238E27FC236}">
              <a16:creationId xmlns:a16="http://schemas.microsoft.com/office/drawing/2014/main" id="{A1881186-F7C4-42BA-AAE6-684436CB6A28}"/>
            </a:ext>
          </a:extLst>
        </xdr:cNvPr>
        <xdr:cNvSpPr txBox="1"/>
      </xdr:nvSpPr>
      <xdr:spPr>
        <a:xfrm>
          <a:off x="6737427" y="109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208F540-9363-4922-9DAF-72D53136D4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FB66D27-BD3E-4D2D-8398-87371D43AA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5B932C3-AB35-4B36-9823-40CC3A1D96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BAB9A07-6FE5-4DF5-B9A1-F5CE2F8343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30C36AA-CFE3-4290-B341-422CAD107C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B17BFF2C-0C13-4A2E-84AF-C79E6DCDEE5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463814D-7F2C-46A2-959E-10CE9EC0E2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F5CEB90-3141-47EB-9023-27BAAB9B530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3E36534E-E9C5-4DA0-A25B-5AFC61D8009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7536EDC6-6599-4B87-88CB-F0CC49BCA77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CBB541BC-921B-45C1-84F0-D0EC23473D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71D19DA9-B428-4203-9E39-0CBB173C69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F68A88BB-4FAF-4781-A76A-89189E61D9D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81F9D56C-CC8D-481D-9267-3CFFA27532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D644BF80-6C12-4607-A1D7-FB29819914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6941593D-3F5E-4203-BCF1-23D51129F54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44B12842-40AE-4E86-87A9-823B15623D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C7C11C20-2379-4F85-A2BF-87764E39B5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83B74AA1-B0D7-4CB0-BA47-F87269621E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D3D85E91-5265-4EB0-B66E-3AD0294A3A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7194891A-BE89-4683-812A-48B354A871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27D00609-6255-48EA-B5B8-CB022A3954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118AEDEA-BE73-4F56-83E0-BF641B8CBA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CB099A25-670B-47BE-9B92-EBB1DA8527C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BCA900A9-C9F9-4638-8E38-4DEE06B1309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413C1CF7-493F-41AE-AA3A-7D4BE8B2F35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3D75A0EE-84A1-4BCC-9245-97E77BA9D78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4A49BE69-83B0-439A-ADED-036A0CE73D9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1D798363-3A4C-4453-84D1-0103F9C5ED9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E9DA9F43-EA9C-4A5C-B563-15151EB545B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8B3FAE90-EDB7-45D5-8CBD-BE84FDD0C66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3080EFD0-BB2C-474C-B047-FBB948E244F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2A1C85C6-E3BB-4F6F-9BF3-25963916F70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64E0ED63-610B-4314-9307-F757B190795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240FFFA4-EE0F-4801-AC83-778D2DAE9A1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5872CE6D-532C-4AC0-ACB4-C536E1DA32B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CE3EBE5A-6650-4A95-BDCB-6FE6C7E8C61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9990B140-2F2A-42E7-8579-3C64A119FCD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956EA14A-852A-4BF8-A22B-CFEB9539C0E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CC520E51-3F48-407B-8552-1600FB7D1F1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74100CD4-2BF1-43E3-B0CF-BA7E1FC5917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03B310D2-79A5-4462-96F7-F0E20EBBF37F}"/>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B53B2940-B71E-4F9F-BDAD-BA777982707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ED5F98E4-9D39-4F41-9431-E7A66B0414F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4A454687-46AD-4368-8A0D-0DC3C2EFAEF0}"/>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8" name="直線コネクタ 307">
          <a:extLst>
            <a:ext uri="{FF2B5EF4-FFF2-40B4-BE49-F238E27FC236}">
              <a16:creationId xmlns:a16="http://schemas.microsoft.com/office/drawing/2014/main" id="{A11D85FC-3751-4111-A769-D5E4716254FC}"/>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DA18BF6B-8931-47AC-8776-E31A90DF15F2}"/>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10" name="フローチャート: 判断 309">
          <a:extLst>
            <a:ext uri="{FF2B5EF4-FFF2-40B4-BE49-F238E27FC236}">
              <a16:creationId xmlns:a16="http://schemas.microsoft.com/office/drawing/2014/main" id="{7A32D429-37D2-4FEA-B002-C504F1E17F02}"/>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11" name="フローチャート: 判断 310">
          <a:extLst>
            <a:ext uri="{FF2B5EF4-FFF2-40B4-BE49-F238E27FC236}">
              <a16:creationId xmlns:a16="http://schemas.microsoft.com/office/drawing/2014/main" id="{ADA22095-5FE6-4EA9-8B8A-FDCB4F10CD59}"/>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2" name="フローチャート: 判断 311">
          <a:extLst>
            <a:ext uri="{FF2B5EF4-FFF2-40B4-BE49-F238E27FC236}">
              <a16:creationId xmlns:a16="http://schemas.microsoft.com/office/drawing/2014/main" id="{2B8B1D13-283F-4715-B2E9-A875DAABEC1A}"/>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3" name="フローチャート: 判断 312">
          <a:extLst>
            <a:ext uri="{FF2B5EF4-FFF2-40B4-BE49-F238E27FC236}">
              <a16:creationId xmlns:a16="http://schemas.microsoft.com/office/drawing/2014/main" id="{C135358B-7857-4818-8850-FD0D0A9D975F}"/>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4" name="フローチャート: 判断 313">
          <a:extLst>
            <a:ext uri="{FF2B5EF4-FFF2-40B4-BE49-F238E27FC236}">
              <a16:creationId xmlns:a16="http://schemas.microsoft.com/office/drawing/2014/main" id="{045A497B-9F36-42E6-AC8B-EC0950C28E76}"/>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97DA8AFF-4102-4809-8111-E9C41BEB957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4FF4A969-74F0-4093-B7D0-9FC154EB1B0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642B012-2E05-4012-AF20-6C104271AFF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A222EA3-8668-41DE-9BCF-DA3EEBE78EF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C9A2E639-8888-493E-AECC-07D92B463AA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54792</xdr:rowOff>
    </xdr:from>
    <xdr:to>
      <xdr:col>24</xdr:col>
      <xdr:colOff>114300</xdr:colOff>
      <xdr:row>103</xdr:row>
      <xdr:rowOff>156392</xdr:rowOff>
    </xdr:to>
    <xdr:sp macro="" textlink="">
      <xdr:nvSpPr>
        <xdr:cNvPr id="320" name="楕円 319">
          <a:extLst>
            <a:ext uri="{FF2B5EF4-FFF2-40B4-BE49-F238E27FC236}">
              <a16:creationId xmlns:a16="http://schemas.microsoft.com/office/drawing/2014/main" id="{11900FC7-DD89-4696-B9FA-714FCBA46C9B}"/>
            </a:ext>
          </a:extLst>
        </xdr:cNvPr>
        <xdr:cNvSpPr/>
      </xdr:nvSpPr>
      <xdr:spPr>
        <a:xfrm>
          <a:off x="4584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77669</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F0F6E7B4-A96F-4F2A-8DC7-5975C5DAFA44}"/>
            </a:ext>
          </a:extLst>
        </xdr:cNvPr>
        <xdr:cNvSpPr txBox="1"/>
      </xdr:nvSpPr>
      <xdr:spPr>
        <a:xfrm>
          <a:off x="4673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18869</xdr:rowOff>
    </xdr:from>
    <xdr:to>
      <xdr:col>20</xdr:col>
      <xdr:colOff>38100</xdr:colOff>
      <xdr:row>103</xdr:row>
      <xdr:rowOff>120469</xdr:rowOff>
    </xdr:to>
    <xdr:sp macro="" textlink="">
      <xdr:nvSpPr>
        <xdr:cNvPr id="322" name="楕円 321">
          <a:extLst>
            <a:ext uri="{FF2B5EF4-FFF2-40B4-BE49-F238E27FC236}">
              <a16:creationId xmlns:a16="http://schemas.microsoft.com/office/drawing/2014/main" id="{1996586A-8DBF-41EE-A3C4-6431661DD6A1}"/>
            </a:ext>
          </a:extLst>
        </xdr:cNvPr>
        <xdr:cNvSpPr/>
      </xdr:nvSpPr>
      <xdr:spPr>
        <a:xfrm>
          <a:off x="3746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69669</xdr:rowOff>
    </xdr:from>
    <xdr:to>
      <xdr:col>24</xdr:col>
      <xdr:colOff>63500</xdr:colOff>
      <xdr:row>103</xdr:row>
      <xdr:rowOff>105592</xdr:rowOff>
    </xdr:to>
    <xdr:cxnSp macro="">
      <xdr:nvCxnSpPr>
        <xdr:cNvPr id="323" name="直線コネクタ 322">
          <a:extLst>
            <a:ext uri="{FF2B5EF4-FFF2-40B4-BE49-F238E27FC236}">
              <a16:creationId xmlns:a16="http://schemas.microsoft.com/office/drawing/2014/main" id="{79AD45C2-D6A2-4C33-A29D-A836937B7AB4}"/>
            </a:ext>
          </a:extLst>
        </xdr:cNvPr>
        <xdr:cNvCxnSpPr/>
      </xdr:nvCxnSpPr>
      <xdr:spPr>
        <a:xfrm>
          <a:off x="3797300" y="177290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154395</xdr:rowOff>
    </xdr:from>
    <xdr:to>
      <xdr:col>15</xdr:col>
      <xdr:colOff>101600</xdr:colOff>
      <xdr:row>103</xdr:row>
      <xdr:rowOff>84545</xdr:rowOff>
    </xdr:to>
    <xdr:sp macro="" textlink="">
      <xdr:nvSpPr>
        <xdr:cNvPr id="324" name="楕円 323">
          <a:extLst>
            <a:ext uri="{FF2B5EF4-FFF2-40B4-BE49-F238E27FC236}">
              <a16:creationId xmlns:a16="http://schemas.microsoft.com/office/drawing/2014/main" id="{8EF034C5-9254-447E-B9F0-9311896691F2}"/>
            </a:ext>
          </a:extLst>
        </xdr:cNvPr>
        <xdr:cNvSpPr/>
      </xdr:nvSpPr>
      <xdr:spPr>
        <a:xfrm>
          <a:off x="2857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33745</xdr:rowOff>
    </xdr:from>
    <xdr:to>
      <xdr:col>19</xdr:col>
      <xdr:colOff>177800</xdr:colOff>
      <xdr:row>103</xdr:row>
      <xdr:rowOff>69669</xdr:rowOff>
    </xdr:to>
    <xdr:cxnSp macro="">
      <xdr:nvCxnSpPr>
        <xdr:cNvPr id="325" name="直線コネクタ 324">
          <a:extLst>
            <a:ext uri="{FF2B5EF4-FFF2-40B4-BE49-F238E27FC236}">
              <a16:creationId xmlns:a16="http://schemas.microsoft.com/office/drawing/2014/main" id="{7444F2FE-C607-4BA3-B843-0A111468E2FB}"/>
            </a:ext>
          </a:extLst>
        </xdr:cNvPr>
        <xdr:cNvCxnSpPr/>
      </xdr:nvCxnSpPr>
      <xdr:spPr>
        <a:xfrm>
          <a:off x="2908300" y="176930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120106</xdr:rowOff>
    </xdr:from>
    <xdr:to>
      <xdr:col>10</xdr:col>
      <xdr:colOff>165100</xdr:colOff>
      <xdr:row>103</xdr:row>
      <xdr:rowOff>50256</xdr:rowOff>
    </xdr:to>
    <xdr:sp macro="" textlink="">
      <xdr:nvSpPr>
        <xdr:cNvPr id="326" name="楕円 325">
          <a:extLst>
            <a:ext uri="{FF2B5EF4-FFF2-40B4-BE49-F238E27FC236}">
              <a16:creationId xmlns:a16="http://schemas.microsoft.com/office/drawing/2014/main" id="{4FB49D3C-BCBD-46DE-A822-9A1939EEB00E}"/>
            </a:ext>
          </a:extLst>
        </xdr:cNvPr>
        <xdr:cNvSpPr/>
      </xdr:nvSpPr>
      <xdr:spPr>
        <a:xfrm>
          <a:off x="1968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170906</xdr:rowOff>
    </xdr:from>
    <xdr:to>
      <xdr:col>15</xdr:col>
      <xdr:colOff>50800</xdr:colOff>
      <xdr:row>103</xdr:row>
      <xdr:rowOff>33745</xdr:rowOff>
    </xdr:to>
    <xdr:cxnSp macro="">
      <xdr:nvCxnSpPr>
        <xdr:cNvPr id="327" name="直線コネクタ 326">
          <a:extLst>
            <a:ext uri="{FF2B5EF4-FFF2-40B4-BE49-F238E27FC236}">
              <a16:creationId xmlns:a16="http://schemas.microsoft.com/office/drawing/2014/main" id="{957FDFFC-4ACA-46DD-945C-2AA71C90E389}"/>
            </a:ext>
          </a:extLst>
        </xdr:cNvPr>
        <xdr:cNvCxnSpPr/>
      </xdr:nvCxnSpPr>
      <xdr:spPr>
        <a:xfrm>
          <a:off x="2019300" y="176588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84182</xdr:rowOff>
    </xdr:from>
    <xdr:to>
      <xdr:col>6</xdr:col>
      <xdr:colOff>38100</xdr:colOff>
      <xdr:row>103</xdr:row>
      <xdr:rowOff>14332</xdr:rowOff>
    </xdr:to>
    <xdr:sp macro="" textlink="">
      <xdr:nvSpPr>
        <xdr:cNvPr id="328" name="楕円 327">
          <a:extLst>
            <a:ext uri="{FF2B5EF4-FFF2-40B4-BE49-F238E27FC236}">
              <a16:creationId xmlns:a16="http://schemas.microsoft.com/office/drawing/2014/main" id="{1788E4C8-98EE-42C7-A113-8C241C01B158}"/>
            </a:ext>
          </a:extLst>
        </xdr:cNvPr>
        <xdr:cNvSpPr/>
      </xdr:nvSpPr>
      <xdr:spPr>
        <a:xfrm>
          <a:off x="1079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134982</xdr:rowOff>
    </xdr:from>
    <xdr:to>
      <xdr:col>10</xdr:col>
      <xdr:colOff>114300</xdr:colOff>
      <xdr:row>102</xdr:row>
      <xdr:rowOff>170906</xdr:rowOff>
    </xdr:to>
    <xdr:cxnSp macro="">
      <xdr:nvCxnSpPr>
        <xdr:cNvPr id="329" name="直線コネクタ 328">
          <a:extLst>
            <a:ext uri="{FF2B5EF4-FFF2-40B4-BE49-F238E27FC236}">
              <a16:creationId xmlns:a16="http://schemas.microsoft.com/office/drawing/2014/main" id="{500ADFBC-A120-433B-99E3-DD9F6CE3C218}"/>
            </a:ext>
          </a:extLst>
        </xdr:cNvPr>
        <xdr:cNvCxnSpPr/>
      </xdr:nvCxnSpPr>
      <xdr:spPr>
        <a:xfrm>
          <a:off x="1130300" y="176228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83838</xdr:rowOff>
    </xdr:from>
    <xdr:ext cx="405111" cy="259045"/>
    <xdr:sp macro="" textlink="">
      <xdr:nvSpPr>
        <xdr:cNvPr id="330" name="n_1aveValue【市民会館】&#10;有形固定資産減価償却率">
          <a:extLst>
            <a:ext uri="{FF2B5EF4-FFF2-40B4-BE49-F238E27FC236}">
              <a16:creationId xmlns:a16="http://schemas.microsoft.com/office/drawing/2014/main" id="{5FA2C29E-D008-4132-8A4A-2FFBC9C5E5FE}"/>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331" name="n_2aveValue【市民会館】&#10;有形固定資産減価償却率">
          <a:extLst>
            <a:ext uri="{FF2B5EF4-FFF2-40B4-BE49-F238E27FC236}">
              <a16:creationId xmlns:a16="http://schemas.microsoft.com/office/drawing/2014/main" id="{EFF33BA9-EFE4-46C0-A47A-204F76965AF5}"/>
            </a:ext>
          </a:extLst>
        </xdr:cNvPr>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561</xdr:rowOff>
    </xdr:from>
    <xdr:ext cx="405111" cy="259045"/>
    <xdr:sp macro="" textlink="">
      <xdr:nvSpPr>
        <xdr:cNvPr id="332" name="n_3aveValue【市民会館】&#10;有形固定資産減価償却率">
          <a:extLst>
            <a:ext uri="{FF2B5EF4-FFF2-40B4-BE49-F238E27FC236}">
              <a16:creationId xmlns:a16="http://schemas.microsoft.com/office/drawing/2014/main" id="{E70F16FE-AF9D-4B0B-89AB-74A798E0E5FC}"/>
            </a:ext>
          </a:extLst>
        </xdr:cNvPr>
        <xdr:cNvSpPr txBox="1"/>
      </xdr:nvSpPr>
      <xdr:spPr>
        <a:xfrm>
          <a:off x="1816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333" name="n_4aveValue【市民会館】&#10;有形固定資産減価償却率">
          <a:extLst>
            <a:ext uri="{FF2B5EF4-FFF2-40B4-BE49-F238E27FC236}">
              <a16:creationId xmlns:a16="http://schemas.microsoft.com/office/drawing/2014/main" id="{2BE86E2B-BC63-4372-BBC3-27AD5A7A3399}"/>
            </a:ext>
          </a:extLst>
        </xdr:cNvPr>
        <xdr:cNvSpPr txBox="1"/>
      </xdr:nvSpPr>
      <xdr:spPr>
        <a:xfrm>
          <a:off x="927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136996</xdr:rowOff>
    </xdr:from>
    <xdr:ext cx="405111" cy="259045"/>
    <xdr:sp macro="" textlink="">
      <xdr:nvSpPr>
        <xdr:cNvPr id="334" name="n_1mainValue【市民会館】&#10;有形固定資産減価償却率">
          <a:extLst>
            <a:ext uri="{FF2B5EF4-FFF2-40B4-BE49-F238E27FC236}">
              <a16:creationId xmlns:a16="http://schemas.microsoft.com/office/drawing/2014/main" id="{A37D98D4-CC3B-4586-921D-939FDF725EB7}"/>
            </a:ext>
          </a:extLst>
        </xdr:cNvPr>
        <xdr:cNvSpPr txBox="1"/>
      </xdr:nvSpPr>
      <xdr:spPr>
        <a:xfrm>
          <a:off x="3582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101072</xdr:rowOff>
    </xdr:from>
    <xdr:ext cx="405111" cy="259045"/>
    <xdr:sp macro="" textlink="">
      <xdr:nvSpPr>
        <xdr:cNvPr id="335" name="n_2mainValue【市民会館】&#10;有形固定資産減価償却率">
          <a:extLst>
            <a:ext uri="{FF2B5EF4-FFF2-40B4-BE49-F238E27FC236}">
              <a16:creationId xmlns:a16="http://schemas.microsoft.com/office/drawing/2014/main" id="{409AA2C3-84FB-4A5C-B57F-0D4F8C41A400}"/>
            </a:ext>
          </a:extLst>
        </xdr:cNvPr>
        <xdr:cNvSpPr txBox="1"/>
      </xdr:nvSpPr>
      <xdr:spPr>
        <a:xfrm>
          <a:off x="2705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66783</xdr:rowOff>
    </xdr:from>
    <xdr:ext cx="405111" cy="259045"/>
    <xdr:sp macro="" textlink="">
      <xdr:nvSpPr>
        <xdr:cNvPr id="336" name="n_3mainValue【市民会館】&#10;有形固定資産減価償却率">
          <a:extLst>
            <a:ext uri="{FF2B5EF4-FFF2-40B4-BE49-F238E27FC236}">
              <a16:creationId xmlns:a16="http://schemas.microsoft.com/office/drawing/2014/main" id="{37F047AA-9AA3-46A6-9A72-B25E86185ECD}"/>
            </a:ext>
          </a:extLst>
        </xdr:cNvPr>
        <xdr:cNvSpPr txBox="1"/>
      </xdr:nvSpPr>
      <xdr:spPr>
        <a:xfrm>
          <a:off x="1816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30859</xdr:rowOff>
    </xdr:from>
    <xdr:ext cx="405111" cy="259045"/>
    <xdr:sp macro="" textlink="">
      <xdr:nvSpPr>
        <xdr:cNvPr id="337" name="n_4mainValue【市民会館】&#10;有形固定資産減価償却率">
          <a:extLst>
            <a:ext uri="{FF2B5EF4-FFF2-40B4-BE49-F238E27FC236}">
              <a16:creationId xmlns:a16="http://schemas.microsoft.com/office/drawing/2014/main" id="{F5F1A2F7-D624-430F-A668-43C5B1C528DD}"/>
            </a:ext>
          </a:extLst>
        </xdr:cNvPr>
        <xdr:cNvSpPr txBox="1"/>
      </xdr:nvSpPr>
      <xdr:spPr>
        <a:xfrm>
          <a:off x="927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FA85EBE0-17DA-4A13-AD9A-A7A1168629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B1D0A79E-1264-429D-AF89-37CDCC7009A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58957D11-CD06-4A22-8CB3-CB475FFF0D7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60735BD4-8D60-483F-A56B-BA298E564B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B2A527C9-E08A-487B-AE6F-E9A903542E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3B3F79BA-315A-406C-925F-171973DB8C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158B88B1-8110-4A3E-ACCF-A01124F0BE7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389EE374-9EE7-4FB0-97B5-8D2251AFB1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8788B207-C798-4B84-8BE3-EF49ADF86D2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11A5211E-C2D1-4AED-A688-E5F312110F8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7797EF3C-EA0F-4817-8B75-005F0B04189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3941F0A9-0A3D-4589-A84F-21A2EDF88DA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ED6B7B12-B1DD-43CC-85EA-550F6982424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43C5FBCB-A5BA-430B-9720-D6FA3867833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C4838FE4-6361-4A81-94A9-FC5A50046EB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59879CE9-AE06-447A-B79C-FA2AFE39140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2CD2ABFC-1CF5-49EC-94B9-3088AB08501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2ACD3179-E3D9-4D62-A0DA-097FB70FA90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2DFEA3D2-EC60-473F-BD0B-9D1E0AEF3C2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35C41669-7418-4C90-A33D-713A042896A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FB99153A-F140-488D-99BE-D5AF87C4031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2B2BC661-6DB9-4E02-996A-9FC4D1257C3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D83D5A7D-4B3D-4B4D-B1BD-BDE73D7EF4B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61" name="直線コネクタ 360">
          <a:extLst>
            <a:ext uri="{FF2B5EF4-FFF2-40B4-BE49-F238E27FC236}">
              <a16:creationId xmlns:a16="http://schemas.microsoft.com/office/drawing/2014/main" id="{F738019C-D693-485D-A243-B0C1A608D6B8}"/>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2" name="【市民会館】&#10;一人当たり面積最小値テキスト">
          <a:extLst>
            <a:ext uri="{FF2B5EF4-FFF2-40B4-BE49-F238E27FC236}">
              <a16:creationId xmlns:a16="http://schemas.microsoft.com/office/drawing/2014/main" id="{4DB2CD91-C72B-47CF-B702-E3F760E79D6D}"/>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3" name="直線コネクタ 362">
          <a:extLst>
            <a:ext uri="{FF2B5EF4-FFF2-40B4-BE49-F238E27FC236}">
              <a16:creationId xmlns:a16="http://schemas.microsoft.com/office/drawing/2014/main" id="{CD851A58-59F1-41B1-AC11-9FD94FAD0E9C}"/>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4" name="【市民会館】&#10;一人当たり面積最大値テキスト">
          <a:extLst>
            <a:ext uri="{FF2B5EF4-FFF2-40B4-BE49-F238E27FC236}">
              <a16:creationId xmlns:a16="http://schemas.microsoft.com/office/drawing/2014/main" id="{DB39DE04-F57F-4BC1-88EB-B16539C5C652}"/>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5" name="直線コネクタ 364">
          <a:extLst>
            <a:ext uri="{FF2B5EF4-FFF2-40B4-BE49-F238E27FC236}">
              <a16:creationId xmlns:a16="http://schemas.microsoft.com/office/drawing/2014/main" id="{FA599279-C368-4832-8577-CBD6CDFDD949}"/>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66" name="【市民会館】&#10;一人当たり面積平均値テキスト">
          <a:extLst>
            <a:ext uri="{FF2B5EF4-FFF2-40B4-BE49-F238E27FC236}">
              <a16:creationId xmlns:a16="http://schemas.microsoft.com/office/drawing/2014/main" id="{CD738B69-976A-4D0F-A8AA-53F9C8E0B3F4}"/>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7" name="フローチャート: 判断 366">
          <a:extLst>
            <a:ext uri="{FF2B5EF4-FFF2-40B4-BE49-F238E27FC236}">
              <a16:creationId xmlns:a16="http://schemas.microsoft.com/office/drawing/2014/main" id="{FA2634B9-7257-4EC1-98CB-5A2B04323023}"/>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8" name="フローチャート: 判断 367">
          <a:extLst>
            <a:ext uri="{FF2B5EF4-FFF2-40B4-BE49-F238E27FC236}">
              <a16:creationId xmlns:a16="http://schemas.microsoft.com/office/drawing/2014/main" id="{3E91BDE2-3FC2-43A8-9FCF-156413A8DB7E}"/>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9" name="フローチャート: 判断 368">
          <a:extLst>
            <a:ext uri="{FF2B5EF4-FFF2-40B4-BE49-F238E27FC236}">
              <a16:creationId xmlns:a16="http://schemas.microsoft.com/office/drawing/2014/main" id="{4208AF8F-AD03-4224-904A-B655FAF83EEC}"/>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70" name="フローチャート: 判断 369">
          <a:extLst>
            <a:ext uri="{FF2B5EF4-FFF2-40B4-BE49-F238E27FC236}">
              <a16:creationId xmlns:a16="http://schemas.microsoft.com/office/drawing/2014/main" id="{7A15FB59-993C-40E2-8E51-7C2FA7449DB6}"/>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71" name="フローチャート: 判断 370">
          <a:extLst>
            <a:ext uri="{FF2B5EF4-FFF2-40B4-BE49-F238E27FC236}">
              <a16:creationId xmlns:a16="http://schemas.microsoft.com/office/drawing/2014/main" id="{FD9FFC60-B1C0-48FD-A6DB-2A7381818FFD}"/>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3BF6903-CFE1-47BD-89AE-B52E722D52F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93A3C87F-5541-4F85-B726-F16ED87EB7C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5D0EE3D-9DBE-42AB-AC18-64A371A7978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D4540391-5D7D-4458-A5F5-0FBCD51DBC4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1A27903-E238-45B7-BED3-407A97A6DAB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77" name="楕円 376">
          <a:extLst>
            <a:ext uri="{FF2B5EF4-FFF2-40B4-BE49-F238E27FC236}">
              <a16:creationId xmlns:a16="http://schemas.microsoft.com/office/drawing/2014/main" id="{08B9FBF8-5785-4ACC-924A-2303A12EEEE1}"/>
            </a:ext>
          </a:extLst>
        </xdr:cNvPr>
        <xdr:cNvSpPr/>
      </xdr:nvSpPr>
      <xdr:spPr>
        <a:xfrm>
          <a:off x="10426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154703</xdr:rowOff>
    </xdr:from>
    <xdr:ext cx="469744" cy="259045"/>
    <xdr:sp macro="" textlink="">
      <xdr:nvSpPr>
        <xdr:cNvPr id="378" name="【市民会館】&#10;一人当たり面積該当値テキスト">
          <a:extLst>
            <a:ext uri="{FF2B5EF4-FFF2-40B4-BE49-F238E27FC236}">
              <a16:creationId xmlns:a16="http://schemas.microsoft.com/office/drawing/2014/main" id="{1F7A94BB-AF72-4CE0-8BEF-61B244DF7632}"/>
            </a:ext>
          </a:extLst>
        </xdr:cNvPr>
        <xdr:cNvSpPr txBox="1"/>
      </xdr:nvSpPr>
      <xdr:spPr>
        <a:xfrm>
          <a:off x="10515600"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5969</xdr:rowOff>
    </xdr:from>
    <xdr:to>
      <xdr:col>50</xdr:col>
      <xdr:colOff>165100</xdr:colOff>
      <xdr:row>107</xdr:row>
      <xdr:rowOff>107569</xdr:rowOff>
    </xdr:to>
    <xdr:sp macro="" textlink="">
      <xdr:nvSpPr>
        <xdr:cNvPr id="379" name="楕円 378">
          <a:extLst>
            <a:ext uri="{FF2B5EF4-FFF2-40B4-BE49-F238E27FC236}">
              <a16:creationId xmlns:a16="http://schemas.microsoft.com/office/drawing/2014/main" id="{BA1DCACD-1C18-4ACF-B9FE-2586C13F47EB}"/>
            </a:ext>
          </a:extLst>
        </xdr:cNvPr>
        <xdr:cNvSpPr/>
      </xdr:nvSpPr>
      <xdr:spPr>
        <a:xfrm>
          <a:off x="9588500" y="183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55626</xdr:rowOff>
    </xdr:from>
    <xdr:to>
      <xdr:col>55</xdr:col>
      <xdr:colOff>0</xdr:colOff>
      <xdr:row>107</xdr:row>
      <xdr:rowOff>56769</xdr:rowOff>
    </xdr:to>
    <xdr:cxnSp macro="">
      <xdr:nvCxnSpPr>
        <xdr:cNvPr id="380" name="直線コネクタ 379">
          <a:extLst>
            <a:ext uri="{FF2B5EF4-FFF2-40B4-BE49-F238E27FC236}">
              <a16:creationId xmlns:a16="http://schemas.microsoft.com/office/drawing/2014/main" id="{92C75586-C5DC-4C3F-A11D-D0EDCEBC8773}"/>
            </a:ext>
          </a:extLst>
        </xdr:cNvPr>
        <xdr:cNvCxnSpPr/>
      </xdr:nvCxnSpPr>
      <xdr:spPr>
        <a:xfrm flipV="1">
          <a:off x="9639300" y="1840077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10540</xdr:rowOff>
    </xdr:from>
    <xdr:to>
      <xdr:col>46</xdr:col>
      <xdr:colOff>38100</xdr:colOff>
      <xdr:row>107</xdr:row>
      <xdr:rowOff>112140</xdr:rowOff>
    </xdr:to>
    <xdr:sp macro="" textlink="">
      <xdr:nvSpPr>
        <xdr:cNvPr id="381" name="楕円 380">
          <a:extLst>
            <a:ext uri="{FF2B5EF4-FFF2-40B4-BE49-F238E27FC236}">
              <a16:creationId xmlns:a16="http://schemas.microsoft.com/office/drawing/2014/main" id="{CC20E354-6AD8-47FB-AE73-F756DD2089F9}"/>
            </a:ext>
          </a:extLst>
        </xdr:cNvPr>
        <xdr:cNvSpPr/>
      </xdr:nvSpPr>
      <xdr:spPr>
        <a:xfrm>
          <a:off x="8699500" y="183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56769</xdr:rowOff>
    </xdr:from>
    <xdr:to>
      <xdr:col>50</xdr:col>
      <xdr:colOff>114300</xdr:colOff>
      <xdr:row>107</xdr:row>
      <xdr:rowOff>61340</xdr:rowOff>
    </xdr:to>
    <xdr:cxnSp macro="">
      <xdr:nvCxnSpPr>
        <xdr:cNvPr id="382" name="直線コネクタ 381">
          <a:extLst>
            <a:ext uri="{FF2B5EF4-FFF2-40B4-BE49-F238E27FC236}">
              <a16:creationId xmlns:a16="http://schemas.microsoft.com/office/drawing/2014/main" id="{A3D94449-8255-4FAC-B552-F3AC8A3D1C74}"/>
            </a:ext>
          </a:extLst>
        </xdr:cNvPr>
        <xdr:cNvCxnSpPr/>
      </xdr:nvCxnSpPr>
      <xdr:spPr>
        <a:xfrm flipV="1">
          <a:off x="8750300" y="1840191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7493</xdr:rowOff>
    </xdr:from>
    <xdr:to>
      <xdr:col>41</xdr:col>
      <xdr:colOff>101600</xdr:colOff>
      <xdr:row>107</xdr:row>
      <xdr:rowOff>109093</xdr:rowOff>
    </xdr:to>
    <xdr:sp macro="" textlink="">
      <xdr:nvSpPr>
        <xdr:cNvPr id="383" name="楕円 382">
          <a:extLst>
            <a:ext uri="{FF2B5EF4-FFF2-40B4-BE49-F238E27FC236}">
              <a16:creationId xmlns:a16="http://schemas.microsoft.com/office/drawing/2014/main" id="{3991A401-F4AD-46C8-B211-87B0F4890142}"/>
            </a:ext>
          </a:extLst>
        </xdr:cNvPr>
        <xdr:cNvSpPr/>
      </xdr:nvSpPr>
      <xdr:spPr>
        <a:xfrm>
          <a:off x="7810500" y="1835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58293</xdr:rowOff>
    </xdr:from>
    <xdr:to>
      <xdr:col>45</xdr:col>
      <xdr:colOff>177800</xdr:colOff>
      <xdr:row>107</xdr:row>
      <xdr:rowOff>61340</xdr:rowOff>
    </xdr:to>
    <xdr:cxnSp macro="">
      <xdr:nvCxnSpPr>
        <xdr:cNvPr id="384" name="直線コネクタ 383">
          <a:extLst>
            <a:ext uri="{FF2B5EF4-FFF2-40B4-BE49-F238E27FC236}">
              <a16:creationId xmlns:a16="http://schemas.microsoft.com/office/drawing/2014/main" id="{8B3D2CCC-1C7C-406E-995A-AA7C3F114585}"/>
            </a:ext>
          </a:extLst>
        </xdr:cNvPr>
        <xdr:cNvCxnSpPr/>
      </xdr:nvCxnSpPr>
      <xdr:spPr>
        <a:xfrm>
          <a:off x="7861300" y="18403443"/>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7113</xdr:rowOff>
    </xdr:from>
    <xdr:to>
      <xdr:col>36</xdr:col>
      <xdr:colOff>165100</xdr:colOff>
      <xdr:row>107</xdr:row>
      <xdr:rowOff>108713</xdr:rowOff>
    </xdr:to>
    <xdr:sp macro="" textlink="">
      <xdr:nvSpPr>
        <xdr:cNvPr id="385" name="楕円 384">
          <a:extLst>
            <a:ext uri="{FF2B5EF4-FFF2-40B4-BE49-F238E27FC236}">
              <a16:creationId xmlns:a16="http://schemas.microsoft.com/office/drawing/2014/main" id="{94A1726E-1972-4D44-A714-7EED21B6162E}"/>
            </a:ext>
          </a:extLst>
        </xdr:cNvPr>
        <xdr:cNvSpPr/>
      </xdr:nvSpPr>
      <xdr:spPr>
        <a:xfrm>
          <a:off x="6921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57913</xdr:rowOff>
    </xdr:from>
    <xdr:to>
      <xdr:col>41</xdr:col>
      <xdr:colOff>50800</xdr:colOff>
      <xdr:row>107</xdr:row>
      <xdr:rowOff>58293</xdr:rowOff>
    </xdr:to>
    <xdr:cxnSp macro="">
      <xdr:nvCxnSpPr>
        <xdr:cNvPr id="386" name="直線コネクタ 385">
          <a:extLst>
            <a:ext uri="{FF2B5EF4-FFF2-40B4-BE49-F238E27FC236}">
              <a16:creationId xmlns:a16="http://schemas.microsoft.com/office/drawing/2014/main" id="{1A90FA97-BF6C-487D-ADE8-BE994600A839}"/>
            </a:ext>
          </a:extLst>
        </xdr:cNvPr>
        <xdr:cNvCxnSpPr/>
      </xdr:nvCxnSpPr>
      <xdr:spPr>
        <a:xfrm>
          <a:off x="6972300" y="1840306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87" name="n_1aveValue【市民会館】&#10;一人当たり面積">
          <a:extLst>
            <a:ext uri="{FF2B5EF4-FFF2-40B4-BE49-F238E27FC236}">
              <a16:creationId xmlns:a16="http://schemas.microsoft.com/office/drawing/2014/main" id="{086ABA79-CFD8-4293-9520-1533FEBB607D}"/>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388" name="n_2aveValue【市民会館】&#10;一人当たり面積">
          <a:extLst>
            <a:ext uri="{FF2B5EF4-FFF2-40B4-BE49-F238E27FC236}">
              <a16:creationId xmlns:a16="http://schemas.microsoft.com/office/drawing/2014/main" id="{2772FF70-ACF5-4509-8D85-4273845FDE74}"/>
            </a:ext>
          </a:extLst>
        </xdr:cNvPr>
        <xdr:cNvSpPr txBox="1"/>
      </xdr:nvSpPr>
      <xdr:spPr>
        <a:xfrm>
          <a:off x="8515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389" name="n_3aveValue【市民会館】&#10;一人当たり面積">
          <a:extLst>
            <a:ext uri="{FF2B5EF4-FFF2-40B4-BE49-F238E27FC236}">
              <a16:creationId xmlns:a16="http://schemas.microsoft.com/office/drawing/2014/main" id="{7EAC230B-DC6D-4F4B-8985-748FCEA6EEFA}"/>
            </a:ext>
          </a:extLst>
        </xdr:cNvPr>
        <xdr:cNvSpPr txBox="1"/>
      </xdr:nvSpPr>
      <xdr:spPr>
        <a:xfrm>
          <a:off x="7626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90" name="n_4aveValue【市民会館】&#10;一人当たり面積">
          <a:extLst>
            <a:ext uri="{FF2B5EF4-FFF2-40B4-BE49-F238E27FC236}">
              <a16:creationId xmlns:a16="http://schemas.microsoft.com/office/drawing/2014/main" id="{7ACF5E65-04B3-44A4-AC0B-BFD2AD765CD5}"/>
            </a:ext>
          </a:extLst>
        </xdr:cNvPr>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98696</xdr:rowOff>
    </xdr:from>
    <xdr:ext cx="469744" cy="259045"/>
    <xdr:sp macro="" textlink="">
      <xdr:nvSpPr>
        <xdr:cNvPr id="391" name="n_1mainValue【市民会館】&#10;一人当たり面積">
          <a:extLst>
            <a:ext uri="{FF2B5EF4-FFF2-40B4-BE49-F238E27FC236}">
              <a16:creationId xmlns:a16="http://schemas.microsoft.com/office/drawing/2014/main" id="{E4F9EC54-0C95-4549-A899-B78CBBE81D1F}"/>
            </a:ext>
          </a:extLst>
        </xdr:cNvPr>
        <xdr:cNvSpPr txBox="1"/>
      </xdr:nvSpPr>
      <xdr:spPr>
        <a:xfrm>
          <a:off x="9391727" y="184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103267</xdr:rowOff>
    </xdr:from>
    <xdr:ext cx="469744" cy="259045"/>
    <xdr:sp macro="" textlink="">
      <xdr:nvSpPr>
        <xdr:cNvPr id="392" name="n_2mainValue【市民会館】&#10;一人当たり面積">
          <a:extLst>
            <a:ext uri="{FF2B5EF4-FFF2-40B4-BE49-F238E27FC236}">
              <a16:creationId xmlns:a16="http://schemas.microsoft.com/office/drawing/2014/main" id="{B18BC7D2-0EDD-43E8-A510-907C28EB75C5}"/>
            </a:ext>
          </a:extLst>
        </xdr:cNvPr>
        <xdr:cNvSpPr txBox="1"/>
      </xdr:nvSpPr>
      <xdr:spPr>
        <a:xfrm>
          <a:off x="8515427" y="184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100220</xdr:rowOff>
    </xdr:from>
    <xdr:ext cx="469744" cy="259045"/>
    <xdr:sp macro="" textlink="">
      <xdr:nvSpPr>
        <xdr:cNvPr id="393" name="n_3mainValue【市民会館】&#10;一人当たり面積">
          <a:extLst>
            <a:ext uri="{FF2B5EF4-FFF2-40B4-BE49-F238E27FC236}">
              <a16:creationId xmlns:a16="http://schemas.microsoft.com/office/drawing/2014/main" id="{DA4D06AC-044B-4701-AAD1-39C2B67D47B7}"/>
            </a:ext>
          </a:extLst>
        </xdr:cNvPr>
        <xdr:cNvSpPr txBox="1"/>
      </xdr:nvSpPr>
      <xdr:spPr>
        <a:xfrm>
          <a:off x="7626427" y="1844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99840</xdr:rowOff>
    </xdr:from>
    <xdr:ext cx="469744" cy="259045"/>
    <xdr:sp macro="" textlink="">
      <xdr:nvSpPr>
        <xdr:cNvPr id="394" name="n_4mainValue【市民会館】&#10;一人当たり面積">
          <a:extLst>
            <a:ext uri="{FF2B5EF4-FFF2-40B4-BE49-F238E27FC236}">
              <a16:creationId xmlns:a16="http://schemas.microsoft.com/office/drawing/2014/main" id="{2D89EE07-B863-4504-A0FF-BE6BF4A1D81E}"/>
            </a:ext>
          </a:extLst>
        </xdr:cNvPr>
        <xdr:cNvSpPr txBox="1"/>
      </xdr:nvSpPr>
      <xdr:spPr>
        <a:xfrm>
          <a:off x="6737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F1D5F49-9633-4F06-912D-71983067D1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BC2642D-598D-491F-9938-B688AB28A4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4EA322D4-066A-4CBA-8867-5D9C5A8CA0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9217B22-0CE3-46A1-86D7-1452C21014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C915866-7B51-4B5C-908C-2AD00BF1F9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6CBC2644-5C5B-4C65-9628-1BF81B912C7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BD189D7F-4848-4A0A-A9B0-0B2D2A9A5A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F9775E9-EF27-49FA-A764-556F5813319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D660247D-AD6D-4A8C-942C-36DE4FBE627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972B77F7-7B78-4601-8037-8B2B48650F2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B5E97C0-9485-4A53-AA88-E9C2AA19A00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BFC0D8C9-016A-4E86-88ED-187B3A0AA86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38BBA53D-AA93-4256-A54B-DE929205572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46C1E9DB-E1A8-4B07-B9C0-9C2210C7121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3786FE7-7DCD-4810-86CC-42F0198231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3E8BDC7E-900A-4AF3-93AB-D7D8D75CFFC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7D00DAD6-1445-4BA1-B97F-49BE24611EE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7C6F6199-9CC1-46D4-8F6F-5BD2E8FEA65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39BD921F-2B4F-4BA6-9D34-27132CBD2E8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4CCA973D-488D-4535-A725-885D27A90BB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2DB6EC09-85E8-46E5-B6FF-A0E0D726FE0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4D82D13E-C022-4A1A-BDCB-2B59FDE0818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3F64B37A-75AF-498D-AE10-005FB3E7D07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745DFD2A-7E26-41BF-9514-2637F104AB7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FFDF4807-1DD4-4C4B-BA04-A843C9050BA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20" name="直線コネクタ 419">
          <a:extLst>
            <a:ext uri="{FF2B5EF4-FFF2-40B4-BE49-F238E27FC236}">
              <a16:creationId xmlns:a16="http://schemas.microsoft.com/office/drawing/2014/main" id="{0A8DA505-FE26-4FBA-8411-3CF4066C7B38}"/>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2C95A514-09C0-4D2A-8485-22E4A1D92822}"/>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2" name="直線コネクタ 421">
          <a:extLst>
            <a:ext uri="{FF2B5EF4-FFF2-40B4-BE49-F238E27FC236}">
              <a16:creationId xmlns:a16="http://schemas.microsoft.com/office/drawing/2014/main" id="{9457F36A-D5AE-4877-A968-F67BD334D9C2}"/>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C3ACA2A4-5BD9-4851-91B1-455095CF0C66}"/>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4" name="直線コネクタ 423">
          <a:extLst>
            <a:ext uri="{FF2B5EF4-FFF2-40B4-BE49-F238E27FC236}">
              <a16:creationId xmlns:a16="http://schemas.microsoft.com/office/drawing/2014/main" id="{676D0481-5E37-4B11-A80C-8857D12A4F3C}"/>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3B332FAB-B208-4BBA-9715-C08AF2D0010D}"/>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6" name="フローチャート: 判断 425">
          <a:extLst>
            <a:ext uri="{FF2B5EF4-FFF2-40B4-BE49-F238E27FC236}">
              <a16:creationId xmlns:a16="http://schemas.microsoft.com/office/drawing/2014/main" id="{21744E30-6B9C-4309-B387-3479A6B383CB}"/>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7" name="フローチャート: 判断 426">
          <a:extLst>
            <a:ext uri="{FF2B5EF4-FFF2-40B4-BE49-F238E27FC236}">
              <a16:creationId xmlns:a16="http://schemas.microsoft.com/office/drawing/2014/main" id="{6D33F68C-8CF6-42D0-B623-C708EE7CF00C}"/>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8" name="フローチャート: 判断 427">
          <a:extLst>
            <a:ext uri="{FF2B5EF4-FFF2-40B4-BE49-F238E27FC236}">
              <a16:creationId xmlns:a16="http://schemas.microsoft.com/office/drawing/2014/main" id="{FA9C5379-9454-43B9-81F6-CF921148B81A}"/>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9" name="フローチャート: 判断 428">
          <a:extLst>
            <a:ext uri="{FF2B5EF4-FFF2-40B4-BE49-F238E27FC236}">
              <a16:creationId xmlns:a16="http://schemas.microsoft.com/office/drawing/2014/main" id="{6D019A6B-ECA7-4862-BA94-ABF75FDA3787}"/>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30" name="フローチャート: 判断 429">
          <a:extLst>
            <a:ext uri="{FF2B5EF4-FFF2-40B4-BE49-F238E27FC236}">
              <a16:creationId xmlns:a16="http://schemas.microsoft.com/office/drawing/2014/main" id="{145897F6-F463-4F39-9995-F0099ED58DBF}"/>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935DA23-9AB8-475A-A329-1A7BDF2CD0B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F3A335A-6987-4AEB-8D72-7D0A9D51DC0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9BCA8F1-883F-43DD-89F9-8D288876FF0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59DC7AD-0E8B-411F-85BE-08EF2C916A1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81CF663-F252-4935-AF6E-66F7E1BBA5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436" name="楕円 435">
          <a:extLst>
            <a:ext uri="{FF2B5EF4-FFF2-40B4-BE49-F238E27FC236}">
              <a16:creationId xmlns:a16="http://schemas.microsoft.com/office/drawing/2014/main" id="{2F05045E-AD8E-4D31-BCD1-ACD223B1F946}"/>
            </a:ext>
          </a:extLst>
        </xdr:cNvPr>
        <xdr:cNvSpPr/>
      </xdr:nvSpPr>
      <xdr:spPr>
        <a:xfrm>
          <a:off x="16268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C7744A4E-AB28-4CB4-9213-4D349529B5DE}"/>
            </a:ext>
          </a:extLst>
        </xdr:cNvPr>
        <xdr:cNvSpPr txBox="1"/>
      </xdr:nvSpPr>
      <xdr:spPr>
        <a:xfrm>
          <a:off x="16357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160927</xdr:rowOff>
    </xdr:from>
    <xdr:to>
      <xdr:col>81</xdr:col>
      <xdr:colOff>101600</xdr:colOff>
      <xdr:row>39</xdr:row>
      <xdr:rowOff>91077</xdr:rowOff>
    </xdr:to>
    <xdr:sp macro="" textlink="">
      <xdr:nvSpPr>
        <xdr:cNvPr id="438" name="楕円 437">
          <a:extLst>
            <a:ext uri="{FF2B5EF4-FFF2-40B4-BE49-F238E27FC236}">
              <a16:creationId xmlns:a16="http://schemas.microsoft.com/office/drawing/2014/main" id="{EB7392E1-F14D-4F40-923F-BFFB2C25290C}"/>
            </a:ext>
          </a:extLst>
        </xdr:cNvPr>
        <xdr:cNvSpPr/>
      </xdr:nvSpPr>
      <xdr:spPr>
        <a:xfrm>
          <a:off x="15430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38644</xdr:rowOff>
    </xdr:from>
    <xdr:to>
      <xdr:col>85</xdr:col>
      <xdr:colOff>127000</xdr:colOff>
      <xdr:row>39</xdr:row>
      <xdr:rowOff>40277</xdr:rowOff>
    </xdr:to>
    <xdr:cxnSp macro="">
      <xdr:nvCxnSpPr>
        <xdr:cNvPr id="439" name="直線コネクタ 438">
          <a:extLst>
            <a:ext uri="{FF2B5EF4-FFF2-40B4-BE49-F238E27FC236}">
              <a16:creationId xmlns:a16="http://schemas.microsoft.com/office/drawing/2014/main" id="{6F43B73E-BFE6-48E9-8495-4FF8A4E0A7FC}"/>
            </a:ext>
          </a:extLst>
        </xdr:cNvPr>
        <xdr:cNvCxnSpPr/>
      </xdr:nvCxnSpPr>
      <xdr:spPr>
        <a:xfrm flipV="1">
          <a:off x="15481300" y="67251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144599</xdr:rowOff>
    </xdr:from>
    <xdr:to>
      <xdr:col>76</xdr:col>
      <xdr:colOff>165100</xdr:colOff>
      <xdr:row>39</xdr:row>
      <xdr:rowOff>74749</xdr:rowOff>
    </xdr:to>
    <xdr:sp macro="" textlink="">
      <xdr:nvSpPr>
        <xdr:cNvPr id="440" name="楕円 439">
          <a:extLst>
            <a:ext uri="{FF2B5EF4-FFF2-40B4-BE49-F238E27FC236}">
              <a16:creationId xmlns:a16="http://schemas.microsoft.com/office/drawing/2014/main" id="{661AE6BD-7325-4314-8439-012C31A7BD6D}"/>
            </a:ext>
          </a:extLst>
        </xdr:cNvPr>
        <xdr:cNvSpPr/>
      </xdr:nvSpPr>
      <xdr:spPr>
        <a:xfrm>
          <a:off x="14541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23949</xdr:rowOff>
    </xdr:from>
    <xdr:to>
      <xdr:col>81</xdr:col>
      <xdr:colOff>50800</xdr:colOff>
      <xdr:row>39</xdr:row>
      <xdr:rowOff>40277</xdr:rowOff>
    </xdr:to>
    <xdr:cxnSp macro="">
      <xdr:nvCxnSpPr>
        <xdr:cNvPr id="441" name="直線コネクタ 440">
          <a:extLst>
            <a:ext uri="{FF2B5EF4-FFF2-40B4-BE49-F238E27FC236}">
              <a16:creationId xmlns:a16="http://schemas.microsoft.com/office/drawing/2014/main" id="{E9CCC11A-64CC-45BC-93AB-D05A4CB15CF7}"/>
            </a:ext>
          </a:extLst>
        </xdr:cNvPr>
        <xdr:cNvCxnSpPr/>
      </xdr:nvCxnSpPr>
      <xdr:spPr>
        <a:xfrm>
          <a:off x="14592300" y="67104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42" name="楕円 441">
          <a:extLst>
            <a:ext uri="{FF2B5EF4-FFF2-40B4-BE49-F238E27FC236}">
              <a16:creationId xmlns:a16="http://schemas.microsoft.com/office/drawing/2014/main" id="{75940B6A-3462-422F-BE33-02778E8B1B70}"/>
            </a:ext>
          </a:extLst>
        </xdr:cNvPr>
        <xdr:cNvSpPr/>
      </xdr:nvSpPr>
      <xdr:spPr>
        <a:xfrm>
          <a:off x="13652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151312</xdr:rowOff>
    </xdr:from>
    <xdr:to>
      <xdr:col>76</xdr:col>
      <xdr:colOff>114300</xdr:colOff>
      <xdr:row>39</xdr:row>
      <xdr:rowOff>23949</xdr:rowOff>
    </xdr:to>
    <xdr:cxnSp macro="">
      <xdr:nvCxnSpPr>
        <xdr:cNvPr id="443" name="直線コネクタ 442">
          <a:extLst>
            <a:ext uri="{FF2B5EF4-FFF2-40B4-BE49-F238E27FC236}">
              <a16:creationId xmlns:a16="http://schemas.microsoft.com/office/drawing/2014/main" id="{91DFE602-E03A-4141-91F4-32D76872E295}"/>
            </a:ext>
          </a:extLst>
        </xdr:cNvPr>
        <xdr:cNvCxnSpPr/>
      </xdr:nvCxnSpPr>
      <xdr:spPr>
        <a:xfrm>
          <a:off x="13703300" y="66664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108676</xdr:rowOff>
    </xdr:from>
    <xdr:to>
      <xdr:col>67</xdr:col>
      <xdr:colOff>101600</xdr:colOff>
      <xdr:row>39</xdr:row>
      <xdr:rowOff>38826</xdr:rowOff>
    </xdr:to>
    <xdr:sp macro="" textlink="">
      <xdr:nvSpPr>
        <xdr:cNvPr id="444" name="楕円 443">
          <a:extLst>
            <a:ext uri="{FF2B5EF4-FFF2-40B4-BE49-F238E27FC236}">
              <a16:creationId xmlns:a16="http://schemas.microsoft.com/office/drawing/2014/main" id="{50F63395-825A-493D-9774-7208C996FED9}"/>
            </a:ext>
          </a:extLst>
        </xdr:cNvPr>
        <xdr:cNvSpPr/>
      </xdr:nvSpPr>
      <xdr:spPr>
        <a:xfrm>
          <a:off x="12763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151312</xdr:rowOff>
    </xdr:from>
    <xdr:to>
      <xdr:col>71</xdr:col>
      <xdr:colOff>177800</xdr:colOff>
      <xdr:row>38</xdr:row>
      <xdr:rowOff>159476</xdr:rowOff>
    </xdr:to>
    <xdr:cxnSp macro="">
      <xdr:nvCxnSpPr>
        <xdr:cNvPr id="445" name="直線コネクタ 444">
          <a:extLst>
            <a:ext uri="{FF2B5EF4-FFF2-40B4-BE49-F238E27FC236}">
              <a16:creationId xmlns:a16="http://schemas.microsoft.com/office/drawing/2014/main" id="{B5A20718-47C7-474A-9DAA-53CE2AA41FB6}"/>
            </a:ext>
          </a:extLst>
        </xdr:cNvPr>
        <xdr:cNvCxnSpPr/>
      </xdr:nvCxnSpPr>
      <xdr:spPr>
        <a:xfrm flipV="1">
          <a:off x="12814300" y="666641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CC474DE5-3A95-46EF-AC9D-0B76450E9522}"/>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F84E4DFA-0927-40A3-BD12-48E9F351DFCE}"/>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D4476783-519D-4CF4-8FA8-C51891744F8C}"/>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CB6BCD9C-6B10-4F51-82F5-08CCEC85B711}"/>
            </a:ext>
          </a:extLst>
        </xdr:cNvPr>
        <xdr:cNvSpPr txBox="1"/>
      </xdr:nvSpPr>
      <xdr:spPr>
        <a:xfrm>
          <a:off x="12611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82204</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3003248E-2AF4-4AE6-B8C4-8791461D913A}"/>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65876</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956AE790-455F-4151-8BCA-57D801EAAE95}"/>
            </a:ext>
          </a:extLst>
        </xdr:cNvPr>
        <xdr:cNvSpPr txBox="1"/>
      </xdr:nvSpPr>
      <xdr:spPr>
        <a:xfrm>
          <a:off x="14389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2A5E61CF-24A5-4AAE-A089-E730A83C1859}"/>
            </a:ext>
          </a:extLst>
        </xdr:cNvPr>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55353</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7B22B085-C383-48CC-9F85-67187A3BC1F5}"/>
            </a:ext>
          </a:extLst>
        </xdr:cNvPr>
        <xdr:cNvSpPr txBox="1"/>
      </xdr:nvSpPr>
      <xdr:spPr>
        <a:xfrm>
          <a:off x="126117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560E0D90-8ECF-43C6-BFAF-6E3764B3B9F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574A1A6E-BF4B-4F58-B136-12DB888084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C66782EC-00BC-46F4-AF2F-3E91ED83B5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1D72C68C-26CC-47E8-8E97-81374864D9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EAFC8720-40DB-415F-87D8-6E73EB60A5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BD123938-565D-414C-80E3-736B1B8FCC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9C367E80-A892-4275-8E11-FA6265D92D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E2D40378-3071-4BD2-81D7-22B2803D1C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154C2C2A-29C5-4B3E-978B-08D8D9877C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1E7C2303-9E17-4AEE-965D-C66FD5953B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8A2450DC-24AA-4B18-A33C-3EB28209FA7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4FED9A9C-AADF-4EB3-8A70-468B0BE9051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C4F50B1C-3E1A-4E95-A6F0-982521723F5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7" name="テキスト ボックス 466">
          <a:extLst>
            <a:ext uri="{FF2B5EF4-FFF2-40B4-BE49-F238E27FC236}">
              <a16:creationId xmlns:a16="http://schemas.microsoft.com/office/drawing/2014/main" id="{CF2372BE-1ED6-489F-8955-C16C3574A388}"/>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7E639546-9394-412C-93A4-D48A49F344D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9" name="テキスト ボックス 468">
          <a:extLst>
            <a:ext uri="{FF2B5EF4-FFF2-40B4-BE49-F238E27FC236}">
              <a16:creationId xmlns:a16="http://schemas.microsoft.com/office/drawing/2014/main" id="{66471E80-ED8F-4FA4-8AB7-657DA6986CDD}"/>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8FE024F1-527A-43B3-8561-9EAB65E0D26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71" name="テキスト ボックス 470">
          <a:extLst>
            <a:ext uri="{FF2B5EF4-FFF2-40B4-BE49-F238E27FC236}">
              <a16:creationId xmlns:a16="http://schemas.microsoft.com/office/drawing/2014/main" id="{B2843DBB-D249-4F25-AD1A-2DC827C30776}"/>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A139DA22-C375-4702-A58F-1BE7895578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3" name="テキスト ボックス 472">
          <a:extLst>
            <a:ext uri="{FF2B5EF4-FFF2-40B4-BE49-F238E27FC236}">
              <a16:creationId xmlns:a16="http://schemas.microsoft.com/office/drawing/2014/main" id="{FF496B9F-8E2B-4740-B1C3-CF703189675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9600A07A-6731-410E-B180-6E4633BD6F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5" name="直線コネクタ 474">
          <a:extLst>
            <a:ext uri="{FF2B5EF4-FFF2-40B4-BE49-F238E27FC236}">
              <a16:creationId xmlns:a16="http://schemas.microsoft.com/office/drawing/2014/main" id="{9D2C62F8-9E6F-4EC1-BC73-2F377A7EE8B2}"/>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EC43E49A-8005-4E2A-8830-99BBEEC6CA11}"/>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7" name="直線コネクタ 476">
          <a:extLst>
            <a:ext uri="{FF2B5EF4-FFF2-40B4-BE49-F238E27FC236}">
              <a16:creationId xmlns:a16="http://schemas.microsoft.com/office/drawing/2014/main" id="{CDE90083-74BF-458D-B73E-013E201E41EC}"/>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8" name="【一般廃棄物処理施設】&#10;一人当たり有形固定資産（償却資産）額最大値テキスト">
          <a:extLst>
            <a:ext uri="{FF2B5EF4-FFF2-40B4-BE49-F238E27FC236}">
              <a16:creationId xmlns:a16="http://schemas.microsoft.com/office/drawing/2014/main" id="{A3F517C1-0A31-499F-BE46-E8FB4364E277}"/>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9" name="直線コネクタ 478">
          <a:extLst>
            <a:ext uri="{FF2B5EF4-FFF2-40B4-BE49-F238E27FC236}">
              <a16:creationId xmlns:a16="http://schemas.microsoft.com/office/drawing/2014/main" id="{62F921FE-8B8C-4160-9D54-082FA2D147CD}"/>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0CEDDDA5-F9A6-484B-BBD4-4616C22642A4}"/>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81" name="フローチャート: 判断 480">
          <a:extLst>
            <a:ext uri="{FF2B5EF4-FFF2-40B4-BE49-F238E27FC236}">
              <a16:creationId xmlns:a16="http://schemas.microsoft.com/office/drawing/2014/main" id="{ED0E778F-2488-4182-B877-8FA1DC7189B0}"/>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2" name="フローチャート: 判断 481">
          <a:extLst>
            <a:ext uri="{FF2B5EF4-FFF2-40B4-BE49-F238E27FC236}">
              <a16:creationId xmlns:a16="http://schemas.microsoft.com/office/drawing/2014/main" id="{1B8FBCCC-BB94-4D0C-80F0-883D8AC9A9BD}"/>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3" name="フローチャート: 判断 482">
          <a:extLst>
            <a:ext uri="{FF2B5EF4-FFF2-40B4-BE49-F238E27FC236}">
              <a16:creationId xmlns:a16="http://schemas.microsoft.com/office/drawing/2014/main" id="{F22E12D5-8F32-4116-AC90-D1432827A57C}"/>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4" name="フローチャート: 判断 483">
          <a:extLst>
            <a:ext uri="{FF2B5EF4-FFF2-40B4-BE49-F238E27FC236}">
              <a16:creationId xmlns:a16="http://schemas.microsoft.com/office/drawing/2014/main" id="{A3C95D66-7BCB-496C-A0A6-B17DEBD777C4}"/>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5" name="フローチャート: 判断 484">
          <a:extLst>
            <a:ext uri="{FF2B5EF4-FFF2-40B4-BE49-F238E27FC236}">
              <a16:creationId xmlns:a16="http://schemas.microsoft.com/office/drawing/2014/main" id="{707CDBC7-1156-49C3-8451-9222F495852D}"/>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CBF6E8B-05E5-406B-8B64-9014C572746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7EFB137-B03D-48A9-83A3-57CF161DFE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5F9560B-BB9D-4CB0-B33A-01B84797D41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9ECDB3E-2B92-47DD-8AC1-5BEAB162E0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0F64A87-127D-40A1-8973-94FC66AD64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30776</xdr:rowOff>
    </xdr:from>
    <xdr:to>
      <xdr:col>116</xdr:col>
      <xdr:colOff>114300</xdr:colOff>
      <xdr:row>40</xdr:row>
      <xdr:rowOff>132376</xdr:rowOff>
    </xdr:to>
    <xdr:sp macro="" textlink="">
      <xdr:nvSpPr>
        <xdr:cNvPr id="491" name="楕円 490">
          <a:extLst>
            <a:ext uri="{FF2B5EF4-FFF2-40B4-BE49-F238E27FC236}">
              <a16:creationId xmlns:a16="http://schemas.microsoft.com/office/drawing/2014/main" id="{FB9A526B-E4C1-4762-9EE2-2272D9C6B5D5}"/>
            </a:ext>
          </a:extLst>
        </xdr:cNvPr>
        <xdr:cNvSpPr/>
      </xdr:nvSpPr>
      <xdr:spPr>
        <a:xfrm>
          <a:off x="22110700" y="68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53653</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CAD3C697-3AB6-4D08-8B9E-1881C595678D}"/>
            </a:ext>
          </a:extLst>
        </xdr:cNvPr>
        <xdr:cNvSpPr txBox="1"/>
      </xdr:nvSpPr>
      <xdr:spPr>
        <a:xfrm>
          <a:off x="22199600" y="674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38088</xdr:rowOff>
    </xdr:from>
    <xdr:to>
      <xdr:col>112</xdr:col>
      <xdr:colOff>38100</xdr:colOff>
      <xdr:row>40</xdr:row>
      <xdr:rowOff>139688</xdr:rowOff>
    </xdr:to>
    <xdr:sp macro="" textlink="">
      <xdr:nvSpPr>
        <xdr:cNvPr id="493" name="楕円 492">
          <a:extLst>
            <a:ext uri="{FF2B5EF4-FFF2-40B4-BE49-F238E27FC236}">
              <a16:creationId xmlns:a16="http://schemas.microsoft.com/office/drawing/2014/main" id="{8D519B34-C6B2-41FC-8822-07112C7A0D91}"/>
            </a:ext>
          </a:extLst>
        </xdr:cNvPr>
        <xdr:cNvSpPr/>
      </xdr:nvSpPr>
      <xdr:spPr>
        <a:xfrm>
          <a:off x="21272500" y="6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81576</xdr:rowOff>
    </xdr:from>
    <xdr:to>
      <xdr:col>116</xdr:col>
      <xdr:colOff>63500</xdr:colOff>
      <xdr:row>40</xdr:row>
      <xdr:rowOff>88888</xdr:rowOff>
    </xdr:to>
    <xdr:cxnSp macro="">
      <xdr:nvCxnSpPr>
        <xdr:cNvPr id="494" name="直線コネクタ 493">
          <a:extLst>
            <a:ext uri="{FF2B5EF4-FFF2-40B4-BE49-F238E27FC236}">
              <a16:creationId xmlns:a16="http://schemas.microsoft.com/office/drawing/2014/main" id="{DCB50D36-2534-4DF0-95B2-938F90EBFB4A}"/>
            </a:ext>
          </a:extLst>
        </xdr:cNvPr>
        <xdr:cNvCxnSpPr/>
      </xdr:nvCxnSpPr>
      <xdr:spPr>
        <a:xfrm flipV="1">
          <a:off x="21323300" y="6939576"/>
          <a:ext cx="838200" cy="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47716</xdr:rowOff>
    </xdr:from>
    <xdr:to>
      <xdr:col>107</xdr:col>
      <xdr:colOff>101600</xdr:colOff>
      <xdr:row>40</xdr:row>
      <xdr:rowOff>149316</xdr:rowOff>
    </xdr:to>
    <xdr:sp macro="" textlink="">
      <xdr:nvSpPr>
        <xdr:cNvPr id="495" name="楕円 494">
          <a:extLst>
            <a:ext uri="{FF2B5EF4-FFF2-40B4-BE49-F238E27FC236}">
              <a16:creationId xmlns:a16="http://schemas.microsoft.com/office/drawing/2014/main" id="{15621EFE-97C8-41F8-9A27-6706885B2442}"/>
            </a:ext>
          </a:extLst>
        </xdr:cNvPr>
        <xdr:cNvSpPr/>
      </xdr:nvSpPr>
      <xdr:spPr>
        <a:xfrm>
          <a:off x="20383500" y="69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88888</xdr:rowOff>
    </xdr:from>
    <xdr:to>
      <xdr:col>111</xdr:col>
      <xdr:colOff>177800</xdr:colOff>
      <xdr:row>40</xdr:row>
      <xdr:rowOff>98516</xdr:rowOff>
    </xdr:to>
    <xdr:cxnSp macro="">
      <xdr:nvCxnSpPr>
        <xdr:cNvPr id="496" name="直線コネクタ 495">
          <a:extLst>
            <a:ext uri="{FF2B5EF4-FFF2-40B4-BE49-F238E27FC236}">
              <a16:creationId xmlns:a16="http://schemas.microsoft.com/office/drawing/2014/main" id="{3046F371-5905-4B8C-95DE-4D54A4AFCFB6}"/>
            </a:ext>
          </a:extLst>
        </xdr:cNvPr>
        <xdr:cNvCxnSpPr/>
      </xdr:nvCxnSpPr>
      <xdr:spPr>
        <a:xfrm flipV="1">
          <a:off x="20434300" y="6946888"/>
          <a:ext cx="889000" cy="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45434</xdr:rowOff>
    </xdr:from>
    <xdr:to>
      <xdr:col>102</xdr:col>
      <xdr:colOff>165100</xdr:colOff>
      <xdr:row>40</xdr:row>
      <xdr:rowOff>147034</xdr:rowOff>
    </xdr:to>
    <xdr:sp macro="" textlink="">
      <xdr:nvSpPr>
        <xdr:cNvPr id="497" name="楕円 496">
          <a:extLst>
            <a:ext uri="{FF2B5EF4-FFF2-40B4-BE49-F238E27FC236}">
              <a16:creationId xmlns:a16="http://schemas.microsoft.com/office/drawing/2014/main" id="{3BEC1B58-4CE8-4BFD-954B-C3C1C324129D}"/>
            </a:ext>
          </a:extLst>
        </xdr:cNvPr>
        <xdr:cNvSpPr/>
      </xdr:nvSpPr>
      <xdr:spPr>
        <a:xfrm>
          <a:off x="19494500" y="69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96234</xdr:rowOff>
    </xdr:from>
    <xdr:to>
      <xdr:col>107</xdr:col>
      <xdr:colOff>50800</xdr:colOff>
      <xdr:row>40</xdr:row>
      <xdr:rowOff>98516</xdr:rowOff>
    </xdr:to>
    <xdr:cxnSp macro="">
      <xdr:nvCxnSpPr>
        <xdr:cNvPr id="498" name="直線コネクタ 497">
          <a:extLst>
            <a:ext uri="{FF2B5EF4-FFF2-40B4-BE49-F238E27FC236}">
              <a16:creationId xmlns:a16="http://schemas.microsoft.com/office/drawing/2014/main" id="{0CAF99FA-EADB-456B-84EB-38C45ABA30E4}"/>
            </a:ext>
          </a:extLst>
        </xdr:cNvPr>
        <xdr:cNvCxnSpPr/>
      </xdr:nvCxnSpPr>
      <xdr:spPr>
        <a:xfrm>
          <a:off x="19545300" y="695423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55825</xdr:rowOff>
    </xdr:from>
    <xdr:to>
      <xdr:col>98</xdr:col>
      <xdr:colOff>38100</xdr:colOff>
      <xdr:row>40</xdr:row>
      <xdr:rowOff>157425</xdr:rowOff>
    </xdr:to>
    <xdr:sp macro="" textlink="">
      <xdr:nvSpPr>
        <xdr:cNvPr id="499" name="楕円 498">
          <a:extLst>
            <a:ext uri="{FF2B5EF4-FFF2-40B4-BE49-F238E27FC236}">
              <a16:creationId xmlns:a16="http://schemas.microsoft.com/office/drawing/2014/main" id="{9B9EB8A6-DA8B-48F9-918F-DE05E643C09B}"/>
            </a:ext>
          </a:extLst>
        </xdr:cNvPr>
        <xdr:cNvSpPr/>
      </xdr:nvSpPr>
      <xdr:spPr>
        <a:xfrm>
          <a:off x="18605500" y="69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96234</xdr:rowOff>
    </xdr:from>
    <xdr:to>
      <xdr:col>102</xdr:col>
      <xdr:colOff>114300</xdr:colOff>
      <xdr:row>40</xdr:row>
      <xdr:rowOff>106625</xdr:rowOff>
    </xdr:to>
    <xdr:cxnSp macro="">
      <xdr:nvCxnSpPr>
        <xdr:cNvPr id="500" name="直線コネクタ 499">
          <a:extLst>
            <a:ext uri="{FF2B5EF4-FFF2-40B4-BE49-F238E27FC236}">
              <a16:creationId xmlns:a16="http://schemas.microsoft.com/office/drawing/2014/main" id="{61DE8F30-84AB-4ED5-A1B1-69B00BFAC110}"/>
            </a:ext>
          </a:extLst>
        </xdr:cNvPr>
        <xdr:cNvCxnSpPr/>
      </xdr:nvCxnSpPr>
      <xdr:spPr>
        <a:xfrm flipV="1">
          <a:off x="18656300" y="6954234"/>
          <a:ext cx="8890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77EE0836-C961-4EB3-9489-F3E7210C372D}"/>
            </a:ext>
          </a:extLst>
        </xdr:cNvPr>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50958</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95293938-B0AF-41B2-8EDB-1FC4D237E990}"/>
            </a:ext>
          </a:extLst>
        </xdr:cNvPr>
        <xdr:cNvSpPr txBox="1"/>
      </xdr:nvSpPr>
      <xdr:spPr>
        <a:xfrm>
          <a:off x="20134795" y="70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57602</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564706CF-C998-4E1C-A94E-435FEE85CF05}"/>
            </a:ext>
          </a:extLst>
        </xdr:cNvPr>
        <xdr:cNvSpPr txBox="1"/>
      </xdr:nvSpPr>
      <xdr:spPr>
        <a:xfrm>
          <a:off x="19245795" y="708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DC23F99D-B737-4D6A-9998-A5360ED7E6E5}"/>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156215</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22AA5EE3-FC39-49AD-A26A-82F34BA3DDDA}"/>
            </a:ext>
          </a:extLst>
        </xdr:cNvPr>
        <xdr:cNvSpPr txBox="1"/>
      </xdr:nvSpPr>
      <xdr:spPr>
        <a:xfrm>
          <a:off x="21011095" y="66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165843</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C8C3B1B7-4879-4BA5-A23F-168491A9AD8C}"/>
            </a:ext>
          </a:extLst>
        </xdr:cNvPr>
        <xdr:cNvSpPr txBox="1"/>
      </xdr:nvSpPr>
      <xdr:spPr>
        <a:xfrm>
          <a:off x="20134795" y="668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163561</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C65C099A-5E4A-4384-AFAE-1C25367BB77D}"/>
            </a:ext>
          </a:extLst>
        </xdr:cNvPr>
        <xdr:cNvSpPr txBox="1"/>
      </xdr:nvSpPr>
      <xdr:spPr>
        <a:xfrm>
          <a:off x="19245795" y="667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2502</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A3969497-3342-4D79-906D-81A6A2334CF7}"/>
            </a:ext>
          </a:extLst>
        </xdr:cNvPr>
        <xdr:cNvSpPr txBox="1"/>
      </xdr:nvSpPr>
      <xdr:spPr>
        <a:xfrm>
          <a:off x="18356795" y="668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DDFFFE58-ACC3-4D79-9B3A-4D0D52E6475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C1A17BB7-10AD-4F66-B099-C23988A7FBC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10D6D961-8FFD-4E86-B622-80DA7682067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8E91B4DE-B69B-4479-BC2B-855682C5BB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59C10588-13E8-4B0C-A1A1-18D17FC3C33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D960973C-B5C1-46D1-B83E-103A459DB1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BB74BFC1-0375-4FE3-B203-3A61A55B52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C8A84437-B9AE-4C85-A255-D89E5B4A647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4D366CAE-CF52-4C06-AC00-283858804B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2E883539-C364-4F15-B825-07CC1B35C4D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735D8C9-0E17-4AB8-93C3-6C37889F63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D50F6F44-7DB9-4C8C-9C51-849FF797AB4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F2093EAD-8D3D-466B-BFB3-5E6DB3A025F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691D1826-15B6-4591-8758-3D77509C520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14B5A228-F7C0-49AA-9069-A8EDAB95B4D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DCA036FA-D1BC-4067-AEFE-1D5697FBDC6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E8B28A7A-EBA2-47AE-9A40-BBBA20CCE9A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15733D39-E511-43B7-B362-E2C3572A651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A5724CC6-B322-4528-95CE-744896C3592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D586A5B4-85EC-4A9C-8B70-D152E482A2F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9B5CCC70-C687-46A0-B6DA-A6748C4AF5F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603C8477-0360-4905-9C12-4EED260A319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DEC5DCF7-C1F1-49A7-8FE3-93437A15927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8E524CD2-C274-410A-969A-413ABEFE0F3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533" name="直線コネクタ 532">
          <a:extLst>
            <a:ext uri="{FF2B5EF4-FFF2-40B4-BE49-F238E27FC236}">
              <a16:creationId xmlns:a16="http://schemas.microsoft.com/office/drawing/2014/main" id="{55557205-D08D-413D-8B02-4EF3E45A1477}"/>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4" name="【保健センター・保健所】&#10;有形固定資産減価償却率最小値テキスト">
          <a:extLst>
            <a:ext uri="{FF2B5EF4-FFF2-40B4-BE49-F238E27FC236}">
              <a16:creationId xmlns:a16="http://schemas.microsoft.com/office/drawing/2014/main" id="{46B6077D-E8A3-46F7-A8F1-D159B83EE79B}"/>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5" name="直線コネクタ 534">
          <a:extLst>
            <a:ext uri="{FF2B5EF4-FFF2-40B4-BE49-F238E27FC236}">
              <a16:creationId xmlns:a16="http://schemas.microsoft.com/office/drawing/2014/main" id="{087D751C-86FF-470B-85D4-55E635F73265}"/>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F97EF27D-2801-43D2-A75F-C65AF06A5882}"/>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a:extLst>
            <a:ext uri="{FF2B5EF4-FFF2-40B4-BE49-F238E27FC236}">
              <a16:creationId xmlns:a16="http://schemas.microsoft.com/office/drawing/2014/main" id="{2F11FA83-1BE4-402C-9C86-A0E98C7A25E7}"/>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30B6036A-F944-4F62-A886-F9D681504443}"/>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9" name="フローチャート: 判断 538">
          <a:extLst>
            <a:ext uri="{FF2B5EF4-FFF2-40B4-BE49-F238E27FC236}">
              <a16:creationId xmlns:a16="http://schemas.microsoft.com/office/drawing/2014/main" id="{676D33F4-F7CA-47EE-A6B0-319C75B19A3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540" name="フローチャート: 判断 539">
          <a:extLst>
            <a:ext uri="{FF2B5EF4-FFF2-40B4-BE49-F238E27FC236}">
              <a16:creationId xmlns:a16="http://schemas.microsoft.com/office/drawing/2014/main" id="{A8A71DA9-28EE-4020-9DC9-A3DC3BD7FC79}"/>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541" name="フローチャート: 判断 540">
          <a:extLst>
            <a:ext uri="{FF2B5EF4-FFF2-40B4-BE49-F238E27FC236}">
              <a16:creationId xmlns:a16="http://schemas.microsoft.com/office/drawing/2014/main" id="{8F0614B6-2100-4F53-94BB-48C009C5D6C3}"/>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42" name="フローチャート: 判断 541">
          <a:extLst>
            <a:ext uri="{FF2B5EF4-FFF2-40B4-BE49-F238E27FC236}">
              <a16:creationId xmlns:a16="http://schemas.microsoft.com/office/drawing/2014/main" id="{89A937E7-2BFD-4DDC-AE7F-161851E3282A}"/>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543" name="フローチャート: 判断 542">
          <a:extLst>
            <a:ext uri="{FF2B5EF4-FFF2-40B4-BE49-F238E27FC236}">
              <a16:creationId xmlns:a16="http://schemas.microsoft.com/office/drawing/2014/main" id="{39A9721D-F25B-4471-AFF1-E6DD11097D51}"/>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EC4C70C-C175-46FC-AB45-36BBC828855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5FCABEF-A195-4238-9CBD-7B6FB43FFE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CF86196-A838-499F-83B7-50A9E775B8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75C9FAC-90CC-4F99-BFB3-90950F89CB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4C04180-5A8E-42E1-AB1C-B07AB3ACD6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549" name="楕円 548">
          <a:extLst>
            <a:ext uri="{FF2B5EF4-FFF2-40B4-BE49-F238E27FC236}">
              <a16:creationId xmlns:a16="http://schemas.microsoft.com/office/drawing/2014/main" id="{361D10A8-71FC-4BE0-9B49-6D094C5A8FF1}"/>
            </a:ext>
          </a:extLst>
        </xdr:cNvPr>
        <xdr:cNvSpPr/>
      </xdr:nvSpPr>
      <xdr:spPr>
        <a:xfrm>
          <a:off x="16268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32402</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B6EEA4B-36A0-4BFD-BFDD-6DAAB2DC4CD3}"/>
            </a:ext>
          </a:extLst>
        </xdr:cNvPr>
        <xdr:cNvSpPr txBox="1"/>
      </xdr:nvSpPr>
      <xdr:spPr>
        <a:xfrm>
          <a:off x="16357600"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551" name="楕円 550">
          <a:extLst>
            <a:ext uri="{FF2B5EF4-FFF2-40B4-BE49-F238E27FC236}">
              <a16:creationId xmlns:a16="http://schemas.microsoft.com/office/drawing/2014/main" id="{0F0783FD-6EDD-483C-A6EA-2AAB187B6EF2}"/>
            </a:ext>
          </a:extLst>
        </xdr:cNvPr>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104775</xdr:rowOff>
    </xdr:to>
    <xdr:cxnSp macro="">
      <xdr:nvCxnSpPr>
        <xdr:cNvPr id="552" name="直線コネクタ 551">
          <a:extLst>
            <a:ext uri="{FF2B5EF4-FFF2-40B4-BE49-F238E27FC236}">
              <a16:creationId xmlns:a16="http://schemas.microsoft.com/office/drawing/2014/main" id="{051375DC-3302-43EC-B8CB-CEBB593D5D3B}"/>
            </a:ext>
          </a:extLst>
        </xdr:cNvPr>
        <xdr:cNvCxnSpPr/>
      </xdr:nvCxnSpPr>
      <xdr:spPr>
        <a:xfrm>
          <a:off x="15481300" y="102012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553" name="楕円 552">
          <a:extLst>
            <a:ext uri="{FF2B5EF4-FFF2-40B4-BE49-F238E27FC236}">
              <a16:creationId xmlns:a16="http://schemas.microsoft.com/office/drawing/2014/main" id="{9DE79BEB-CA65-4B80-AF1A-89EFEADC9168}"/>
            </a:ext>
          </a:extLst>
        </xdr:cNvPr>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61</xdr:row>
      <xdr:rowOff>19050</xdr:rowOff>
    </xdr:to>
    <xdr:cxnSp macro="">
      <xdr:nvCxnSpPr>
        <xdr:cNvPr id="554" name="直線コネクタ 553">
          <a:extLst>
            <a:ext uri="{FF2B5EF4-FFF2-40B4-BE49-F238E27FC236}">
              <a16:creationId xmlns:a16="http://schemas.microsoft.com/office/drawing/2014/main" id="{2FB4297B-ED64-4710-96E4-C17304383429}"/>
            </a:ext>
          </a:extLst>
        </xdr:cNvPr>
        <xdr:cNvCxnSpPr/>
      </xdr:nvCxnSpPr>
      <xdr:spPr>
        <a:xfrm flipV="1">
          <a:off x="14592300" y="1020127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55" name="楕円 554">
          <a:extLst>
            <a:ext uri="{FF2B5EF4-FFF2-40B4-BE49-F238E27FC236}">
              <a16:creationId xmlns:a16="http://schemas.microsoft.com/office/drawing/2014/main" id="{8C4F2157-C211-4A6D-8114-0B5E9BB5C7DD}"/>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556" name="直線コネクタ 555">
          <a:extLst>
            <a:ext uri="{FF2B5EF4-FFF2-40B4-BE49-F238E27FC236}">
              <a16:creationId xmlns:a16="http://schemas.microsoft.com/office/drawing/2014/main" id="{6FAF4AE9-FEC6-4959-8FA0-DBC1408D4F8D}"/>
            </a:ext>
          </a:extLst>
        </xdr:cNvPr>
        <xdr:cNvCxnSpPr/>
      </xdr:nvCxnSpPr>
      <xdr:spPr>
        <a:xfrm>
          <a:off x="13703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557" name="楕円 556">
          <a:extLst>
            <a:ext uri="{FF2B5EF4-FFF2-40B4-BE49-F238E27FC236}">
              <a16:creationId xmlns:a16="http://schemas.microsoft.com/office/drawing/2014/main" id="{92A80226-E4E3-4B1E-A0DC-59567BFADA2B}"/>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152400</xdr:rowOff>
    </xdr:to>
    <xdr:cxnSp macro="">
      <xdr:nvCxnSpPr>
        <xdr:cNvPr id="558" name="直線コネクタ 557">
          <a:extLst>
            <a:ext uri="{FF2B5EF4-FFF2-40B4-BE49-F238E27FC236}">
              <a16:creationId xmlns:a16="http://schemas.microsoft.com/office/drawing/2014/main" id="{780916AC-7C27-4E20-9223-3A571A16228E}"/>
            </a:ext>
          </a:extLst>
        </xdr:cNvPr>
        <xdr:cNvCxnSpPr/>
      </xdr:nvCxnSpPr>
      <xdr:spPr>
        <a:xfrm>
          <a:off x="12814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7C50B110-6085-40CC-B54F-924C2F97AC07}"/>
            </a:ext>
          </a:extLst>
        </xdr:cNvPr>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4C4D9584-CC2F-4A36-A750-B32C1BC19952}"/>
            </a:ext>
          </a:extLst>
        </xdr:cNvPr>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72EAFFF4-6F4B-4AE2-B767-A455D609C2CD}"/>
            </a:ext>
          </a:extLst>
        </xdr:cNvPr>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7480A90-20DA-41CE-9D67-F48382707CE8}"/>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127652</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FD4C5B9B-A294-4CD0-AB22-AAEB4509BE69}"/>
            </a:ext>
          </a:extLst>
        </xdr:cNvPr>
        <xdr:cNvSpPr txBox="1"/>
      </xdr:nvSpPr>
      <xdr:spPr>
        <a:xfrm>
          <a:off x="152660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9F17AE99-B0A5-49A0-BB69-0B25E2F4FC95}"/>
            </a:ext>
          </a:extLst>
        </xdr:cNvPr>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3D7AC665-EB99-4948-8549-C35C4CEED4E0}"/>
            </a:ext>
          </a:extLst>
        </xdr:cNvPr>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A3E9F903-B5FF-4663-A435-AB8E448C84FA}"/>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ECAA4982-3433-41EC-9328-973EDDE0A3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6BF48509-30CE-4842-B7F6-2101C62C39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435F8179-F460-47B0-A0B8-4FBBBAD4AAC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521A35FB-1980-46A2-9172-4A0F03206F1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BA56587-8988-49D4-ABB7-9B3BDC3A64A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551E27C0-86E9-4284-A33B-612621AF33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244B6D78-CFE7-4BCD-A6E2-0B4B764A26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33328820-4904-4D68-8079-2FF7DEDF6DF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6200FD3B-9609-48F7-B63F-BB26ACBA23D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815F350A-81F8-4718-8DDC-257B2F5EE8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78360E4B-1BB6-4701-9EE1-0A4651B0E6A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5B127CA1-9EB6-44A4-B726-24F80798DF3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DDA3B73B-05AA-445C-AE4A-32545FBD62F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1ACD3F44-F6DE-40BA-8ED9-090A287CD2B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A1D13C1F-9B10-4500-A4AD-08EEE7A62A8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2116EF17-F3A5-4A4F-B2E0-F02483D4F0E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6E4F884B-1ED0-4A86-9015-CE0EC301357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2466DF45-2E10-4FA2-AF75-DC1FF7F732C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10A4FEB8-BDDB-4D76-B9B8-392AB39996B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D6042D73-7EC2-439A-A380-30E76D87C83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1B09184-8E4B-4970-92AA-F7679CB77B0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88" name="直線コネクタ 587">
          <a:extLst>
            <a:ext uri="{FF2B5EF4-FFF2-40B4-BE49-F238E27FC236}">
              <a16:creationId xmlns:a16="http://schemas.microsoft.com/office/drawing/2014/main" id="{51EB8BF5-2B64-45F9-A3F8-9CD01642DA31}"/>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3D8A376B-2AF6-48B7-A844-38AEC225104C}"/>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90" name="直線コネクタ 589">
          <a:extLst>
            <a:ext uri="{FF2B5EF4-FFF2-40B4-BE49-F238E27FC236}">
              <a16:creationId xmlns:a16="http://schemas.microsoft.com/office/drawing/2014/main" id="{95947D3F-7628-4F26-A9E5-3F0A6686670C}"/>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16695596-367C-4708-BEF7-37A5BD064749}"/>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92" name="直線コネクタ 591">
          <a:extLst>
            <a:ext uri="{FF2B5EF4-FFF2-40B4-BE49-F238E27FC236}">
              <a16:creationId xmlns:a16="http://schemas.microsoft.com/office/drawing/2014/main" id="{E1DF748B-2168-40A1-BFD8-C5A4F3597FE3}"/>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A1B02495-1CC0-491E-9905-1A8A0780F1FA}"/>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94" name="フローチャート: 判断 593">
          <a:extLst>
            <a:ext uri="{FF2B5EF4-FFF2-40B4-BE49-F238E27FC236}">
              <a16:creationId xmlns:a16="http://schemas.microsoft.com/office/drawing/2014/main" id="{652B2A79-EBD1-44F6-8BE5-D1898E3EC98E}"/>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95" name="フローチャート: 判断 594">
          <a:extLst>
            <a:ext uri="{FF2B5EF4-FFF2-40B4-BE49-F238E27FC236}">
              <a16:creationId xmlns:a16="http://schemas.microsoft.com/office/drawing/2014/main" id="{262619F7-84EC-4CFC-9E5C-D63ECCE0F05F}"/>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96" name="フローチャート: 判断 595">
          <a:extLst>
            <a:ext uri="{FF2B5EF4-FFF2-40B4-BE49-F238E27FC236}">
              <a16:creationId xmlns:a16="http://schemas.microsoft.com/office/drawing/2014/main" id="{2E6C661F-5C74-45BD-A0EE-AAD76D960EE1}"/>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97" name="フローチャート: 判断 596">
          <a:extLst>
            <a:ext uri="{FF2B5EF4-FFF2-40B4-BE49-F238E27FC236}">
              <a16:creationId xmlns:a16="http://schemas.microsoft.com/office/drawing/2014/main" id="{40A09292-4D35-4E2A-8C37-C784FB04CA68}"/>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98" name="フローチャート: 判断 597">
          <a:extLst>
            <a:ext uri="{FF2B5EF4-FFF2-40B4-BE49-F238E27FC236}">
              <a16:creationId xmlns:a16="http://schemas.microsoft.com/office/drawing/2014/main" id="{EE7C977F-1C73-498E-8942-9C701BE87D64}"/>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C17A588-84DD-4FEE-A6CE-64F5ED1F7FB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76B54599-198D-4E46-8E71-41DA764A06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F0EE2BC-1A23-4189-93BB-4305B87D12E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359734E-D85E-4127-88C5-FC0EF84C4E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DBE02A0-DB78-42F1-8094-CE19CBF826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81102</xdr:rowOff>
    </xdr:from>
    <xdr:to>
      <xdr:col>116</xdr:col>
      <xdr:colOff>114300</xdr:colOff>
      <xdr:row>64</xdr:row>
      <xdr:rowOff>11252</xdr:rowOff>
    </xdr:to>
    <xdr:sp macro="" textlink="">
      <xdr:nvSpPr>
        <xdr:cNvPr id="604" name="楕円 603">
          <a:extLst>
            <a:ext uri="{FF2B5EF4-FFF2-40B4-BE49-F238E27FC236}">
              <a16:creationId xmlns:a16="http://schemas.microsoft.com/office/drawing/2014/main" id="{4B979C84-C823-4AE4-8ECD-2948B0ABF01C}"/>
            </a:ext>
          </a:extLst>
        </xdr:cNvPr>
        <xdr:cNvSpPr/>
      </xdr:nvSpPr>
      <xdr:spPr>
        <a:xfrm>
          <a:off x="22110700" y="1088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B0C7DCAC-4D0F-4C3F-A540-B5272CF3419F}"/>
            </a:ext>
          </a:extLst>
        </xdr:cNvPr>
        <xdr:cNvSpPr txBox="1"/>
      </xdr:nvSpPr>
      <xdr:spPr>
        <a:xfrm>
          <a:off x="22199600" y="108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81331</xdr:rowOff>
    </xdr:from>
    <xdr:to>
      <xdr:col>112</xdr:col>
      <xdr:colOff>38100</xdr:colOff>
      <xdr:row>64</xdr:row>
      <xdr:rowOff>11481</xdr:rowOff>
    </xdr:to>
    <xdr:sp macro="" textlink="">
      <xdr:nvSpPr>
        <xdr:cNvPr id="606" name="楕円 605">
          <a:extLst>
            <a:ext uri="{FF2B5EF4-FFF2-40B4-BE49-F238E27FC236}">
              <a16:creationId xmlns:a16="http://schemas.microsoft.com/office/drawing/2014/main" id="{27DD4718-CD27-4C55-B2EE-58A5888188BC}"/>
            </a:ext>
          </a:extLst>
        </xdr:cNvPr>
        <xdr:cNvSpPr/>
      </xdr:nvSpPr>
      <xdr:spPr>
        <a:xfrm>
          <a:off x="21272500" y="108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131902</xdr:rowOff>
    </xdr:from>
    <xdr:to>
      <xdr:col>116</xdr:col>
      <xdr:colOff>63500</xdr:colOff>
      <xdr:row>63</xdr:row>
      <xdr:rowOff>132131</xdr:rowOff>
    </xdr:to>
    <xdr:cxnSp macro="">
      <xdr:nvCxnSpPr>
        <xdr:cNvPr id="607" name="直線コネクタ 606">
          <a:extLst>
            <a:ext uri="{FF2B5EF4-FFF2-40B4-BE49-F238E27FC236}">
              <a16:creationId xmlns:a16="http://schemas.microsoft.com/office/drawing/2014/main" id="{7FB9972C-0617-4E5C-8746-2D4354D31620}"/>
            </a:ext>
          </a:extLst>
        </xdr:cNvPr>
        <xdr:cNvCxnSpPr/>
      </xdr:nvCxnSpPr>
      <xdr:spPr>
        <a:xfrm flipV="1">
          <a:off x="21323300" y="1093325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82017</xdr:rowOff>
    </xdr:from>
    <xdr:to>
      <xdr:col>107</xdr:col>
      <xdr:colOff>101600</xdr:colOff>
      <xdr:row>64</xdr:row>
      <xdr:rowOff>12167</xdr:rowOff>
    </xdr:to>
    <xdr:sp macro="" textlink="">
      <xdr:nvSpPr>
        <xdr:cNvPr id="608" name="楕円 607">
          <a:extLst>
            <a:ext uri="{FF2B5EF4-FFF2-40B4-BE49-F238E27FC236}">
              <a16:creationId xmlns:a16="http://schemas.microsoft.com/office/drawing/2014/main" id="{219A6D26-3689-4134-B3B2-E4F605E6EE97}"/>
            </a:ext>
          </a:extLst>
        </xdr:cNvPr>
        <xdr:cNvSpPr/>
      </xdr:nvSpPr>
      <xdr:spPr>
        <a:xfrm>
          <a:off x="20383500" y="1088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132131</xdr:rowOff>
    </xdr:from>
    <xdr:to>
      <xdr:col>111</xdr:col>
      <xdr:colOff>177800</xdr:colOff>
      <xdr:row>63</xdr:row>
      <xdr:rowOff>132817</xdr:rowOff>
    </xdr:to>
    <xdr:cxnSp macro="">
      <xdr:nvCxnSpPr>
        <xdr:cNvPr id="609" name="直線コネクタ 608">
          <a:extLst>
            <a:ext uri="{FF2B5EF4-FFF2-40B4-BE49-F238E27FC236}">
              <a16:creationId xmlns:a16="http://schemas.microsoft.com/office/drawing/2014/main" id="{250DA8A4-E210-4A4A-8895-D1848E931A47}"/>
            </a:ext>
          </a:extLst>
        </xdr:cNvPr>
        <xdr:cNvCxnSpPr/>
      </xdr:nvCxnSpPr>
      <xdr:spPr>
        <a:xfrm flipV="1">
          <a:off x="20434300" y="1093348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81559</xdr:rowOff>
    </xdr:from>
    <xdr:to>
      <xdr:col>102</xdr:col>
      <xdr:colOff>165100</xdr:colOff>
      <xdr:row>64</xdr:row>
      <xdr:rowOff>11709</xdr:rowOff>
    </xdr:to>
    <xdr:sp macro="" textlink="">
      <xdr:nvSpPr>
        <xdr:cNvPr id="610" name="楕円 609">
          <a:extLst>
            <a:ext uri="{FF2B5EF4-FFF2-40B4-BE49-F238E27FC236}">
              <a16:creationId xmlns:a16="http://schemas.microsoft.com/office/drawing/2014/main" id="{E413FA65-99C8-4D7A-B337-CB5C1617D0BC}"/>
            </a:ext>
          </a:extLst>
        </xdr:cNvPr>
        <xdr:cNvSpPr/>
      </xdr:nvSpPr>
      <xdr:spPr>
        <a:xfrm>
          <a:off x="19494500" y="1088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132359</xdr:rowOff>
    </xdr:from>
    <xdr:to>
      <xdr:col>107</xdr:col>
      <xdr:colOff>50800</xdr:colOff>
      <xdr:row>63</xdr:row>
      <xdr:rowOff>132817</xdr:rowOff>
    </xdr:to>
    <xdr:cxnSp macro="">
      <xdr:nvCxnSpPr>
        <xdr:cNvPr id="611" name="直線コネクタ 610">
          <a:extLst>
            <a:ext uri="{FF2B5EF4-FFF2-40B4-BE49-F238E27FC236}">
              <a16:creationId xmlns:a16="http://schemas.microsoft.com/office/drawing/2014/main" id="{5DEF6AA7-5964-4696-AADD-F66E2A0008C8}"/>
            </a:ext>
          </a:extLst>
        </xdr:cNvPr>
        <xdr:cNvCxnSpPr/>
      </xdr:nvCxnSpPr>
      <xdr:spPr>
        <a:xfrm>
          <a:off x="19545300" y="1093370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81331</xdr:rowOff>
    </xdr:from>
    <xdr:to>
      <xdr:col>98</xdr:col>
      <xdr:colOff>38100</xdr:colOff>
      <xdr:row>64</xdr:row>
      <xdr:rowOff>11481</xdr:rowOff>
    </xdr:to>
    <xdr:sp macro="" textlink="">
      <xdr:nvSpPr>
        <xdr:cNvPr id="612" name="楕円 611">
          <a:extLst>
            <a:ext uri="{FF2B5EF4-FFF2-40B4-BE49-F238E27FC236}">
              <a16:creationId xmlns:a16="http://schemas.microsoft.com/office/drawing/2014/main" id="{5189970F-EA37-4CB5-B2FC-BDD75C1985C3}"/>
            </a:ext>
          </a:extLst>
        </xdr:cNvPr>
        <xdr:cNvSpPr/>
      </xdr:nvSpPr>
      <xdr:spPr>
        <a:xfrm>
          <a:off x="18605500" y="108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132131</xdr:rowOff>
    </xdr:from>
    <xdr:to>
      <xdr:col>102</xdr:col>
      <xdr:colOff>114300</xdr:colOff>
      <xdr:row>63</xdr:row>
      <xdr:rowOff>132359</xdr:rowOff>
    </xdr:to>
    <xdr:cxnSp macro="">
      <xdr:nvCxnSpPr>
        <xdr:cNvPr id="613" name="直線コネクタ 612">
          <a:extLst>
            <a:ext uri="{FF2B5EF4-FFF2-40B4-BE49-F238E27FC236}">
              <a16:creationId xmlns:a16="http://schemas.microsoft.com/office/drawing/2014/main" id="{DEA1CBA7-59EC-41C7-AFCF-EB2F761CC732}"/>
            </a:ext>
          </a:extLst>
        </xdr:cNvPr>
        <xdr:cNvCxnSpPr/>
      </xdr:nvCxnSpPr>
      <xdr:spPr>
        <a:xfrm>
          <a:off x="18656300" y="109334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614" name="n_1aveValue【保健センター・保健所】&#10;一人当たり面積">
          <a:extLst>
            <a:ext uri="{FF2B5EF4-FFF2-40B4-BE49-F238E27FC236}">
              <a16:creationId xmlns:a16="http://schemas.microsoft.com/office/drawing/2014/main" id="{B8822E52-14CE-4D80-A3AA-052C3150241A}"/>
            </a:ext>
          </a:extLst>
        </xdr:cNvPr>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615" name="n_2aveValue【保健センター・保健所】&#10;一人当たり面積">
          <a:extLst>
            <a:ext uri="{FF2B5EF4-FFF2-40B4-BE49-F238E27FC236}">
              <a16:creationId xmlns:a16="http://schemas.microsoft.com/office/drawing/2014/main" id="{04884A8E-603B-47E3-81E6-83F6C63EDB27}"/>
            </a:ext>
          </a:extLst>
        </xdr:cNvPr>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616" name="n_3aveValue【保健センター・保健所】&#10;一人当たり面積">
          <a:extLst>
            <a:ext uri="{FF2B5EF4-FFF2-40B4-BE49-F238E27FC236}">
              <a16:creationId xmlns:a16="http://schemas.microsoft.com/office/drawing/2014/main" id="{1F89790C-4365-46D4-AD8B-BCE8925122A5}"/>
            </a:ext>
          </a:extLst>
        </xdr:cNvPr>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617" name="n_4aveValue【保健センター・保健所】&#10;一人当たり面積">
          <a:extLst>
            <a:ext uri="{FF2B5EF4-FFF2-40B4-BE49-F238E27FC236}">
              <a16:creationId xmlns:a16="http://schemas.microsoft.com/office/drawing/2014/main" id="{7C5F2480-4A61-4AE8-9C8B-72139B5FE300}"/>
            </a:ext>
          </a:extLst>
        </xdr:cNvPr>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2608</xdr:rowOff>
    </xdr:from>
    <xdr:ext cx="469744" cy="259045"/>
    <xdr:sp macro="" textlink="">
      <xdr:nvSpPr>
        <xdr:cNvPr id="618" name="n_1mainValue【保健センター・保健所】&#10;一人当たり面積">
          <a:extLst>
            <a:ext uri="{FF2B5EF4-FFF2-40B4-BE49-F238E27FC236}">
              <a16:creationId xmlns:a16="http://schemas.microsoft.com/office/drawing/2014/main" id="{0DA37DBF-6945-4C6E-BF85-DBFFEB83801F}"/>
            </a:ext>
          </a:extLst>
        </xdr:cNvPr>
        <xdr:cNvSpPr txBox="1"/>
      </xdr:nvSpPr>
      <xdr:spPr>
        <a:xfrm>
          <a:off x="21075727" y="109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3294</xdr:rowOff>
    </xdr:from>
    <xdr:ext cx="469744" cy="259045"/>
    <xdr:sp macro="" textlink="">
      <xdr:nvSpPr>
        <xdr:cNvPr id="619" name="n_2mainValue【保健センター・保健所】&#10;一人当たり面積">
          <a:extLst>
            <a:ext uri="{FF2B5EF4-FFF2-40B4-BE49-F238E27FC236}">
              <a16:creationId xmlns:a16="http://schemas.microsoft.com/office/drawing/2014/main" id="{3D2EB544-03A9-4C6B-A592-CEE48FEE89A9}"/>
            </a:ext>
          </a:extLst>
        </xdr:cNvPr>
        <xdr:cNvSpPr txBox="1"/>
      </xdr:nvSpPr>
      <xdr:spPr>
        <a:xfrm>
          <a:off x="20199427" y="1097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2836</xdr:rowOff>
    </xdr:from>
    <xdr:ext cx="469744" cy="259045"/>
    <xdr:sp macro="" textlink="">
      <xdr:nvSpPr>
        <xdr:cNvPr id="620" name="n_3mainValue【保健センター・保健所】&#10;一人当たり面積">
          <a:extLst>
            <a:ext uri="{FF2B5EF4-FFF2-40B4-BE49-F238E27FC236}">
              <a16:creationId xmlns:a16="http://schemas.microsoft.com/office/drawing/2014/main" id="{2E262E0A-83DF-43ED-B9E3-AFEC2567EBB5}"/>
            </a:ext>
          </a:extLst>
        </xdr:cNvPr>
        <xdr:cNvSpPr txBox="1"/>
      </xdr:nvSpPr>
      <xdr:spPr>
        <a:xfrm>
          <a:off x="19310427" y="1097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2608</xdr:rowOff>
    </xdr:from>
    <xdr:ext cx="469744" cy="259045"/>
    <xdr:sp macro="" textlink="">
      <xdr:nvSpPr>
        <xdr:cNvPr id="621" name="n_4mainValue【保健センター・保健所】&#10;一人当たり面積">
          <a:extLst>
            <a:ext uri="{FF2B5EF4-FFF2-40B4-BE49-F238E27FC236}">
              <a16:creationId xmlns:a16="http://schemas.microsoft.com/office/drawing/2014/main" id="{EFB9E25F-878C-47E5-926B-4C298067ADCD}"/>
            </a:ext>
          </a:extLst>
        </xdr:cNvPr>
        <xdr:cNvSpPr txBox="1"/>
      </xdr:nvSpPr>
      <xdr:spPr>
        <a:xfrm>
          <a:off x="18421427" y="109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8A193B0F-6BA2-4B33-851B-CAD2751EDD4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4FE4ABCC-D74F-46F1-8F46-4E69021245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51020F66-B050-4330-8EF4-FD9AAD82B1F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760BA1E1-76C6-4846-9C5B-0C8E219CF4B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E1A13A76-5BD0-44E2-9B6F-520BFBD9CE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95529580-3D52-4CDA-8337-FD6E4D7088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31005109-1728-4DF1-9EF9-A7A6E6627B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A35B692A-0975-4DC5-B1F4-6AE327282C3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644E9A63-1BCE-4B5F-9CA6-E0B3AB04570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DA3A1488-2831-4179-BE46-49334538CD3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E0ABB634-65CE-432B-9A98-F453E933FC2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D1ADF1E0-CCCE-407B-B4C7-6A7389BDE6C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902A820F-7654-4B48-8CBC-89A8F823296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E9CF09EF-DADB-4934-BA5C-A1A7D3A9F3B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3C98F47A-13A7-4B71-A752-87A0F4685C2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CBDCC14-4E80-4105-895A-F55837F0426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D50D8E65-DB0A-46E1-B61B-C38DB00AE13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34F56A16-F6ED-4ED3-A920-4F132903FAD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F9F3D592-1DBD-48F9-9405-48BA78069D2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C407F813-9CD9-4ADA-A693-1E673A5AB70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2" name="テキスト ボックス 641">
          <a:extLst>
            <a:ext uri="{FF2B5EF4-FFF2-40B4-BE49-F238E27FC236}">
              <a16:creationId xmlns:a16="http://schemas.microsoft.com/office/drawing/2014/main" id="{5CDEA504-A963-4357-BA96-3DC9FA723253}"/>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282A6D41-AE68-4BB0-86BC-B95ABCDED07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600CB462-E06A-475B-B19F-6952A055C26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5" name="直線コネクタ 644">
          <a:extLst>
            <a:ext uri="{FF2B5EF4-FFF2-40B4-BE49-F238E27FC236}">
              <a16:creationId xmlns:a16="http://schemas.microsoft.com/office/drawing/2014/main" id="{2440A367-D7B0-4B94-BD48-02868FBC227B}"/>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F3084636-0E89-4E61-892D-C11ACEFA3778}"/>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7" name="直線コネクタ 646">
          <a:extLst>
            <a:ext uri="{FF2B5EF4-FFF2-40B4-BE49-F238E27FC236}">
              <a16:creationId xmlns:a16="http://schemas.microsoft.com/office/drawing/2014/main" id="{09A45A62-910C-488E-B1BA-5ABB98F65DA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393F28B8-48CE-46A5-B0D5-526AE1AC0987}"/>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9" name="直線コネクタ 648">
          <a:extLst>
            <a:ext uri="{FF2B5EF4-FFF2-40B4-BE49-F238E27FC236}">
              <a16:creationId xmlns:a16="http://schemas.microsoft.com/office/drawing/2014/main" id="{0D08D0BB-C5DD-4D14-9B75-892E1EF9D97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C034B739-6C28-44D9-A644-477687403E58}"/>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51" name="フローチャート: 判断 650">
          <a:extLst>
            <a:ext uri="{FF2B5EF4-FFF2-40B4-BE49-F238E27FC236}">
              <a16:creationId xmlns:a16="http://schemas.microsoft.com/office/drawing/2014/main" id="{2C7C63AC-DAFE-42C5-86CD-84EAAF48D5DC}"/>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52" name="フローチャート: 判断 651">
          <a:extLst>
            <a:ext uri="{FF2B5EF4-FFF2-40B4-BE49-F238E27FC236}">
              <a16:creationId xmlns:a16="http://schemas.microsoft.com/office/drawing/2014/main" id="{A0B13EEF-E762-4033-9679-02218701EE60}"/>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53" name="フローチャート: 判断 652">
          <a:extLst>
            <a:ext uri="{FF2B5EF4-FFF2-40B4-BE49-F238E27FC236}">
              <a16:creationId xmlns:a16="http://schemas.microsoft.com/office/drawing/2014/main" id="{1D097E8A-A358-45F9-BCA0-8AC27E5E4833}"/>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54" name="フローチャート: 判断 653">
          <a:extLst>
            <a:ext uri="{FF2B5EF4-FFF2-40B4-BE49-F238E27FC236}">
              <a16:creationId xmlns:a16="http://schemas.microsoft.com/office/drawing/2014/main" id="{68080FEF-B871-4572-9241-4612AC983DF6}"/>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55" name="フローチャート: 判断 654">
          <a:extLst>
            <a:ext uri="{FF2B5EF4-FFF2-40B4-BE49-F238E27FC236}">
              <a16:creationId xmlns:a16="http://schemas.microsoft.com/office/drawing/2014/main" id="{11841AC3-4945-4EEA-9ED5-99D898E60BC3}"/>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AC97C92-7BAC-474D-88ED-BFBC3E8F39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CCCA89A-B51A-4E68-A6FE-6276445B9A7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49C5596-83A1-43B0-B7EB-B20ADEE073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FA00F3C-75FC-47D4-AAED-AF4EBADDDA2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4C7D0A1-B96B-444F-ADD8-16F5214442C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102870</xdr:rowOff>
    </xdr:from>
    <xdr:to>
      <xdr:col>85</xdr:col>
      <xdr:colOff>177800</xdr:colOff>
      <xdr:row>82</xdr:row>
      <xdr:rowOff>33020</xdr:rowOff>
    </xdr:to>
    <xdr:sp macro="" textlink="">
      <xdr:nvSpPr>
        <xdr:cNvPr id="661" name="楕円 660">
          <a:extLst>
            <a:ext uri="{FF2B5EF4-FFF2-40B4-BE49-F238E27FC236}">
              <a16:creationId xmlns:a16="http://schemas.microsoft.com/office/drawing/2014/main" id="{08063EBD-FFEE-4B5C-B2D2-DBA6CF6E0F15}"/>
            </a:ext>
          </a:extLst>
        </xdr:cNvPr>
        <xdr:cNvSpPr/>
      </xdr:nvSpPr>
      <xdr:spPr>
        <a:xfrm>
          <a:off x="162687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81297</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A3503231-F471-4F7C-9E7A-A33AD62EFDB1}"/>
            </a:ext>
          </a:extLst>
        </xdr:cNvPr>
        <xdr:cNvSpPr txBox="1"/>
      </xdr:nvSpPr>
      <xdr:spPr>
        <a:xfrm>
          <a:off x="16357600" y="1396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77470</xdr:rowOff>
    </xdr:from>
    <xdr:to>
      <xdr:col>81</xdr:col>
      <xdr:colOff>101600</xdr:colOff>
      <xdr:row>82</xdr:row>
      <xdr:rowOff>7620</xdr:rowOff>
    </xdr:to>
    <xdr:sp macro="" textlink="">
      <xdr:nvSpPr>
        <xdr:cNvPr id="663" name="楕円 662">
          <a:extLst>
            <a:ext uri="{FF2B5EF4-FFF2-40B4-BE49-F238E27FC236}">
              <a16:creationId xmlns:a16="http://schemas.microsoft.com/office/drawing/2014/main" id="{6C76A9A1-1C27-42D1-9D51-23D93831D95E}"/>
            </a:ext>
          </a:extLst>
        </xdr:cNvPr>
        <xdr:cNvSpPr/>
      </xdr:nvSpPr>
      <xdr:spPr>
        <a:xfrm>
          <a:off x="15430500" y="139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128270</xdr:rowOff>
    </xdr:from>
    <xdr:to>
      <xdr:col>85</xdr:col>
      <xdr:colOff>127000</xdr:colOff>
      <xdr:row>81</xdr:row>
      <xdr:rowOff>153670</xdr:rowOff>
    </xdr:to>
    <xdr:cxnSp macro="">
      <xdr:nvCxnSpPr>
        <xdr:cNvPr id="664" name="直線コネクタ 663">
          <a:extLst>
            <a:ext uri="{FF2B5EF4-FFF2-40B4-BE49-F238E27FC236}">
              <a16:creationId xmlns:a16="http://schemas.microsoft.com/office/drawing/2014/main" id="{8320EBEA-38C4-4C5C-86A7-D259EC6A2F19}"/>
            </a:ext>
          </a:extLst>
        </xdr:cNvPr>
        <xdr:cNvCxnSpPr/>
      </xdr:nvCxnSpPr>
      <xdr:spPr>
        <a:xfrm>
          <a:off x="15481300" y="140157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65" name="楕円 664">
          <a:extLst>
            <a:ext uri="{FF2B5EF4-FFF2-40B4-BE49-F238E27FC236}">
              <a16:creationId xmlns:a16="http://schemas.microsoft.com/office/drawing/2014/main" id="{54E690EA-EDF2-4969-AC1D-47C9BE1D246C}"/>
            </a:ext>
          </a:extLst>
        </xdr:cNvPr>
        <xdr:cNvSpPr/>
      </xdr:nvSpPr>
      <xdr:spPr>
        <a:xfrm>
          <a:off x="14541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102870</xdr:rowOff>
    </xdr:from>
    <xdr:to>
      <xdr:col>81</xdr:col>
      <xdr:colOff>50800</xdr:colOff>
      <xdr:row>81</xdr:row>
      <xdr:rowOff>128270</xdr:rowOff>
    </xdr:to>
    <xdr:cxnSp macro="">
      <xdr:nvCxnSpPr>
        <xdr:cNvPr id="666" name="直線コネクタ 665">
          <a:extLst>
            <a:ext uri="{FF2B5EF4-FFF2-40B4-BE49-F238E27FC236}">
              <a16:creationId xmlns:a16="http://schemas.microsoft.com/office/drawing/2014/main" id="{73DC63AB-D31C-43F9-A783-4E7D5AF419C5}"/>
            </a:ext>
          </a:extLst>
        </xdr:cNvPr>
        <xdr:cNvCxnSpPr/>
      </xdr:nvCxnSpPr>
      <xdr:spPr>
        <a:xfrm>
          <a:off x="14592300" y="139903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26670</xdr:rowOff>
    </xdr:from>
    <xdr:to>
      <xdr:col>72</xdr:col>
      <xdr:colOff>38100</xdr:colOff>
      <xdr:row>81</xdr:row>
      <xdr:rowOff>128270</xdr:rowOff>
    </xdr:to>
    <xdr:sp macro="" textlink="">
      <xdr:nvSpPr>
        <xdr:cNvPr id="667" name="楕円 666">
          <a:extLst>
            <a:ext uri="{FF2B5EF4-FFF2-40B4-BE49-F238E27FC236}">
              <a16:creationId xmlns:a16="http://schemas.microsoft.com/office/drawing/2014/main" id="{EBC77310-1F04-4716-9863-2DCF1D2581DE}"/>
            </a:ext>
          </a:extLst>
        </xdr:cNvPr>
        <xdr:cNvSpPr/>
      </xdr:nvSpPr>
      <xdr:spPr>
        <a:xfrm>
          <a:off x="136525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77470</xdr:rowOff>
    </xdr:from>
    <xdr:to>
      <xdr:col>76</xdr:col>
      <xdr:colOff>114300</xdr:colOff>
      <xdr:row>81</xdr:row>
      <xdr:rowOff>102870</xdr:rowOff>
    </xdr:to>
    <xdr:cxnSp macro="">
      <xdr:nvCxnSpPr>
        <xdr:cNvPr id="668" name="直線コネクタ 667">
          <a:extLst>
            <a:ext uri="{FF2B5EF4-FFF2-40B4-BE49-F238E27FC236}">
              <a16:creationId xmlns:a16="http://schemas.microsoft.com/office/drawing/2014/main" id="{85F2B06D-9D67-4EB6-A04D-75E481C51677}"/>
            </a:ext>
          </a:extLst>
        </xdr:cNvPr>
        <xdr:cNvCxnSpPr/>
      </xdr:nvCxnSpPr>
      <xdr:spPr>
        <a:xfrm>
          <a:off x="13703300" y="139649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1270</xdr:rowOff>
    </xdr:from>
    <xdr:to>
      <xdr:col>67</xdr:col>
      <xdr:colOff>101600</xdr:colOff>
      <xdr:row>81</xdr:row>
      <xdr:rowOff>102870</xdr:rowOff>
    </xdr:to>
    <xdr:sp macro="" textlink="">
      <xdr:nvSpPr>
        <xdr:cNvPr id="669" name="楕円 668">
          <a:extLst>
            <a:ext uri="{FF2B5EF4-FFF2-40B4-BE49-F238E27FC236}">
              <a16:creationId xmlns:a16="http://schemas.microsoft.com/office/drawing/2014/main" id="{5D63377F-62D5-4D50-B6B7-0573C7A16EB8}"/>
            </a:ext>
          </a:extLst>
        </xdr:cNvPr>
        <xdr:cNvSpPr/>
      </xdr:nvSpPr>
      <xdr:spPr>
        <a:xfrm>
          <a:off x="12763500" y="138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52070</xdr:rowOff>
    </xdr:from>
    <xdr:to>
      <xdr:col>71</xdr:col>
      <xdr:colOff>177800</xdr:colOff>
      <xdr:row>81</xdr:row>
      <xdr:rowOff>77470</xdr:rowOff>
    </xdr:to>
    <xdr:cxnSp macro="">
      <xdr:nvCxnSpPr>
        <xdr:cNvPr id="670" name="直線コネクタ 669">
          <a:extLst>
            <a:ext uri="{FF2B5EF4-FFF2-40B4-BE49-F238E27FC236}">
              <a16:creationId xmlns:a16="http://schemas.microsoft.com/office/drawing/2014/main" id="{65841A5D-9931-4778-97FB-B81462369FF6}"/>
            </a:ext>
          </a:extLst>
        </xdr:cNvPr>
        <xdr:cNvCxnSpPr/>
      </xdr:nvCxnSpPr>
      <xdr:spPr>
        <a:xfrm>
          <a:off x="12814300" y="139395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671" name="n_1aveValue【消防施設】&#10;有形固定資産減価償却率">
          <a:extLst>
            <a:ext uri="{FF2B5EF4-FFF2-40B4-BE49-F238E27FC236}">
              <a16:creationId xmlns:a16="http://schemas.microsoft.com/office/drawing/2014/main" id="{0A3EA070-8398-4F2A-A6DC-4AD24CA7C539}"/>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672" name="n_2aveValue【消防施設】&#10;有形固定資産減価償却率">
          <a:extLst>
            <a:ext uri="{FF2B5EF4-FFF2-40B4-BE49-F238E27FC236}">
              <a16:creationId xmlns:a16="http://schemas.microsoft.com/office/drawing/2014/main" id="{6E8A3120-493A-4978-99A2-E3C715D379D6}"/>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673" name="n_3aveValue【消防施設】&#10;有形固定資産減価償却率">
          <a:extLst>
            <a:ext uri="{FF2B5EF4-FFF2-40B4-BE49-F238E27FC236}">
              <a16:creationId xmlns:a16="http://schemas.microsoft.com/office/drawing/2014/main" id="{8BFD7196-3A09-47DF-A907-CA1998D8E4E0}"/>
            </a:ext>
          </a:extLst>
        </xdr:cNvPr>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674" name="n_4aveValue【消防施設】&#10;有形固定資産減価償却率">
          <a:extLst>
            <a:ext uri="{FF2B5EF4-FFF2-40B4-BE49-F238E27FC236}">
              <a16:creationId xmlns:a16="http://schemas.microsoft.com/office/drawing/2014/main" id="{AFB9521E-2F29-4A9A-8AAA-79EA9978C493}"/>
            </a:ext>
          </a:extLst>
        </xdr:cNvPr>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24147</xdr:rowOff>
    </xdr:from>
    <xdr:ext cx="405111" cy="259045"/>
    <xdr:sp macro="" textlink="">
      <xdr:nvSpPr>
        <xdr:cNvPr id="675" name="n_1mainValue【消防施設】&#10;有形固定資産減価償却率">
          <a:extLst>
            <a:ext uri="{FF2B5EF4-FFF2-40B4-BE49-F238E27FC236}">
              <a16:creationId xmlns:a16="http://schemas.microsoft.com/office/drawing/2014/main" id="{82E917C8-4CBF-44E9-BFE8-5EAD60E89FA3}"/>
            </a:ext>
          </a:extLst>
        </xdr:cNvPr>
        <xdr:cNvSpPr txBox="1"/>
      </xdr:nvSpPr>
      <xdr:spPr>
        <a:xfrm>
          <a:off x="15266044" y="1374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676" name="n_2mainValue【消防施設】&#10;有形固定資産減価償却率">
          <a:extLst>
            <a:ext uri="{FF2B5EF4-FFF2-40B4-BE49-F238E27FC236}">
              <a16:creationId xmlns:a16="http://schemas.microsoft.com/office/drawing/2014/main" id="{269BFB1F-386F-499D-AD29-137F6F726A18}"/>
            </a:ext>
          </a:extLst>
        </xdr:cNvPr>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144797</xdr:rowOff>
    </xdr:from>
    <xdr:ext cx="405111" cy="259045"/>
    <xdr:sp macro="" textlink="">
      <xdr:nvSpPr>
        <xdr:cNvPr id="677" name="n_3mainValue【消防施設】&#10;有形固定資産減価償却率">
          <a:extLst>
            <a:ext uri="{FF2B5EF4-FFF2-40B4-BE49-F238E27FC236}">
              <a16:creationId xmlns:a16="http://schemas.microsoft.com/office/drawing/2014/main" id="{8F143930-6D41-4D40-889F-C04DF4265DE6}"/>
            </a:ext>
          </a:extLst>
        </xdr:cNvPr>
        <xdr:cNvSpPr txBox="1"/>
      </xdr:nvSpPr>
      <xdr:spPr>
        <a:xfrm>
          <a:off x="135007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119397</xdr:rowOff>
    </xdr:from>
    <xdr:ext cx="405111" cy="259045"/>
    <xdr:sp macro="" textlink="">
      <xdr:nvSpPr>
        <xdr:cNvPr id="678" name="n_4mainValue【消防施設】&#10;有形固定資産減価償却率">
          <a:extLst>
            <a:ext uri="{FF2B5EF4-FFF2-40B4-BE49-F238E27FC236}">
              <a16:creationId xmlns:a16="http://schemas.microsoft.com/office/drawing/2014/main" id="{F470AC49-592C-4850-BF1B-7A13EDF10C52}"/>
            </a:ext>
          </a:extLst>
        </xdr:cNvPr>
        <xdr:cNvSpPr txBox="1"/>
      </xdr:nvSpPr>
      <xdr:spPr>
        <a:xfrm>
          <a:off x="12611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F2D990CA-8F8F-4369-B32A-59DF1E2C61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A2BFBBAF-A868-4B59-9B8D-223EB7171E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D90E2F33-7DC3-4ADA-9788-A8C16461A38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303B7689-E602-4F71-9570-418C6DE503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5C1E00C5-D8EC-4A62-947A-23B71028028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AC2F26ED-0291-4DB8-9D8C-9C076D9F5F8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3BA36394-F911-440B-B9D6-4071001DB9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AB482079-1DBB-4F0A-A98B-997AD06266D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523EACE2-2CE6-4C6B-84DD-0589658EBC0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45F35E3B-B619-4056-B3D6-65698C3FE17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B9191460-5FF6-4FDC-8A42-5C978C4D87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6D43EEC5-0C0E-4C63-9B77-348C0E2EBD0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810CF769-6590-474D-991A-93D833A45CE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4692C79A-8BC1-48D1-8D88-E421711FBA0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9D0B65ED-04E1-4E65-BD2A-EAF03C58C3F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AEB3EFD0-52B7-4EB4-B1ED-A7904B84631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FDBC6FB0-190F-4249-9868-680E6BD55DB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26A48965-7975-4C33-9B03-8960B59159D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FAA0F66-D41E-49E0-AFBE-3742603EFE5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9F1018EC-0853-4F33-8931-AA43028D41A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5A3732B5-3399-4DB8-B17C-5D1DF8683EE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4428905-4F0A-4C7F-8E22-7F4BF02110D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02535C13-1E88-4269-BB4D-1F5BB192AB8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702" name="直線コネクタ 701">
          <a:extLst>
            <a:ext uri="{FF2B5EF4-FFF2-40B4-BE49-F238E27FC236}">
              <a16:creationId xmlns:a16="http://schemas.microsoft.com/office/drawing/2014/main" id="{576F41A3-A37A-436D-8937-692AF87C748B}"/>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703" name="【消防施設】&#10;一人当たり面積最小値テキスト">
          <a:extLst>
            <a:ext uri="{FF2B5EF4-FFF2-40B4-BE49-F238E27FC236}">
              <a16:creationId xmlns:a16="http://schemas.microsoft.com/office/drawing/2014/main" id="{0349A9AC-D8DD-4FB6-83CD-49A8A6546C0B}"/>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704" name="直線コネクタ 703">
          <a:extLst>
            <a:ext uri="{FF2B5EF4-FFF2-40B4-BE49-F238E27FC236}">
              <a16:creationId xmlns:a16="http://schemas.microsoft.com/office/drawing/2014/main" id="{6CF037D1-E92D-4D1A-B7BE-C04E8D82D485}"/>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5" name="【消防施設】&#10;一人当たり面積最大値テキスト">
          <a:extLst>
            <a:ext uri="{FF2B5EF4-FFF2-40B4-BE49-F238E27FC236}">
              <a16:creationId xmlns:a16="http://schemas.microsoft.com/office/drawing/2014/main" id="{111BD82F-3029-4939-BA9C-AB9CC53EE58A}"/>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6" name="直線コネクタ 705">
          <a:extLst>
            <a:ext uri="{FF2B5EF4-FFF2-40B4-BE49-F238E27FC236}">
              <a16:creationId xmlns:a16="http://schemas.microsoft.com/office/drawing/2014/main" id="{AF2468CD-92DC-4F9B-BB1F-6D3DC256B296}"/>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707" name="【消防施設】&#10;一人当たり面積平均値テキスト">
          <a:extLst>
            <a:ext uri="{FF2B5EF4-FFF2-40B4-BE49-F238E27FC236}">
              <a16:creationId xmlns:a16="http://schemas.microsoft.com/office/drawing/2014/main" id="{86E2BEB6-E955-4A4F-B5A7-61A3A280A1F7}"/>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708" name="フローチャート: 判断 707">
          <a:extLst>
            <a:ext uri="{FF2B5EF4-FFF2-40B4-BE49-F238E27FC236}">
              <a16:creationId xmlns:a16="http://schemas.microsoft.com/office/drawing/2014/main" id="{64FF4EC3-CC0B-4DE0-9DF2-BA728FC0A161}"/>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709" name="フローチャート: 判断 708">
          <a:extLst>
            <a:ext uri="{FF2B5EF4-FFF2-40B4-BE49-F238E27FC236}">
              <a16:creationId xmlns:a16="http://schemas.microsoft.com/office/drawing/2014/main" id="{F6C26FE4-0595-45FF-8844-B994860FC161}"/>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710" name="フローチャート: 判断 709">
          <a:extLst>
            <a:ext uri="{FF2B5EF4-FFF2-40B4-BE49-F238E27FC236}">
              <a16:creationId xmlns:a16="http://schemas.microsoft.com/office/drawing/2014/main" id="{8FB2C1AC-EAF4-4119-B3D4-58553DFF8B6D}"/>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711" name="フローチャート: 判断 710">
          <a:extLst>
            <a:ext uri="{FF2B5EF4-FFF2-40B4-BE49-F238E27FC236}">
              <a16:creationId xmlns:a16="http://schemas.microsoft.com/office/drawing/2014/main" id="{44B9551B-473B-497B-A3E5-A34AA9F3A02B}"/>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712" name="フローチャート: 判断 711">
          <a:extLst>
            <a:ext uri="{FF2B5EF4-FFF2-40B4-BE49-F238E27FC236}">
              <a16:creationId xmlns:a16="http://schemas.microsoft.com/office/drawing/2014/main" id="{2938D86B-0F8F-40A5-A46B-0A358B51CF5B}"/>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258A007D-8BA6-473B-9882-2CE7E3AFB87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96C2BAC3-71CE-4E4A-AA10-B4765E019E9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A764C5A-717D-441D-B2A3-318669E72B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07B8208-0833-4B06-B073-A739F933583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F679343-7C26-4320-9195-A44CEB7D1B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18542</xdr:rowOff>
    </xdr:from>
    <xdr:to>
      <xdr:col>116</xdr:col>
      <xdr:colOff>114300</xdr:colOff>
      <xdr:row>86</xdr:row>
      <xdr:rowOff>120142</xdr:rowOff>
    </xdr:to>
    <xdr:sp macro="" textlink="">
      <xdr:nvSpPr>
        <xdr:cNvPr id="718" name="楕円 717">
          <a:extLst>
            <a:ext uri="{FF2B5EF4-FFF2-40B4-BE49-F238E27FC236}">
              <a16:creationId xmlns:a16="http://schemas.microsoft.com/office/drawing/2014/main" id="{9E50516B-C7B2-4940-9933-A39E56F2D8AA}"/>
            </a:ext>
          </a:extLst>
        </xdr:cNvPr>
        <xdr:cNvSpPr/>
      </xdr:nvSpPr>
      <xdr:spPr>
        <a:xfrm>
          <a:off x="221107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104919</xdr:rowOff>
    </xdr:from>
    <xdr:ext cx="469744" cy="259045"/>
    <xdr:sp macro="" textlink="">
      <xdr:nvSpPr>
        <xdr:cNvPr id="719" name="【消防施設】&#10;一人当たり面積該当値テキスト">
          <a:extLst>
            <a:ext uri="{FF2B5EF4-FFF2-40B4-BE49-F238E27FC236}">
              <a16:creationId xmlns:a16="http://schemas.microsoft.com/office/drawing/2014/main" id="{7C6C7258-09BF-4500-812D-F1E0395DF215}"/>
            </a:ext>
          </a:extLst>
        </xdr:cNvPr>
        <xdr:cNvSpPr txBox="1"/>
      </xdr:nvSpPr>
      <xdr:spPr>
        <a:xfrm>
          <a:off x="22199600" y="146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18542</xdr:rowOff>
    </xdr:from>
    <xdr:to>
      <xdr:col>112</xdr:col>
      <xdr:colOff>38100</xdr:colOff>
      <xdr:row>86</xdr:row>
      <xdr:rowOff>120142</xdr:rowOff>
    </xdr:to>
    <xdr:sp macro="" textlink="">
      <xdr:nvSpPr>
        <xdr:cNvPr id="720" name="楕円 719">
          <a:extLst>
            <a:ext uri="{FF2B5EF4-FFF2-40B4-BE49-F238E27FC236}">
              <a16:creationId xmlns:a16="http://schemas.microsoft.com/office/drawing/2014/main" id="{32F44D74-FD59-4E48-AB71-B04A8DC1C227}"/>
            </a:ext>
          </a:extLst>
        </xdr:cNvPr>
        <xdr:cNvSpPr/>
      </xdr:nvSpPr>
      <xdr:spPr>
        <a:xfrm>
          <a:off x="21272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69342</xdr:rowOff>
    </xdr:from>
    <xdr:to>
      <xdr:col>116</xdr:col>
      <xdr:colOff>63500</xdr:colOff>
      <xdr:row>86</xdr:row>
      <xdr:rowOff>69342</xdr:rowOff>
    </xdr:to>
    <xdr:cxnSp macro="">
      <xdr:nvCxnSpPr>
        <xdr:cNvPr id="721" name="直線コネクタ 720">
          <a:extLst>
            <a:ext uri="{FF2B5EF4-FFF2-40B4-BE49-F238E27FC236}">
              <a16:creationId xmlns:a16="http://schemas.microsoft.com/office/drawing/2014/main" id="{004191F7-2549-4223-AE58-77EF06E64206}"/>
            </a:ext>
          </a:extLst>
        </xdr:cNvPr>
        <xdr:cNvCxnSpPr/>
      </xdr:nvCxnSpPr>
      <xdr:spPr>
        <a:xfrm>
          <a:off x="21323300" y="148140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19304</xdr:rowOff>
    </xdr:from>
    <xdr:to>
      <xdr:col>107</xdr:col>
      <xdr:colOff>101600</xdr:colOff>
      <xdr:row>86</xdr:row>
      <xdr:rowOff>120904</xdr:rowOff>
    </xdr:to>
    <xdr:sp macro="" textlink="">
      <xdr:nvSpPr>
        <xdr:cNvPr id="722" name="楕円 721">
          <a:extLst>
            <a:ext uri="{FF2B5EF4-FFF2-40B4-BE49-F238E27FC236}">
              <a16:creationId xmlns:a16="http://schemas.microsoft.com/office/drawing/2014/main" id="{84880E7B-37AD-4401-B0F2-338CC8230077}"/>
            </a:ext>
          </a:extLst>
        </xdr:cNvPr>
        <xdr:cNvSpPr/>
      </xdr:nvSpPr>
      <xdr:spPr>
        <a:xfrm>
          <a:off x="20383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69342</xdr:rowOff>
    </xdr:from>
    <xdr:to>
      <xdr:col>111</xdr:col>
      <xdr:colOff>177800</xdr:colOff>
      <xdr:row>86</xdr:row>
      <xdr:rowOff>70104</xdr:rowOff>
    </xdr:to>
    <xdr:cxnSp macro="">
      <xdr:nvCxnSpPr>
        <xdr:cNvPr id="723" name="直線コネクタ 722">
          <a:extLst>
            <a:ext uri="{FF2B5EF4-FFF2-40B4-BE49-F238E27FC236}">
              <a16:creationId xmlns:a16="http://schemas.microsoft.com/office/drawing/2014/main" id="{03A0BD66-BE2E-4E9B-A8E8-476423D382E3}"/>
            </a:ext>
          </a:extLst>
        </xdr:cNvPr>
        <xdr:cNvCxnSpPr/>
      </xdr:nvCxnSpPr>
      <xdr:spPr>
        <a:xfrm flipV="1">
          <a:off x="20434300" y="1481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18923</xdr:rowOff>
    </xdr:from>
    <xdr:to>
      <xdr:col>102</xdr:col>
      <xdr:colOff>165100</xdr:colOff>
      <xdr:row>86</xdr:row>
      <xdr:rowOff>120523</xdr:rowOff>
    </xdr:to>
    <xdr:sp macro="" textlink="">
      <xdr:nvSpPr>
        <xdr:cNvPr id="724" name="楕円 723">
          <a:extLst>
            <a:ext uri="{FF2B5EF4-FFF2-40B4-BE49-F238E27FC236}">
              <a16:creationId xmlns:a16="http://schemas.microsoft.com/office/drawing/2014/main" id="{F930FD4C-83E5-4C41-868F-7050A23F2780}"/>
            </a:ext>
          </a:extLst>
        </xdr:cNvPr>
        <xdr:cNvSpPr/>
      </xdr:nvSpPr>
      <xdr:spPr>
        <a:xfrm>
          <a:off x="19494500" y="14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69723</xdr:rowOff>
    </xdr:from>
    <xdr:to>
      <xdr:col>107</xdr:col>
      <xdr:colOff>50800</xdr:colOff>
      <xdr:row>86</xdr:row>
      <xdr:rowOff>70104</xdr:rowOff>
    </xdr:to>
    <xdr:cxnSp macro="">
      <xdr:nvCxnSpPr>
        <xdr:cNvPr id="725" name="直線コネクタ 724">
          <a:extLst>
            <a:ext uri="{FF2B5EF4-FFF2-40B4-BE49-F238E27FC236}">
              <a16:creationId xmlns:a16="http://schemas.microsoft.com/office/drawing/2014/main" id="{A32858B0-B9EA-4C36-83F3-B01DC5B2F2A6}"/>
            </a:ext>
          </a:extLst>
        </xdr:cNvPr>
        <xdr:cNvCxnSpPr/>
      </xdr:nvCxnSpPr>
      <xdr:spPr>
        <a:xfrm>
          <a:off x="19545300" y="148144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18923</xdr:rowOff>
    </xdr:from>
    <xdr:to>
      <xdr:col>98</xdr:col>
      <xdr:colOff>38100</xdr:colOff>
      <xdr:row>86</xdr:row>
      <xdr:rowOff>120523</xdr:rowOff>
    </xdr:to>
    <xdr:sp macro="" textlink="">
      <xdr:nvSpPr>
        <xdr:cNvPr id="726" name="楕円 725">
          <a:extLst>
            <a:ext uri="{FF2B5EF4-FFF2-40B4-BE49-F238E27FC236}">
              <a16:creationId xmlns:a16="http://schemas.microsoft.com/office/drawing/2014/main" id="{F57B5A74-D72D-46B4-9B69-33C4BFD6175F}"/>
            </a:ext>
          </a:extLst>
        </xdr:cNvPr>
        <xdr:cNvSpPr/>
      </xdr:nvSpPr>
      <xdr:spPr>
        <a:xfrm>
          <a:off x="18605500" y="14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69723</xdr:rowOff>
    </xdr:from>
    <xdr:to>
      <xdr:col>102</xdr:col>
      <xdr:colOff>114300</xdr:colOff>
      <xdr:row>86</xdr:row>
      <xdr:rowOff>69723</xdr:rowOff>
    </xdr:to>
    <xdr:cxnSp macro="">
      <xdr:nvCxnSpPr>
        <xdr:cNvPr id="727" name="直線コネクタ 726">
          <a:extLst>
            <a:ext uri="{FF2B5EF4-FFF2-40B4-BE49-F238E27FC236}">
              <a16:creationId xmlns:a16="http://schemas.microsoft.com/office/drawing/2014/main" id="{0B2357A6-4B3F-4921-A34E-BCCAA6649F7E}"/>
            </a:ext>
          </a:extLst>
        </xdr:cNvPr>
        <xdr:cNvCxnSpPr/>
      </xdr:nvCxnSpPr>
      <xdr:spPr>
        <a:xfrm>
          <a:off x="18656300" y="148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728" name="n_1aveValue【消防施設】&#10;一人当たり面積">
          <a:extLst>
            <a:ext uri="{FF2B5EF4-FFF2-40B4-BE49-F238E27FC236}">
              <a16:creationId xmlns:a16="http://schemas.microsoft.com/office/drawing/2014/main" id="{B9C8964A-61BC-4B6F-AEB2-7E5A87E96654}"/>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729" name="n_2aveValue【消防施設】&#10;一人当たり面積">
          <a:extLst>
            <a:ext uri="{FF2B5EF4-FFF2-40B4-BE49-F238E27FC236}">
              <a16:creationId xmlns:a16="http://schemas.microsoft.com/office/drawing/2014/main" id="{191C498F-5057-4B21-99E2-D3427E5FF168}"/>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730" name="n_3aveValue【消防施設】&#10;一人当たり面積">
          <a:extLst>
            <a:ext uri="{FF2B5EF4-FFF2-40B4-BE49-F238E27FC236}">
              <a16:creationId xmlns:a16="http://schemas.microsoft.com/office/drawing/2014/main" id="{145438B3-5517-4FFE-B05F-9132D9485F01}"/>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731" name="n_4aveValue【消防施設】&#10;一人当たり面積">
          <a:extLst>
            <a:ext uri="{FF2B5EF4-FFF2-40B4-BE49-F238E27FC236}">
              <a16:creationId xmlns:a16="http://schemas.microsoft.com/office/drawing/2014/main" id="{132D515F-1180-4CA6-8754-DD122F084ED1}"/>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111269</xdr:rowOff>
    </xdr:from>
    <xdr:ext cx="469744" cy="259045"/>
    <xdr:sp macro="" textlink="">
      <xdr:nvSpPr>
        <xdr:cNvPr id="732" name="n_1mainValue【消防施設】&#10;一人当たり面積">
          <a:extLst>
            <a:ext uri="{FF2B5EF4-FFF2-40B4-BE49-F238E27FC236}">
              <a16:creationId xmlns:a16="http://schemas.microsoft.com/office/drawing/2014/main" id="{858DC2B9-F7AC-4D13-BA46-02FFB0E7B678}"/>
            </a:ext>
          </a:extLst>
        </xdr:cNvPr>
        <xdr:cNvSpPr txBox="1"/>
      </xdr:nvSpPr>
      <xdr:spPr>
        <a:xfrm>
          <a:off x="210757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112031</xdr:rowOff>
    </xdr:from>
    <xdr:ext cx="469744" cy="259045"/>
    <xdr:sp macro="" textlink="">
      <xdr:nvSpPr>
        <xdr:cNvPr id="733" name="n_2mainValue【消防施設】&#10;一人当たり面積">
          <a:extLst>
            <a:ext uri="{FF2B5EF4-FFF2-40B4-BE49-F238E27FC236}">
              <a16:creationId xmlns:a16="http://schemas.microsoft.com/office/drawing/2014/main" id="{55B52B5E-B596-4DBC-9946-0DFE19948721}"/>
            </a:ext>
          </a:extLst>
        </xdr:cNvPr>
        <xdr:cNvSpPr txBox="1"/>
      </xdr:nvSpPr>
      <xdr:spPr>
        <a:xfrm>
          <a:off x="20199427" y="1485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111650</xdr:rowOff>
    </xdr:from>
    <xdr:ext cx="469744" cy="259045"/>
    <xdr:sp macro="" textlink="">
      <xdr:nvSpPr>
        <xdr:cNvPr id="734" name="n_3mainValue【消防施設】&#10;一人当たり面積">
          <a:extLst>
            <a:ext uri="{FF2B5EF4-FFF2-40B4-BE49-F238E27FC236}">
              <a16:creationId xmlns:a16="http://schemas.microsoft.com/office/drawing/2014/main" id="{45C1099D-22FB-4551-A56B-883575D01AEE}"/>
            </a:ext>
          </a:extLst>
        </xdr:cNvPr>
        <xdr:cNvSpPr txBox="1"/>
      </xdr:nvSpPr>
      <xdr:spPr>
        <a:xfrm>
          <a:off x="19310427" y="14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111650</xdr:rowOff>
    </xdr:from>
    <xdr:ext cx="469744" cy="259045"/>
    <xdr:sp macro="" textlink="">
      <xdr:nvSpPr>
        <xdr:cNvPr id="735" name="n_4mainValue【消防施設】&#10;一人当たり面積">
          <a:extLst>
            <a:ext uri="{FF2B5EF4-FFF2-40B4-BE49-F238E27FC236}">
              <a16:creationId xmlns:a16="http://schemas.microsoft.com/office/drawing/2014/main" id="{A6482FCB-5FB0-4811-B226-D7B2272FAA7E}"/>
            </a:ext>
          </a:extLst>
        </xdr:cNvPr>
        <xdr:cNvSpPr txBox="1"/>
      </xdr:nvSpPr>
      <xdr:spPr>
        <a:xfrm>
          <a:off x="18421427" y="14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9D7E8B4-7A78-4910-AC5D-0710E6E76F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43F6A38C-5171-47F7-87C7-8F82952E12A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A1606899-9C67-4ED9-B4FF-23C4A151D8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71816653-E97C-4BCB-9382-38E8EA8F93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C7EBFA00-31E2-4DA4-9458-508806FA45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D29DB5BA-E9E5-425B-9BB3-831DB0C4AA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16FC3BB0-0D54-4685-AD11-390C87AE2BE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A7E52FD4-F8DA-4E14-8AFE-8246B038832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2773010C-D1F0-4E94-9885-5332E986A2C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6C14B45F-61F1-4DC3-AD0D-54C5352B56E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6146E052-DBAB-4AB4-BB11-151A402E64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2DAF7873-262B-4EDA-9043-23B1DE2C5C6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3D350522-6F70-497A-A795-6324BBC9430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DAA0BC8D-760B-4176-B09B-05865B4DDF5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8E04533B-0E82-4456-B726-7B77BE8305D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6A51624B-A398-4BEB-A904-4A3DAACC361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B08C2C27-8ED5-4D6A-9BD6-0D627167E08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65411C63-45D0-40CC-8B61-9C3DF9B0920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7F04F97B-4A6A-44CB-BAEE-30A414DFB8E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A20A8DD3-7796-4512-A6D9-06973B1D30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DCD0CDAA-876B-4D32-8226-74BB2134086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4A341499-F4DC-4705-9CFE-AFDC1D88332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F284F01F-2110-4F8E-90C6-76C85C3EBE7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1D738A9B-9979-408F-9A6F-0BD403958F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947E2245-C17E-4FE2-8F63-D5DAD0B3CD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7026CF94-D362-42BA-8293-907C0E31B804}"/>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476F1C2F-3BF8-4324-9E81-5A75D0982A9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1AF11567-18D6-4909-BE34-FD310D6BF3A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64" name="【庁舎】&#10;有形固定資産減価償却率最大値テキスト">
          <a:extLst>
            <a:ext uri="{FF2B5EF4-FFF2-40B4-BE49-F238E27FC236}">
              <a16:creationId xmlns:a16="http://schemas.microsoft.com/office/drawing/2014/main" id="{777558DE-1931-436C-9A7E-6754A9319D2B}"/>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65" name="直線コネクタ 764">
          <a:extLst>
            <a:ext uri="{FF2B5EF4-FFF2-40B4-BE49-F238E27FC236}">
              <a16:creationId xmlns:a16="http://schemas.microsoft.com/office/drawing/2014/main" id="{69B41E2F-465D-4E70-8CF5-0DEA75A4D8EC}"/>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766" name="【庁舎】&#10;有形固定資産減価償却率平均値テキスト">
          <a:extLst>
            <a:ext uri="{FF2B5EF4-FFF2-40B4-BE49-F238E27FC236}">
              <a16:creationId xmlns:a16="http://schemas.microsoft.com/office/drawing/2014/main" id="{F236D97A-E334-498F-A2D0-ABD0D3D57555}"/>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67" name="フローチャート: 判断 766">
          <a:extLst>
            <a:ext uri="{FF2B5EF4-FFF2-40B4-BE49-F238E27FC236}">
              <a16:creationId xmlns:a16="http://schemas.microsoft.com/office/drawing/2014/main" id="{846CAA51-1CBC-43C5-A4B2-D2A2C155C2A5}"/>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68" name="フローチャート: 判断 767">
          <a:extLst>
            <a:ext uri="{FF2B5EF4-FFF2-40B4-BE49-F238E27FC236}">
              <a16:creationId xmlns:a16="http://schemas.microsoft.com/office/drawing/2014/main" id="{63CA3567-5007-4114-9041-214890AEF548}"/>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69" name="フローチャート: 判断 768">
          <a:extLst>
            <a:ext uri="{FF2B5EF4-FFF2-40B4-BE49-F238E27FC236}">
              <a16:creationId xmlns:a16="http://schemas.microsoft.com/office/drawing/2014/main" id="{1AC51FB0-3ECC-4346-91A4-244A1559E55D}"/>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70" name="フローチャート: 判断 769">
          <a:extLst>
            <a:ext uri="{FF2B5EF4-FFF2-40B4-BE49-F238E27FC236}">
              <a16:creationId xmlns:a16="http://schemas.microsoft.com/office/drawing/2014/main" id="{CEB8D47D-47E4-4C66-867C-EB2B922C035B}"/>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71" name="フローチャート: 判断 770">
          <a:extLst>
            <a:ext uri="{FF2B5EF4-FFF2-40B4-BE49-F238E27FC236}">
              <a16:creationId xmlns:a16="http://schemas.microsoft.com/office/drawing/2014/main" id="{C8B213FE-C9F1-442E-95C5-485EEC16E637}"/>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F00C9A3-5831-482D-A0FC-CA38688357E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AC84C7B-1464-439D-B22B-070798BBC6A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B194AA1-BF73-4573-B672-6C002BB9DD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AD40746-9C08-42C4-8195-41D795B552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224B5AE-564C-46B5-8589-293F722234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10705</xdr:rowOff>
    </xdr:from>
    <xdr:to>
      <xdr:col>85</xdr:col>
      <xdr:colOff>177800</xdr:colOff>
      <xdr:row>105</xdr:row>
      <xdr:rowOff>112305</xdr:rowOff>
    </xdr:to>
    <xdr:sp macro="" textlink="">
      <xdr:nvSpPr>
        <xdr:cNvPr id="777" name="楕円 776">
          <a:extLst>
            <a:ext uri="{FF2B5EF4-FFF2-40B4-BE49-F238E27FC236}">
              <a16:creationId xmlns:a16="http://schemas.microsoft.com/office/drawing/2014/main" id="{E8A8AE5B-EE55-4237-A8F0-8FAA5EA3C2CB}"/>
            </a:ext>
          </a:extLst>
        </xdr:cNvPr>
        <xdr:cNvSpPr/>
      </xdr:nvSpPr>
      <xdr:spPr>
        <a:xfrm>
          <a:off x="16268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160582</xdr:rowOff>
    </xdr:from>
    <xdr:ext cx="405111" cy="259045"/>
    <xdr:sp macro="" textlink="">
      <xdr:nvSpPr>
        <xdr:cNvPr id="778" name="【庁舎】&#10;有形固定資産減価償却率該当値テキスト">
          <a:extLst>
            <a:ext uri="{FF2B5EF4-FFF2-40B4-BE49-F238E27FC236}">
              <a16:creationId xmlns:a16="http://schemas.microsoft.com/office/drawing/2014/main" id="{9C2AE8E3-D6EF-4443-A583-77090D9B13B1}"/>
            </a:ext>
          </a:extLst>
        </xdr:cNvPr>
        <xdr:cNvSpPr txBox="1"/>
      </xdr:nvSpPr>
      <xdr:spPr>
        <a:xfrm>
          <a:off x="16357600"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779" name="楕円 778">
          <a:extLst>
            <a:ext uri="{FF2B5EF4-FFF2-40B4-BE49-F238E27FC236}">
              <a16:creationId xmlns:a16="http://schemas.microsoft.com/office/drawing/2014/main" id="{AFCDEE0A-C599-4FCA-946A-48473B8D87A6}"/>
            </a:ext>
          </a:extLst>
        </xdr:cNvPr>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41911</xdr:rowOff>
    </xdr:from>
    <xdr:to>
      <xdr:col>85</xdr:col>
      <xdr:colOff>127000</xdr:colOff>
      <xdr:row>105</xdr:row>
      <xdr:rowOff>61505</xdr:rowOff>
    </xdr:to>
    <xdr:cxnSp macro="">
      <xdr:nvCxnSpPr>
        <xdr:cNvPr id="780" name="直線コネクタ 779">
          <a:extLst>
            <a:ext uri="{FF2B5EF4-FFF2-40B4-BE49-F238E27FC236}">
              <a16:creationId xmlns:a16="http://schemas.microsoft.com/office/drawing/2014/main" id="{5A80A565-C1F5-4334-B410-F1538FC2B243}"/>
            </a:ext>
          </a:extLst>
        </xdr:cNvPr>
        <xdr:cNvCxnSpPr/>
      </xdr:nvCxnSpPr>
      <xdr:spPr>
        <a:xfrm>
          <a:off x="15481300" y="1804416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81" name="楕円 780">
          <a:extLst>
            <a:ext uri="{FF2B5EF4-FFF2-40B4-BE49-F238E27FC236}">
              <a16:creationId xmlns:a16="http://schemas.microsoft.com/office/drawing/2014/main" id="{268F614F-906C-42C6-9AC6-9227A238AD62}"/>
            </a:ext>
          </a:extLst>
        </xdr:cNvPr>
        <xdr:cNvSpPr/>
      </xdr:nvSpPr>
      <xdr:spPr>
        <a:xfrm>
          <a:off x="14541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22316</xdr:rowOff>
    </xdr:from>
    <xdr:to>
      <xdr:col>81</xdr:col>
      <xdr:colOff>50800</xdr:colOff>
      <xdr:row>105</xdr:row>
      <xdr:rowOff>41911</xdr:rowOff>
    </xdr:to>
    <xdr:cxnSp macro="">
      <xdr:nvCxnSpPr>
        <xdr:cNvPr id="782" name="直線コネクタ 781">
          <a:extLst>
            <a:ext uri="{FF2B5EF4-FFF2-40B4-BE49-F238E27FC236}">
              <a16:creationId xmlns:a16="http://schemas.microsoft.com/office/drawing/2014/main" id="{F9B2AEFC-C9C6-4958-A906-5F463337E62B}"/>
            </a:ext>
          </a:extLst>
        </xdr:cNvPr>
        <xdr:cNvCxnSpPr/>
      </xdr:nvCxnSpPr>
      <xdr:spPr>
        <a:xfrm>
          <a:off x="14592300" y="180245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123371</xdr:rowOff>
    </xdr:from>
    <xdr:to>
      <xdr:col>72</xdr:col>
      <xdr:colOff>38100</xdr:colOff>
      <xdr:row>105</xdr:row>
      <xdr:rowOff>53521</xdr:rowOff>
    </xdr:to>
    <xdr:sp macro="" textlink="">
      <xdr:nvSpPr>
        <xdr:cNvPr id="783" name="楕円 782">
          <a:extLst>
            <a:ext uri="{FF2B5EF4-FFF2-40B4-BE49-F238E27FC236}">
              <a16:creationId xmlns:a16="http://schemas.microsoft.com/office/drawing/2014/main" id="{8C417EC7-3177-4B81-BDEB-D9DF37434BB4}"/>
            </a:ext>
          </a:extLst>
        </xdr:cNvPr>
        <xdr:cNvSpPr/>
      </xdr:nvSpPr>
      <xdr:spPr>
        <a:xfrm>
          <a:off x="13652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xdr:rowOff>
    </xdr:from>
    <xdr:to>
      <xdr:col>76</xdr:col>
      <xdr:colOff>114300</xdr:colOff>
      <xdr:row>105</xdr:row>
      <xdr:rowOff>22316</xdr:rowOff>
    </xdr:to>
    <xdr:cxnSp macro="">
      <xdr:nvCxnSpPr>
        <xdr:cNvPr id="784" name="直線コネクタ 783">
          <a:extLst>
            <a:ext uri="{FF2B5EF4-FFF2-40B4-BE49-F238E27FC236}">
              <a16:creationId xmlns:a16="http://schemas.microsoft.com/office/drawing/2014/main" id="{2BFBDC4F-FFDA-41D0-A507-B1ECEDC52B0A}"/>
            </a:ext>
          </a:extLst>
        </xdr:cNvPr>
        <xdr:cNvCxnSpPr/>
      </xdr:nvCxnSpPr>
      <xdr:spPr>
        <a:xfrm>
          <a:off x="13703300" y="180049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111942</xdr:rowOff>
    </xdr:from>
    <xdr:to>
      <xdr:col>67</xdr:col>
      <xdr:colOff>101600</xdr:colOff>
      <xdr:row>105</xdr:row>
      <xdr:rowOff>42092</xdr:rowOff>
    </xdr:to>
    <xdr:sp macro="" textlink="">
      <xdr:nvSpPr>
        <xdr:cNvPr id="785" name="楕円 784">
          <a:extLst>
            <a:ext uri="{FF2B5EF4-FFF2-40B4-BE49-F238E27FC236}">
              <a16:creationId xmlns:a16="http://schemas.microsoft.com/office/drawing/2014/main" id="{5E5E1600-7121-4C9F-BFDB-A49A36CB218F}"/>
            </a:ext>
          </a:extLst>
        </xdr:cNvPr>
        <xdr:cNvSpPr/>
      </xdr:nvSpPr>
      <xdr:spPr>
        <a:xfrm>
          <a:off x="12763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162742</xdr:rowOff>
    </xdr:from>
    <xdr:to>
      <xdr:col>71</xdr:col>
      <xdr:colOff>177800</xdr:colOff>
      <xdr:row>105</xdr:row>
      <xdr:rowOff>2721</xdr:rowOff>
    </xdr:to>
    <xdr:cxnSp macro="">
      <xdr:nvCxnSpPr>
        <xdr:cNvPr id="786" name="直線コネクタ 785">
          <a:extLst>
            <a:ext uri="{FF2B5EF4-FFF2-40B4-BE49-F238E27FC236}">
              <a16:creationId xmlns:a16="http://schemas.microsoft.com/office/drawing/2014/main" id="{6C79087F-4F3A-40E9-8CA7-E0CB482F3D08}"/>
            </a:ext>
          </a:extLst>
        </xdr:cNvPr>
        <xdr:cNvCxnSpPr/>
      </xdr:nvCxnSpPr>
      <xdr:spPr>
        <a:xfrm>
          <a:off x="12814300" y="179935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787" name="n_1aveValue【庁舎】&#10;有形固定資産減価償却率">
          <a:extLst>
            <a:ext uri="{FF2B5EF4-FFF2-40B4-BE49-F238E27FC236}">
              <a16:creationId xmlns:a16="http://schemas.microsoft.com/office/drawing/2014/main" id="{B82AB491-79EC-4770-A9F6-9850BFCD6050}"/>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788" name="n_2aveValue【庁舎】&#10;有形固定資産減価償却率">
          <a:extLst>
            <a:ext uri="{FF2B5EF4-FFF2-40B4-BE49-F238E27FC236}">
              <a16:creationId xmlns:a16="http://schemas.microsoft.com/office/drawing/2014/main" id="{7FA9D5C1-7C8F-4A57-A07F-46FEB7484A4E}"/>
            </a:ext>
          </a:extLst>
        </xdr:cNvPr>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789" name="n_3aveValue【庁舎】&#10;有形固定資産減価償却率">
          <a:extLst>
            <a:ext uri="{FF2B5EF4-FFF2-40B4-BE49-F238E27FC236}">
              <a16:creationId xmlns:a16="http://schemas.microsoft.com/office/drawing/2014/main" id="{30F1EE89-6604-4382-8CCA-530576DB6AE3}"/>
            </a:ext>
          </a:extLst>
        </xdr:cNvPr>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790" name="n_4aveValue【庁舎】&#10;有形固定資産減価償却率">
          <a:extLst>
            <a:ext uri="{FF2B5EF4-FFF2-40B4-BE49-F238E27FC236}">
              <a16:creationId xmlns:a16="http://schemas.microsoft.com/office/drawing/2014/main" id="{864EEC52-C3FB-4C4C-86DE-A689D4CFB960}"/>
            </a:ext>
          </a:extLst>
        </xdr:cNvPr>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83838</xdr:rowOff>
    </xdr:from>
    <xdr:ext cx="405111" cy="259045"/>
    <xdr:sp macro="" textlink="">
      <xdr:nvSpPr>
        <xdr:cNvPr id="791" name="n_1mainValue【庁舎】&#10;有形固定資産減価償却率">
          <a:extLst>
            <a:ext uri="{FF2B5EF4-FFF2-40B4-BE49-F238E27FC236}">
              <a16:creationId xmlns:a16="http://schemas.microsoft.com/office/drawing/2014/main" id="{A0B61BA0-8013-47C8-B0F8-70531D7B4561}"/>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92" name="n_2mainValue【庁舎】&#10;有形固定資産減価償却率">
          <a:extLst>
            <a:ext uri="{FF2B5EF4-FFF2-40B4-BE49-F238E27FC236}">
              <a16:creationId xmlns:a16="http://schemas.microsoft.com/office/drawing/2014/main" id="{6CED4DF1-25B7-4DA5-849E-9241A965B1EB}"/>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70048</xdr:rowOff>
    </xdr:from>
    <xdr:ext cx="405111" cy="259045"/>
    <xdr:sp macro="" textlink="">
      <xdr:nvSpPr>
        <xdr:cNvPr id="793" name="n_3mainValue【庁舎】&#10;有形固定資産減価償却率">
          <a:extLst>
            <a:ext uri="{FF2B5EF4-FFF2-40B4-BE49-F238E27FC236}">
              <a16:creationId xmlns:a16="http://schemas.microsoft.com/office/drawing/2014/main" id="{7516D206-7F16-448F-8D04-E07FFC1F8BC9}"/>
            </a:ext>
          </a:extLst>
        </xdr:cNvPr>
        <xdr:cNvSpPr txBox="1"/>
      </xdr:nvSpPr>
      <xdr:spPr>
        <a:xfrm>
          <a:off x="13500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58619</xdr:rowOff>
    </xdr:from>
    <xdr:ext cx="405111" cy="259045"/>
    <xdr:sp macro="" textlink="">
      <xdr:nvSpPr>
        <xdr:cNvPr id="794" name="n_4mainValue【庁舎】&#10;有形固定資産減価償却率">
          <a:extLst>
            <a:ext uri="{FF2B5EF4-FFF2-40B4-BE49-F238E27FC236}">
              <a16:creationId xmlns:a16="http://schemas.microsoft.com/office/drawing/2014/main" id="{22975AA4-117F-4BE1-94B9-5970B56E5759}"/>
            </a:ext>
          </a:extLst>
        </xdr:cNvPr>
        <xdr:cNvSpPr txBox="1"/>
      </xdr:nvSpPr>
      <xdr:spPr>
        <a:xfrm>
          <a:off x="12611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1F657363-A7BC-4ED2-AC24-9ED099362F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933AEE74-021A-44E2-B723-7BAC48FCDB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778401D6-98F3-452C-967B-15F7D34925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61D8D778-270D-470E-BD76-4343325B83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55B0930A-F3D2-4852-94D4-A16FBFDCF1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D9566FE4-A6FC-48F6-A7E7-E4AD68AB8A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2A7D76CD-0176-4B7B-81CA-6C853BC216E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A4D1AE70-D3A6-4B25-B5B2-0128C52B75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1DDE2A37-9E95-4E03-ABBE-EE773B68E0E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552D5902-2060-4E61-B192-B7C79AA932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FE610C6E-3DB6-413D-9C9F-7CDE844C3E9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8D433DBB-4BC6-4806-BA96-E59EE686D29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FB6D69A6-0759-4509-90F0-9B0D1EC63BC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237266E6-5D37-4783-AD16-68FD53AE044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557F37C8-93D0-43D3-8C75-02A075C06A2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2CEC7C36-9A88-4420-977E-E47CC365A26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1A0CA693-C879-456A-B792-E526E81064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89FF875D-7140-4464-AA08-1F3DF46BB95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C3532239-63AE-492C-9F76-23FA69C91AB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4" name="テキスト ボックス 813">
          <a:extLst>
            <a:ext uri="{FF2B5EF4-FFF2-40B4-BE49-F238E27FC236}">
              <a16:creationId xmlns:a16="http://schemas.microsoft.com/office/drawing/2014/main" id="{EF609184-0B29-4DF0-A06C-F61A23FA398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69F9B34F-A361-4217-AC26-7BA1F028594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6" name="テキスト ボックス 815">
          <a:extLst>
            <a:ext uri="{FF2B5EF4-FFF2-40B4-BE49-F238E27FC236}">
              <a16:creationId xmlns:a16="http://schemas.microsoft.com/office/drawing/2014/main" id="{7B1B6950-6828-4A12-93FA-F8CDAA62BFB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F7E4E24F-1A8E-4186-91E8-F14F504D4F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818" name="直線コネクタ 817">
          <a:extLst>
            <a:ext uri="{FF2B5EF4-FFF2-40B4-BE49-F238E27FC236}">
              <a16:creationId xmlns:a16="http://schemas.microsoft.com/office/drawing/2014/main" id="{00847D84-15F1-44DC-97A4-36725039079A}"/>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819" name="【庁舎】&#10;一人当たり面積最小値テキスト">
          <a:extLst>
            <a:ext uri="{FF2B5EF4-FFF2-40B4-BE49-F238E27FC236}">
              <a16:creationId xmlns:a16="http://schemas.microsoft.com/office/drawing/2014/main" id="{F81D47C4-E50E-4C63-B4F1-B58A56307F77}"/>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820" name="直線コネクタ 819">
          <a:extLst>
            <a:ext uri="{FF2B5EF4-FFF2-40B4-BE49-F238E27FC236}">
              <a16:creationId xmlns:a16="http://schemas.microsoft.com/office/drawing/2014/main" id="{CFD09C71-8CF1-4C17-BE3C-A822FE863E45}"/>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821" name="【庁舎】&#10;一人当たり面積最大値テキスト">
          <a:extLst>
            <a:ext uri="{FF2B5EF4-FFF2-40B4-BE49-F238E27FC236}">
              <a16:creationId xmlns:a16="http://schemas.microsoft.com/office/drawing/2014/main" id="{7BBD73C3-8130-43B4-8D8C-7DA9FC29591C}"/>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822" name="直線コネクタ 821">
          <a:extLst>
            <a:ext uri="{FF2B5EF4-FFF2-40B4-BE49-F238E27FC236}">
              <a16:creationId xmlns:a16="http://schemas.microsoft.com/office/drawing/2014/main" id="{BF680002-774D-4916-8A55-4BEA1D3EACE7}"/>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823" name="【庁舎】&#10;一人当たり面積平均値テキスト">
          <a:extLst>
            <a:ext uri="{FF2B5EF4-FFF2-40B4-BE49-F238E27FC236}">
              <a16:creationId xmlns:a16="http://schemas.microsoft.com/office/drawing/2014/main" id="{61DF7866-B32A-4982-B764-4ED2CE377341}"/>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824" name="フローチャート: 判断 823">
          <a:extLst>
            <a:ext uri="{FF2B5EF4-FFF2-40B4-BE49-F238E27FC236}">
              <a16:creationId xmlns:a16="http://schemas.microsoft.com/office/drawing/2014/main" id="{3DF64058-5B46-45E4-AD11-9A41272CB2B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825" name="フローチャート: 判断 824">
          <a:extLst>
            <a:ext uri="{FF2B5EF4-FFF2-40B4-BE49-F238E27FC236}">
              <a16:creationId xmlns:a16="http://schemas.microsoft.com/office/drawing/2014/main" id="{6E96030F-03CF-492F-8D73-5344A3FBA3C2}"/>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26" name="フローチャート: 判断 825">
          <a:extLst>
            <a:ext uri="{FF2B5EF4-FFF2-40B4-BE49-F238E27FC236}">
              <a16:creationId xmlns:a16="http://schemas.microsoft.com/office/drawing/2014/main" id="{A92D55D9-55E4-4A12-AE24-280C42F24DD8}"/>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827" name="フローチャート: 判断 826">
          <a:extLst>
            <a:ext uri="{FF2B5EF4-FFF2-40B4-BE49-F238E27FC236}">
              <a16:creationId xmlns:a16="http://schemas.microsoft.com/office/drawing/2014/main" id="{5E97ECB2-6986-4D43-8150-3AFC4BD7BE7A}"/>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828" name="フローチャート: 判断 827">
          <a:extLst>
            <a:ext uri="{FF2B5EF4-FFF2-40B4-BE49-F238E27FC236}">
              <a16:creationId xmlns:a16="http://schemas.microsoft.com/office/drawing/2014/main" id="{410397FF-5ED8-4764-B3E4-B2745AC3D105}"/>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014DB1A-0E9A-4E30-BC9A-6994A5EA0C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5A5BE5C-B338-419D-A209-D5D2A9FE602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E196573-DF10-4460-892A-5761866069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5DE675B7-1388-4B0D-B5B8-15169D001E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2AB8D0C-31C7-470B-9DD3-051794C4A9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13081</xdr:rowOff>
    </xdr:from>
    <xdr:to>
      <xdr:col>116</xdr:col>
      <xdr:colOff>114300</xdr:colOff>
      <xdr:row>108</xdr:row>
      <xdr:rowOff>114681</xdr:rowOff>
    </xdr:to>
    <xdr:sp macro="" textlink="">
      <xdr:nvSpPr>
        <xdr:cNvPr id="834" name="楕円 833">
          <a:extLst>
            <a:ext uri="{FF2B5EF4-FFF2-40B4-BE49-F238E27FC236}">
              <a16:creationId xmlns:a16="http://schemas.microsoft.com/office/drawing/2014/main" id="{B69C3246-C0E8-4BEB-B112-C4AC04FDB8B9}"/>
            </a:ext>
          </a:extLst>
        </xdr:cNvPr>
        <xdr:cNvSpPr/>
      </xdr:nvSpPr>
      <xdr:spPr>
        <a:xfrm>
          <a:off x="22110700" y="185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835" name="【庁舎】&#10;一人当たり面積該当値テキスト">
          <a:extLst>
            <a:ext uri="{FF2B5EF4-FFF2-40B4-BE49-F238E27FC236}">
              <a16:creationId xmlns:a16="http://schemas.microsoft.com/office/drawing/2014/main" id="{B6598BB2-FCFF-44C1-B3B0-B5D3A7CECB88}"/>
            </a:ext>
          </a:extLst>
        </xdr:cNvPr>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13588</xdr:rowOff>
    </xdr:from>
    <xdr:to>
      <xdr:col>112</xdr:col>
      <xdr:colOff>38100</xdr:colOff>
      <xdr:row>108</xdr:row>
      <xdr:rowOff>115188</xdr:rowOff>
    </xdr:to>
    <xdr:sp macro="" textlink="">
      <xdr:nvSpPr>
        <xdr:cNvPr id="836" name="楕円 835">
          <a:extLst>
            <a:ext uri="{FF2B5EF4-FFF2-40B4-BE49-F238E27FC236}">
              <a16:creationId xmlns:a16="http://schemas.microsoft.com/office/drawing/2014/main" id="{8EBB5A6D-C46F-405B-8C9E-C7E16C0273E1}"/>
            </a:ext>
          </a:extLst>
        </xdr:cNvPr>
        <xdr:cNvSpPr/>
      </xdr:nvSpPr>
      <xdr:spPr>
        <a:xfrm>
          <a:off x="21272500" y="185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63881</xdr:rowOff>
    </xdr:from>
    <xdr:to>
      <xdr:col>116</xdr:col>
      <xdr:colOff>63500</xdr:colOff>
      <xdr:row>108</xdr:row>
      <xdr:rowOff>64388</xdr:rowOff>
    </xdr:to>
    <xdr:cxnSp macro="">
      <xdr:nvCxnSpPr>
        <xdr:cNvPr id="837" name="直線コネクタ 836">
          <a:extLst>
            <a:ext uri="{FF2B5EF4-FFF2-40B4-BE49-F238E27FC236}">
              <a16:creationId xmlns:a16="http://schemas.microsoft.com/office/drawing/2014/main" id="{994A8E1B-75EE-4A94-BA19-5271F0AB72AB}"/>
            </a:ext>
          </a:extLst>
        </xdr:cNvPr>
        <xdr:cNvCxnSpPr/>
      </xdr:nvCxnSpPr>
      <xdr:spPr>
        <a:xfrm flipV="1">
          <a:off x="21323300" y="18580481"/>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14987</xdr:rowOff>
    </xdr:from>
    <xdr:to>
      <xdr:col>107</xdr:col>
      <xdr:colOff>101600</xdr:colOff>
      <xdr:row>108</xdr:row>
      <xdr:rowOff>116587</xdr:rowOff>
    </xdr:to>
    <xdr:sp macro="" textlink="">
      <xdr:nvSpPr>
        <xdr:cNvPr id="838" name="楕円 837">
          <a:extLst>
            <a:ext uri="{FF2B5EF4-FFF2-40B4-BE49-F238E27FC236}">
              <a16:creationId xmlns:a16="http://schemas.microsoft.com/office/drawing/2014/main" id="{476BF69D-F069-433D-B14C-344A4C192A9A}"/>
            </a:ext>
          </a:extLst>
        </xdr:cNvPr>
        <xdr:cNvSpPr/>
      </xdr:nvSpPr>
      <xdr:spPr>
        <a:xfrm>
          <a:off x="20383500" y="18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64388</xdr:rowOff>
    </xdr:from>
    <xdr:to>
      <xdr:col>111</xdr:col>
      <xdr:colOff>177800</xdr:colOff>
      <xdr:row>108</xdr:row>
      <xdr:rowOff>65787</xdr:rowOff>
    </xdr:to>
    <xdr:cxnSp macro="">
      <xdr:nvCxnSpPr>
        <xdr:cNvPr id="839" name="直線コネクタ 838">
          <a:extLst>
            <a:ext uri="{FF2B5EF4-FFF2-40B4-BE49-F238E27FC236}">
              <a16:creationId xmlns:a16="http://schemas.microsoft.com/office/drawing/2014/main" id="{F7DAF2C6-E3C1-4FCC-A27F-90BC2638A9CF}"/>
            </a:ext>
          </a:extLst>
        </xdr:cNvPr>
        <xdr:cNvCxnSpPr/>
      </xdr:nvCxnSpPr>
      <xdr:spPr>
        <a:xfrm flipV="1">
          <a:off x="20434300" y="18580988"/>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14097</xdr:rowOff>
    </xdr:from>
    <xdr:to>
      <xdr:col>102</xdr:col>
      <xdr:colOff>165100</xdr:colOff>
      <xdr:row>108</xdr:row>
      <xdr:rowOff>115697</xdr:rowOff>
    </xdr:to>
    <xdr:sp macro="" textlink="">
      <xdr:nvSpPr>
        <xdr:cNvPr id="840" name="楕円 839">
          <a:extLst>
            <a:ext uri="{FF2B5EF4-FFF2-40B4-BE49-F238E27FC236}">
              <a16:creationId xmlns:a16="http://schemas.microsoft.com/office/drawing/2014/main" id="{F612ACE6-E725-44A8-B5D3-4B0CEFBDA666}"/>
            </a:ext>
          </a:extLst>
        </xdr:cNvPr>
        <xdr:cNvSpPr/>
      </xdr:nvSpPr>
      <xdr:spPr>
        <a:xfrm>
          <a:off x="19494500" y="1853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64897</xdr:rowOff>
    </xdr:from>
    <xdr:to>
      <xdr:col>107</xdr:col>
      <xdr:colOff>50800</xdr:colOff>
      <xdr:row>108</xdr:row>
      <xdr:rowOff>65787</xdr:rowOff>
    </xdr:to>
    <xdr:cxnSp macro="">
      <xdr:nvCxnSpPr>
        <xdr:cNvPr id="841" name="直線コネクタ 840">
          <a:extLst>
            <a:ext uri="{FF2B5EF4-FFF2-40B4-BE49-F238E27FC236}">
              <a16:creationId xmlns:a16="http://schemas.microsoft.com/office/drawing/2014/main" id="{12E264AC-53FD-46E6-9E0F-FDB47E25BB0B}"/>
            </a:ext>
          </a:extLst>
        </xdr:cNvPr>
        <xdr:cNvCxnSpPr/>
      </xdr:nvCxnSpPr>
      <xdr:spPr>
        <a:xfrm>
          <a:off x="19545300" y="18581497"/>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13843</xdr:rowOff>
    </xdr:from>
    <xdr:to>
      <xdr:col>98</xdr:col>
      <xdr:colOff>38100</xdr:colOff>
      <xdr:row>108</xdr:row>
      <xdr:rowOff>115443</xdr:rowOff>
    </xdr:to>
    <xdr:sp macro="" textlink="">
      <xdr:nvSpPr>
        <xdr:cNvPr id="842" name="楕円 841">
          <a:extLst>
            <a:ext uri="{FF2B5EF4-FFF2-40B4-BE49-F238E27FC236}">
              <a16:creationId xmlns:a16="http://schemas.microsoft.com/office/drawing/2014/main" id="{BDD48A10-E84D-42B3-BFBF-9F8EF0B86919}"/>
            </a:ext>
          </a:extLst>
        </xdr:cNvPr>
        <xdr:cNvSpPr/>
      </xdr:nvSpPr>
      <xdr:spPr>
        <a:xfrm>
          <a:off x="18605500" y="18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64643</xdr:rowOff>
    </xdr:from>
    <xdr:to>
      <xdr:col>102</xdr:col>
      <xdr:colOff>114300</xdr:colOff>
      <xdr:row>108</xdr:row>
      <xdr:rowOff>64897</xdr:rowOff>
    </xdr:to>
    <xdr:cxnSp macro="">
      <xdr:nvCxnSpPr>
        <xdr:cNvPr id="843" name="直線コネクタ 842">
          <a:extLst>
            <a:ext uri="{FF2B5EF4-FFF2-40B4-BE49-F238E27FC236}">
              <a16:creationId xmlns:a16="http://schemas.microsoft.com/office/drawing/2014/main" id="{35F96E7A-FB8B-4398-8B1E-73DB6114504A}"/>
            </a:ext>
          </a:extLst>
        </xdr:cNvPr>
        <xdr:cNvCxnSpPr/>
      </xdr:nvCxnSpPr>
      <xdr:spPr>
        <a:xfrm>
          <a:off x="18656300" y="1858124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844" name="n_1aveValue【庁舎】&#10;一人当たり面積">
          <a:extLst>
            <a:ext uri="{FF2B5EF4-FFF2-40B4-BE49-F238E27FC236}">
              <a16:creationId xmlns:a16="http://schemas.microsoft.com/office/drawing/2014/main" id="{AB8BCCD8-3CEB-400B-92FC-B457F9CAC2D0}"/>
            </a:ext>
          </a:extLst>
        </xdr:cNvPr>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845" name="n_2aveValue【庁舎】&#10;一人当たり面積">
          <a:extLst>
            <a:ext uri="{FF2B5EF4-FFF2-40B4-BE49-F238E27FC236}">
              <a16:creationId xmlns:a16="http://schemas.microsoft.com/office/drawing/2014/main" id="{C322BC95-9055-40AE-A834-A85326D9ED92}"/>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846" name="n_3aveValue【庁舎】&#10;一人当たり面積">
          <a:extLst>
            <a:ext uri="{FF2B5EF4-FFF2-40B4-BE49-F238E27FC236}">
              <a16:creationId xmlns:a16="http://schemas.microsoft.com/office/drawing/2014/main" id="{3002FAAA-9DA8-47FE-B7F5-0D9E786F44B0}"/>
            </a:ext>
          </a:extLst>
        </xdr:cNvPr>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847" name="n_4aveValue【庁舎】&#10;一人当たり面積">
          <a:extLst>
            <a:ext uri="{FF2B5EF4-FFF2-40B4-BE49-F238E27FC236}">
              <a16:creationId xmlns:a16="http://schemas.microsoft.com/office/drawing/2014/main" id="{0FD14308-782D-4D61-B232-089711FF8B67}"/>
            </a:ext>
          </a:extLst>
        </xdr:cNvPr>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106315</xdr:rowOff>
    </xdr:from>
    <xdr:ext cx="469744" cy="259045"/>
    <xdr:sp macro="" textlink="">
      <xdr:nvSpPr>
        <xdr:cNvPr id="848" name="n_1mainValue【庁舎】&#10;一人当たり面積">
          <a:extLst>
            <a:ext uri="{FF2B5EF4-FFF2-40B4-BE49-F238E27FC236}">
              <a16:creationId xmlns:a16="http://schemas.microsoft.com/office/drawing/2014/main" id="{6270783C-3748-4212-B076-CBAD5FAB006F}"/>
            </a:ext>
          </a:extLst>
        </xdr:cNvPr>
        <xdr:cNvSpPr txBox="1"/>
      </xdr:nvSpPr>
      <xdr:spPr>
        <a:xfrm>
          <a:off x="21075727" y="186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107714</xdr:rowOff>
    </xdr:from>
    <xdr:ext cx="469744" cy="259045"/>
    <xdr:sp macro="" textlink="">
      <xdr:nvSpPr>
        <xdr:cNvPr id="849" name="n_2mainValue【庁舎】&#10;一人当たり面積">
          <a:extLst>
            <a:ext uri="{FF2B5EF4-FFF2-40B4-BE49-F238E27FC236}">
              <a16:creationId xmlns:a16="http://schemas.microsoft.com/office/drawing/2014/main" id="{1FCFF24D-54EB-4C4F-ADFC-22DF1DA7CE9C}"/>
            </a:ext>
          </a:extLst>
        </xdr:cNvPr>
        <xdr:cNvSpPr txBox="1"/>
      </xdr:nvSpPr>
      <xdr:spPr>
        <a:xfrm>
          <a:off x="20199427" y="1862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106824</xdr:rowOff>
    </xdr:from>
    <xdr:ext cx="469744" cy="259045"/>
    <xdr:sp macro="" textlink="">
      <xdr:nvSpPr>
        <xdr:cNvPr id="850" name="n_3mainValue【庁舎】&#10;一人当たり面積">
          <a:extLst>
            <a:ext uri="{FF2B5EF4-FFF2-40B4-BE49-F238E27FC236}">
              <a16:creationId xmlns:a16="http://schemas.microsoft.com/office/drawing/2014/main" id="{472F8A10-8E9F-4FB4-B068-2B66F362F520}"/>
            </a:ext>
          </a:extLst>
        </xdr:cNvPr>
        <xdr:cNvSpPr txBox="1"/>
      </xdr:nvSpPr>
      <xdr:spPr>
        <a:xfrm>
          <a:off x="19310427" y="1862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106570</xdr:rowOff>
    </xdr:from>
    <xdr:ext cx="469744" cy="259045"/>
    <xdr:sp macro="" textlink="">
      <xdr:nvSpPr>
        <xdr:cNvPr id="851" name="n_4mainValue【庁舎】&#10;一人当たり面積">
          <a:extLst>
            <a:ext uri="{FF2B5EF4-FFF2-40B4-BE49-F238E27FC236}">
              <a16:creationId xmlns:a16="http://schemas.microsoft.com/office/drawing/2014/main" id="{FC6EA0F0-0240-442E-89D4-8D626745F093}"/>
            </a:ext>
          </a:extLst>
        </xdr:cNvPr>
        <xdr:cNvSpPr txBox="1"/>
      </xdr:nvSpPr>
      <xdr:spPr>
        <a:xfrm>
          <a:off x="18421427" y="186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679D3BCD-E4C2-4B42-B97D-69D8EB5946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29053883-02DB-433F-B7FF-BF5F01B3B77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944FF282-9DB4-445D-92D9-9C900487EFC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類似団体内平均と比較して有形固定資産減価償却率が高くなっている施設は、一般廃棄物処理施設、体育館・プール、保健センター、庁舎施設となっている。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一般廃棄物施設について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令和３年度より大規模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改修工事を毎年実施しており、庁舎についても令和５年度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改修工事を実施予定であり減価償却率の減少が見込まれる。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今後についても公共施設等総合管理計画に基づく個別施設計画に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長期的な視点で施設の更新、長寿命化を計画的に行い、適切な施設配置を実現できるよう取り組んでいく。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1,869
18.58
3,491,185
3,413,681
77,504
1,322,386
1,023,876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法人事業税交付金や市町村民税（所得割）の納税義務者数増加による収入の増により基準財政収入額は増加したが、基準財政需要額の増も大きく財政力指数は△</a:t>
          </a:r>
          <a:r>
            <a:rPr kumimoji="1" lang="en-US" altLang="ja-JP" sz="1100" b="0" i="0" baseline="0">
              <a:solidFill>
                <a:sysClr val="windowText" lastClr="000000"/>
              </a:solidFill>
              <a:effectLst/>
              <a:latin typeface="+mn-lt"/>
              <a:ea typeface="+mn-ea"/>
              <a:cs typeface="+mn-cs"/>
            </a:rPr>
            <a:t>0.1</a:t>
          </a:r>
          <a:r>
            <a:rPr kumimoji="1" lang="ja-JP" altLang="en-US" sz="1100" b="0" i="0" baseline="0">
              <a:solidFill>
                <a:sysClr val="windowText" lastClr="000000"/>
              </a:solidFill>
              <a:effectLst/>
              <a:latin typeface="+mn-lt"/>
              <a:ea typeface="+mn-ea"/>
              <a:cs typeface="+mn-cs"/>
            </a:rPr>
            <a:t>％となっている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今後も緊急に必要な事業を峻別し、投資的経費を抑制する等、歳出の見直しを実施するとともに、税収の徴収率向上を中心とする歳入確保に努める。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99682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人件費については、</a:t>
          </a:r>
          <a:r>
            <a:rPr kumimoji="1" lang="ja-JP" altLang="en-US" sz="1100">
              <a:solidFill>
                <a:sysClr val="windowText" lastClr="000000"/>
              </a:solidFill>
              <a:effectLst/>
              <a:latin typeface="+mn-lt"/>
              <a:ea typeface="+mn-ea"/>
              <a:cs typeface="+mn-cs"/>
            </a:rPr>
            <a:t>前年度と比較し退職金が増加したことで</a:t>
          </a:r>
          <a:r>
            <a:rPr kumimoji="1" lang="ja-JP" altLang="ja-JP" sz="1100">
              <a:solidFill>
                <a:sysClr val="windowText" lastClr="000000"/>
              </a:solidFill>
              <a:effectLst/>
              <a:latin typeface="+mn-lt"/>
              <a:ea typeface="+mn-ea"/>
              <a:cs typeface="+mn-cs"/>
            </a:rPr>
            <a:t>全体では増加となった。物件費については、新型コロナウイルス感染症拡大によりイベント中止あったことで減少となった。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経常収支比率は前年度と比較し△</a:t>
          </a:r>
          <a:r>
            <a:rPr kumimoji="1" lang="en-US" altLang="ja-JP" sz="1100">
              <a:solidFill>
                <a:sysClr val="windowText" lastClr="000000"/>
              </a:solidFill>
              <a:effectLst/>
              <a:latin typeface="+mn-lt"/>
              <a:ea typeface="+mn-ea"/>
              <a:cs typeface="+mn-cs"/>
            </a:rPr>
            <a:t>9.7</a:t>
          </a:r>
          <a:r>
            <a:rPr kumimoji="1" lang="ja-JP" altLang="en-US" sz="1100">
              <a:solidFill>
                <a:sysClr val="windowText" lastClr="000000"/>
              </a:solidFill>
              <a:effectLst/>
              <a:latin typeface="+mn-lt"/>
              <a:ea typeface="+mn-ea"/>
              <a:cs typeface="+mn-cs"/>
            </a:rPr>
            <a:t>％について地方交付税の大幅な増が主な要因となっている</a:t>
          </a:r>
          <a:endParaRPr lang="ja-JP" altLang="ja-JP">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65563</xdr:rowOff>
    </xdr:from>
    <xdr:to>
      <xdr:col>23</xdr:col>
      <xdr:colOff>133350</xdr:colOff>
      <xdr:row>64</xdr:row>
      <xdr:rowOff>15240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695463"/>
          <a:ext cx="838200" cy="29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33338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98804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65</xdr:row>
      <xdr:rowOff>18732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006138"/>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18732</xdr:rowOff>
    </xdr:from>
    <xdr:to>
      <xdr:col>11</xdr:col>
      <xdr:colOff>31750</xdr:colOff>
      <xdr:row>65</xdr:row>
      <xdr:rowOff>33813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flipV="1">
          <a:off x="1447800" y="11162982"/>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14763</xdr:rowOff>
    </xdr:from>
    <xdr:to>
      <xdr:col>23</xdr:col>
      <xdr:colOff>184150</xdr:colOff>
      <xdr:row>62</xdr:row>
      <xdr:rowOff>116363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6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31290</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48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94315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139382</xdr:rowOff>
    </xdr:from>
    <xdr:to>
      <xdr:col>11</xdr:col>
      <xdr:colOff>82550</xdr:colOff>
      <xdr:row>65</xdr:row>
      <xdr:rowOff>69532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79709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88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154463</xdr:rowOff>
    </xdr:from>
    <xdr:to>
      <xdr:col>7</xdr:col>
      <xdr:colOff>31750</xdr:colOff>
      <xdr:row>65</xdr:row>
      <xdr:rowOff>84613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94790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9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人件費については、</a:t>
          </a:r>
          <a:r>
            <a:rPr kumimoji="1" lang="ja-JP" altLang="en-US" sz="1100">
              <a:solidFill>
                <a:sysClr val="windowText" lastClr="000000"/>
              </a:solidFill>
              <a:effectLst/>
              <a:latin typeface="+mn-lt"/>
              <a:ea typeface="+mn-ea"/>
              <a:cs typeface="+mn-cs"/>
            </a:rPr>
            <a:t>退職金の増加により</a:t>
          </a:r>
          <a:r>
            <a:rPr kumimoji="1" lang="ja-JP" altLang="ja-JP" sz="1100">
              <a:solidFill>
                <a:sysClr val="windowText" lastClr="000000"/>
              </a:solidFill>
              <a:effectLst/>
              <a:latin typeface="+mn-lt"/>
              <a:ea typeface="+mn-ea"/>
              <a:cs typeface="+mn-cs"/>
            </a:rPr>
            <a:t>全体では増加となった。物件費については、新型コロナウイルス感染症拡大によりイベント中止、</a:t>
          </a:r>
          <a:r>
            <a:rPr kumimoji="1" lang="ja-JP" altLang="en-US" sz="1100">
              <a:solidFill>
                <a:sysClr val="windowText" lastClr="000000"/>
              </a:solidFill>
              <a:effectLst/>
              <a:latin typeface="+mn-lt"/>
              <a:ea typeface="+mn-ea"/>
              <a:cs typeface="+mn-cs"/>
            </a:rPr>
            <a:t>法改正によるシステム改修等の事業費が少なかったことで</a:t>
          </a:r>
          <a:r>
            <a:rPr kumimoji="1" lang="ja-JP" altLang="ja-JP" sz="1100">
              <a:solidFill>
                <a:sysClr val="windowText" lastClr="000000"/>
              </a:solidFill>
              <a:effectLst/>
              <a:latin typeface="+mn-lt"/>
              <a:ea typeface="+mn-ea"/>
              <a:cs typeface="+mn-cs"/>
            </a:rPr>
            <a:t>減少となった。</a:t>
          </a:r>
          <a:r>
            <a:rPr kumimoji="1" lang="ja-JP" altLang="en-US" sz="1100">
              <a:solidFill>
                <a:sysClr val="windowText" lastClr="000000"/>
              </a:solidFill>
              <a:effectLst/>
              <a:latin typeface="+mn-lt"/>
              <a:ea typeface="+mn-ea"/>
              <a:cs typeface="+mn-cs"/>
            </a:rPr>
            <a:t>また住民基本台帳人口も前年比</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名減少している。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125580</xdr:rowOff>
    </xdr:from>
    <xdr:to>
      <xdr:col>23</xdr:col>
      <xdr:colOff>133350</xdr:colOff>
      <xdr:row>82</xdr:row>
      <xdr:rowOff>146890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84480"/>
          <a:ext cx="8382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140001</xdr:rowOff>
    </xdr:from>
    <xdr:to>
      <xdr:col>19</xdr:col>
      <xdr:colOff>133350</xdr:colOff>
      <xdr:row>82</xdr:row>
      <xdr:rowOff>146890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98901"/>
          <a:ext cx="889000" cy="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125067</xdr:rowOff>
    </xdr:from>
    <xdr:to>
      <xdr:col>15</xdr:col>
      <xdr:colOff>82550</xdr:colOff>
      <xdr:row>82</xdr:row>
      <xdr:rowOff>140001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83967"/>
          <a:ext cx="889000" cy="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125067</xdr:rowOff>
    </xdr:from>
    <xdr:to>
      <xdr:col>11</xdr:col>
      <xdr:colOff>31750</xdr:colOff>
      <xdr:row>82</xdr:row>
      <xdr:rowOff>135679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83967"/>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74780</xdr:rowOff>
    </xdr:from>
    <xdr:to>
      <xdr:col>23</xdr:col>
      <xdr:colOff>184150</xdr:colOff>
      <xdr:row>83</xdr:row>
      <xdr:rowOff>4930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46857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96090</xdr:rowOff>
    </xdr:from>
    <xdr:to>
      <xdr:col>19</xdr:col>
      <xdr:colOff>184150</xdr:colOff>
      <xdr:row>83</xdr:row>
      <xdr:rowOff>26240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11017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4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89201</xdr:rowOff>
    </xdr:from>
    <xdr:to>
      <xdr:col>15</xdr:col>
      <xdr:colOff>133350</xdr:colOff>
      <xdr:row>83</xdr:row>
      <xdr:rowOff>19351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3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74267</xdr:rowOff>
    </xdr:from>
    <xdr:to>
      <xdr:col>11</xdr:col>
      <xdr:colOff>82550</xdr:colOff>
      <xdr:row>83</xdr:row>
      <xdr:rowOff>4417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160644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1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84879</xdr:rowOff>
    </xdr:from>
    <xdr:to>
      <xdr:col>7</xdr:col>
      <xdr:colOff>31750</xdr:colOff>
      <xdr:row>83</xdr:row>
      <xdr:rowOff>15029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171256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3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横ばいで推移しており、全国町村平均よりも低い水準にある</a:t>
          </a:r>
          <a:r>
            <a:rPr kumimoji="1" lang="ja-JP" altLang="ja-JP" sz="1100">
              <a:solidFill>
                <a:sysClr val="windowText" lastClr="000000"/>
              </a:solidFill>
              <a:effectLst/>
              <a:latin typeface="+mn-lt"/>
              <a:ea typeface="+mn-ea"/>
              <a:cs typeface="+mn-cs"/>
            </a:rPr>
            <a:t>。引き続き縮減に努める。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47307</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9200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65405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9200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65405</xdr:rowOff>
    </xdr:from>
    <xdr:to>
      <xdr:col>68</xdr:col>
      <xdr:colOff>152400</xdr:colOff>
      <xdr:row>87</xdr:row>
      <xdr:rowOff>80963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10105"/>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167957</xdr:rowOff>
    </xdr:from>
    <xdr:to>
      <xdr:col>73</xdr:col>
      <xdr:colOff>44450</xdr:colOff>
      <xdr:row>86</xdr:row>
      <xdr:rowOff>98107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108284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14605</xdr:rowOff>
    </xdr:from>
    <xdr:to>
      <xdr:col>68</xdr:col>
      <xdr:colOff>203200</xdr:colOff>
      <xdr:row>86</xdr:row>
      <xdr:rowOff>116205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126382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前年度と比較し、職員数については増減なし。住民人口の減少により微増となっている。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17701</xdr:rowOff>
    </xdr:from>
    <xdr:to>
      <xdr:col>81</xdr:col>
      <xdr:colOff>44450</xdr:colOff>
      <xdr:row>60</xdr:row>
      <xdr:rowOff>19655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04701"/>
          <a:ext cx="8382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11496</xdr:rowOff>
    </xdr:from>
    <xdr:to>
      <xdr:col>77</xdr:col>
      <xdr:colOff>44450</xdr:colOff>
      <xdr:row>60</xdr:row>
      <xdr:rowOff>17701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9849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9428</xdr:rowOff>
    </xdr:from>
    <xdr:to>
      <xdr:col>72</xdr:col>
      <xdr:colOff>203200</xdr:colOff>
      <xdr:row>60</xdr:row>
      <xdr:rowOff>11496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9642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9428</xdr:rowOff>
    </xdr:from>
    <xdr:to>
      <xdr:col>68</xdr:col>
      <xdr:colOff>152400</xdr:colOff>
      <xdr:row>60</xdr:row>
      <xdr:rowOff>16322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9642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140305</xdr:rowOff>
    </xdr:from>
    <xdr:to>
      <xdr:col>81</xdr:col>
      <xdr:colOff>95250</xdr:colOff>
      <xdr:row>60</xdr:row>
      <xdr:rowOff>70455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112382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2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138351</xdr:rowOff>
    </xdr:from>
    <xdr:to>
      <xdr:col>77</xdr:col>
      <xdr:colOff>95250</xdr:colOff>
      <xdr:row>60</xdr:row>
      <xdr:rowOff>68501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53278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4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132146</xdr:rowOff>
    </xdr:from>
    <xdr:to>
      <xdr:col>73</xdr:col>
      <xdr:colOff>44450</xdr:colOff>
      <xdr:row>60</xdr:row>
      <xdr:rowOff>62296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47073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3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130078</xdr:rowOff>
    </xdr:from>
    <xdr:to>
      <xdr:col>68</xdr:col>
      <xdr:colOff>203200</xdr:colOff>
      <xdr:row>60</xdr:row>
      <xdr:rowOff>60228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45005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3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136972</xdr:rowOff>
    </xdr:from>
    <xdr:to>
      <xdr:col>64</xdr:col>
      <xdr:colOff>152400</xdr:colOff>
      <xdr:row>60</xdr:row>
      <xdr:rowOff>67122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51899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3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か年平均での</a:t>
          </a:r>
          <a:r>
            <a:rPr lang="ja-JP" altLang="en-US" sz="1100" b="0" i="0" baseline="0">
              <a:solidFill>
                <a:sysClr val="windowText" lastClr="000000"/>
              </a:solidFill>
              <a:effectLst/>
              <a:latin typeface="+mn-lt"/>
              <a:ea typeface="+mn-ea"/>
              <a:cs typeface="+mn-cs"/>
            </a:rPr>
            <a:t>実質公債費比率</a:t>
          </a:r>
          <a:r>
            <a:rPr lang="ja-JP" altLang="ja-JP"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％増、令和２年度の単年度公債費比率は</a:t>
          </a:r>
          <a:r>
            <a:rPr lang="en-US" altLang="ja-JP" sz="1100" b="0" i="0" baseline="0">
              <a:solidFill>
                <a:sysClr val="windowText" lastClr="000000"/>
              </a:solidFill>
              <a:effectLst/>
              <a:latin typeface="+mn-lt"/>
              <a:ea typeface="+mn-ea"/>
              <a:cs typeface="+mn-cs"/>
            </a:rPr>
            <a:t>2.47</a:t>
          </a:r>
          <a:r>
            <a:rPr lang="ja-JP" altLang="ja-JP" sz="1100" b="0" i="0" baseline="0">
              <a:solidFill>
                <a:sysClr val="windowText" lastClr="000000"/>
              </a:solidFill>
              <a:effectLst/>
              <a:latin typeface="+mn-lt"/>
              <a:ea typeface="+mn-ea"/>
              <a:cs typeface="+mn-cs"/>
            </a:rPr>
            <a:t>％と単年度で比較すると前年比△</a:t>
          </a:r>
          <a:r>
            <a:rPr lang="en-US" altLang="ja-JP" sz="1100" b="0" i="0" baseline="0">
              <a:solidFill>
                <a:sysClr val="windowText" lastClr="000000"/>
              </a:solidFill>
              <a:effectLst/>
              <a:latin typeface="+mn-lt"/>
              <a:ea typeface="+mn-ea"/>
              <a:cs typeface="+mn-cs"/>
            </a:rPr>
            <a:t>0.6</a:t>
          </a:r>
          <a:r>
            <a:rPr lang="ja-JP" altLang="ja-JP" sz="1100" b="0" i="0" baseline="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減となっている。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将来的には、清掃センター整備補修事業による起債を</a:t>
          </a:r>
          <a:r>
            <a:rPr kumimoji="1" lang="en-US" altLang="ja-JP" sz="1100" b="0" i="0" baseline="0">
              <a:solidFill>
                <a:sysClr val="windowText" lastClr="000000"/>
              </a:solidFill>
              <a:effectLst/>
              <a:latin typeface="+mn-lt"/>
              <a:ea typeface="+mn-ea"/>
              <a:cs typeface="+mn-cs"/>
            </a:rPr>
            <a:t>4</a:t>
          </a:r>
          <a:r>
            <a:rPr kumimoji="1" lang="ja-JP" altLang="en-US" sz="1100" b="0" i="0" baseline="0">
              <a:solidFill>
                <a:sysClr val="windowText" lastClr="000000"/>
              </a:solidFill>
              <a:effectLst/>
              <a:latin typeface="+mn-lt"/>
              <a:ea typeface="+mn-ea"/>
              <a:cs typeface="+mn-cs"/>
            </a:rPr>
            <a:t>年間</a:t>
          </a:r>
          <a:r>
            <a:rPr kumimoji="1" lang="ja-JP" altLang="ja-JP" sz="1100" b="0" i="0" baseline="0">
              <a:solidFill>
                <a:sysClr val="windowText" lastClr="000000"/>
              </a:solidFill>
              <a:effectLst/>
              <a:latin typeface="+mn-lt"/>
              <a:ea typeface="+mn-ea"/>
              <a:cs typeface="+mn-cs"/>
            </a:rPr>
            <a:t>予定していることから、実質公債費比率も上昇することが予想される。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129540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000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113454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5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73237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7115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24977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711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将来負担比率は、△</a:t>
          </a:r>
          <a:r>
            <a:rPr kumimoji="1" lang="en-US" altLang="ja-JP" sz="1100">
              <a:solidFill>
                <a:sysClr val="windowText" lastClr="000000"/>
              </a:solidFill>
              <a:effectLst/>
              <a:latin typeface="+mn-lt"/>
              <a:ea typeface="+mn-ea"/>
              <a:cs typeface="+mn-cs"/>
            </a:rPr>
            <a:t>138.9</a:t>
          </a:r>
          <a:r>
            <a:rPr kumimoji="1" lang="ja-JP" altLang="ja-JP" sz="1100">
              <a:solidFill>
                <a:sysClr val="windowText" lastClr="000000"/>
              </a:solidFill>
              <a:effectLst/>
              <a:latin typeface="+mn-lt"/>
              <a:ea typeface="+mn-ea"/>
              <a:cs typeface="+mn-cs"/>
            </a:rPr>
            <a:t>％と早期健全化基準内に収まっている。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また、前年比でも△</a:t>
          </a:r>
          <a:r>
            <a:rPr kumimoji="1" lang="en-US" altLang="ja-JP" sz="1100">
              <a:solidFill>
                <a:sysClr val="windowText" lastClr="000000"/>
              </a:solidFill>
              <a:effectLst/>
              <a:latin typeface="+mn-lt"/>
              <a:ea typeface="+mn-ea"/>
              <a:cs typeface="+mn-cs"/>
            </a:rPr>
            <a:t>15.3</a:t>
          </a:r>
          <a:r>
            <a:rPr kumimoji="1" lang="ja-JP" altLang="ja-JP" sz="1100">
              <a:solidFill>
                <a:sysClr val="windowText" lastClr="000000"/>
              </a:solidFill>
              <a:effectLst/>
              <a:latin typeface="+mn-lt"/>
              <a:ea typeface="+mn-ea"/>
              <a:cs typeface="+mn-cs"/>
            </a:rPr>
            <a:t>％下がっており、各基金への積立額の増加や</a:t>
          </a:r>
          <a:r>
            <a:rPr kumimoji="1" lang="ja-JP" altLang="en-US" sz="1100">
              <a:solidFill>
                <a:sysClr val="windowText" lastClr="000000"/>
              </a:solidFill>
              <a:effectLst/>
              <a:latin typeface="+mn-lt"/>
              <a:ea typeface="+mn-ea"/>
              <a:cs typeface="+mn-cs"/>
            </a:rPr>
            <a:t>臨時財政対策債</a:t>
          </a:r>
          <a:r>
            <a:rPr kumimoji="1" lang="ja-JP" altLang="ja-JP" sz="1100">
              <a:solidFill>
                <a:sysClr val="windowText" lastClr="000000"/>
              </a:solidFill>
              <a:effectLst/>
              <a:latin typeface="+mn-lt"/>
              <a:ea typeface="+mn-ea"/>
              <a:cs typeface="+mn-cs"/>
            </a:rPr>
            <a:t>の償還開始に伴い、地方債の未償還残高</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減少したことが要因となっている。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今年度の分子要素である将来負担額として、地方債残高が</a:t>
          </a:r>
          <a:r>
            <a:rPr kumimoji="1" lang="en-US" altLang="ja-JP" sz="1100">
              <a:solidFill>
                <a:sysClr val="windowText" lastClr="000000"/>
              </a:solidFill>
              <a:effectLst/>
              <a:latin typeface="+mn-lt"/>
              <a:ea typeface="+mn-ea"/>
              <a:cs typeface="+mn-cs"/>
            </a:rPr>
            <a:t>1,023,876</a:t>
          </a:r>
          <a:r>
            <a:rPr kumimoji="1" lang="ja-JP" altLang="ja-JP" sz="1100">
              <a:solidFill>
                <a:sysClr val="windowText" lastClr="000000"/>
              </a:solidFill>
              <a:effectLst/>
              <a:latin typeface="+mn-lt"/>
              <a:ea typeface="+mn-ea"/>
              <a:cs typeface="+mn-cs"/>
            </a:rPr>
            <a:t>千円、公営企業債等繰入見込額が</a:t>
          </a:r>
          <a:r>
            <a:rPr kumimoji="1" lang="en-US" altLang="ja-JP" sz="1100">
              <a:solidFill>
                <a:sysClr val="windowText" lastClr="000000"/>
              </a:solidFill>
              <a:effectLst/>
              <a:latin typeface="+mn-lt"/>
              <a:ea typeface="+mn-ea"/>
              <a:cs typeface="+mn-cs"/>
            </a:rPr>
            <a:t>102,398</a:t>
          </a:r>
          <a:r>
            <a:rPr kumimoji="1" lang="ja-JP" altLang="ja-JP" sz="1100">
              <a:solidFill>
                <a:sysClr val="windowText" lastClr="000000"/>
              </a:solidFill>
              <a:effectLst/>
              <a:latin typeface="+mn-lt"/>
              <a:ea typeface="+mn-ea"/>
              <a:cs typeface="+mn-cs"/>
            </a:rPr>
            <a:t>千円、組合負担等見込額が</a:t>
          </a:r>
          <a:r>
            <a:rPr kumimoji="1" lang="en-US" altLang="ja-JP" sz="1100">
              <a:solidFill>
                <a:sysClr val="windowText" lastClr="000000"/>
              </a:solidFill>
              <a:effectLst/>
              <a:latin typeface="+mn-lt"/>
              <a:ea typeface="+mn-ea"/>
              <a:cs typeface="+mn-cs"/>
            </a:rPr>
            <a:t>50,798</a:t>
          </a:r>
          <a:r>
            <a:rPr kumimoji="1" lang="ja-JP" altLang="ja-JP" sz="1100">
              <a:solidFill>
                <a:sysClr val="windowText" lastClr="000000"/>
              </a:solidFill>
              <a:effectLst/>
              <a:latin typeface="+mn-lt"/>
              <a:ea typeface="+mn-ea"/>
              <a:cs typeface="+mn-cs"/>
            </a:rPr>
            <a:t>千円、退職手当負担見込額が</a:t>
          </a:r>
          <a:r>
            <a:rPr kumimoji="1" lang="en-US" altLang="ja-JP" sz="1100">
              <a:solidFill>
                <a:sysClr val="windowText" lastClr="000000"/>
              </a:solidFill>
              <a:effectLst/>
              <a:latin typeface="+mn-lt"/>
              <a:ea typeface="+mn-ea"/>
              <a:cs typeface="+mn-cs"/>
            </a:rPr>
            <a:t>214,664</a:t>
          </a:r>
          <a:r>
            <a:rPr kumimoji="1" lang="ja-JP" altLang="ja-JP" sz="1100">
              <a:solidFill>
                <a:sysClr val="windowText" lastClr="000000"/>
              </a:solidFill>
              <a:effectLst/>
              <a:latin typeface="+mn-lt"/>
              <a:ea typeface="+mn-ea"/>
              <a:cs typeface="+mn-cs"/>
            </a:rPr>
            <a:t>千円となっている。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122464</xdr:colOff>
      <xdr:row>26</xdr:row>
      <xdr:rowOff>57151</xdr:rowOff>
    </xdr:from>
    <xdr:ext cx="9450161" cy="476250"/>
    <xdr:sp macro="" textlink="">
      <xdr:nvSpPr>
        <xdr:cNvPr id="459" name="テキスト ボックス 458">
          <a:extLst>
            <a:ext uri="{FF2B5EF4-FFF2-40B4-BE49-F238E27FC236}">
              <a16:creationId xmlns:a16="http://schemas.microsoft.com/office/drawing/2014/main" id="{0CA68991-0B67-478B-A7DB-C2041791066B}"/>
            </a:ext>
          </a:extLst>
        </xdr:cNvPr>
        <xdr:cNvSpPr txBox="1"/>
      </xdr:nvSpPr>
      <xdr:spPr>
        <a:xfrm>
          <a:off x="751114" y="4514851"/>
          <a:ext cx="9450161"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1,869
18.58
3,491,185
3,413,681
77,504
1,322,386
1,023,876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前年と比較して退職金が増加したことで人件費は増加している。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人件費については類似団体と比較しても、高い水準となっていることから、</a:t>
          </a:r>
          <a:r>
            <a:rPr lang="ja-JP" altLang="ja-JP" sz="1100">
              <a:solidFill>
                <a:sysClr val="windowText" lastClr="000000"/>
              </a:solidFill>
              <a:effectLst/>
              <a:latin typeface="+mn-lt"/>
              <a:ea typeface="+mn-ea"/>
              <a:cs typeface="+mn-cs"/>
            </a:rPr>
            <a:t>可能なものについては外部委託を検討するなど引き続き抑制努力を図っていく必要がある。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40</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2498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138430</xdr:rowOff>
    </xdr:from>
    <xdr:to>
      <xdr:col>19</xdr:col>
      <xdr:colOff>187325</xdr:colOff>
      <xdr:row>40</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96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153670</xdr:rowOff>
    </xdr:from>
    <xdr:to>
      <xdr:col>15</xdr:col>
      <xdr:colOff>98425</xdr:colOff>
      <xdr:row>41</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0116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27940</xdr:rowOff>
    </xdr:from>
    <xdr:to>
      <xdr:col>11</xdr:col>
      <xdr:colOff>9525</xdr:colOff>
      <xdr:row>41</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573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87630</xdr:rowOff>
    </xdr:from>
    <xdr:to>
      <xdr:col>20</xdr:col>
      <xdr:colOff>38100</xdr:colOff>
      <xdr:row>41</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102870</xdr:rowOff>
    </xdr:from>
    <xdr:to>
      <xdr:col>15</xdr:col>
      <xdr:colOff>149225</xdr:colOff>
      <xdr:row>41</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57150</xdr:rowOff>
    </xdr:from>
    <xdr:to>
      <xdr:col>11</xdr:col>
      <xdr:colOff>60325</xdr:colOff>
      <xdr:row>41</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148590</xdr:rowOff>
    </xdr:from>
    <xdr:to>
      <xdr:col>6</xdr:col>
      <xdr:colOff>171450</xdr:colOff>
      <xdr:row>41</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経常的な一般財源で</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16,464</a:t>
          </a:r>
          <a:r>
            <a:rPr kumimoji="1" lang="ja-JP" altLang="ja-JP" sz="1100">
              <a:solidFill>
                <a:sysClr val="windowText" lastClr="000000"/>
              </a:solidFill>
              <a:effectLst/>
              <a:latin typeface="+mn-lt"/>
              <a:ea typeface="+mn-ea"/>
              <a:cs typeface="+mn-cs"/>
            </a:rPr>
            <a:t>千円となっている。新型コロナウイルス感染症拡大によ</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イベント中止、法改正</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によるシステム改修等の</a:t>
          </a:r>
          <a:r>
            <a:rPr kumimoji="1" lang="ja-JP" altLang="en-US" sz="1100">
              <a:solidFill>
                <a:sysClr val="windowText" lastClr="000000"/>
              </a:solidFill>
              <a:effectLst/>
              <a:latin typeface="+mn-lt"/>
              <a:ea typeface="+mn-ea"/>
              <a:cs typeface="+mn-cs"/>
            </a:rPr>
            <a:t>事業費</a:t>
          </a:r>
          <a:r>
            <a:rPr kumimoji="1" lang="ja-JP" altLang="ja-JP" sz="1100">
              <a:solidFill>
                <a:sysClr val="windowText" lastClr="000000"/>
              </a:solidFill>
              <a:effectLst/>
              <a:latin typeface="+mn-lt"/>
              <a:ea typeface="+mn-ea"/>
              <a:cs typeface="+mn-cs"/>
            </a:rPr>
            <a:t>が少なかったことで</a:t>
          </a:r>
          <a:r>
            <a:rPr kumimoji="1" lang="ja-JP" altLang="en-US" sz="1100">
              <a:solidFill>
                <a:sysClr val="windowText" lastClr="000000"/>
              </a:solidFill>
              <a:effectLst/>
              <a:latin typeface="+mn-lt"/>
              <a:ea typeface="+mn-ea"/>
              <a:cs typeface="+mn-cs"/>
            </a:rPr>
            <a:t>経常的な物件費が</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170434</xdr:rowOff>
    </xdr:from>
    <xdr:to>
      <xdr:col>82</xdr:col>
      <xdr:colOff>107950</xdr:colOff>
      <xdr:row>14</xdr:row>
      <xdr:rowOff>76708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3992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44704</xdr:rowOff>
    </xdr:from>
    <xdr:to>
      <xdr:col>78</xdr:col>
      <xdr:colOff>69850</xdr:colOff>
      <xdr:row>14</xdr:row>
      <xdr:rowOff>76708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445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44704</xdr:rowOff>
    </xdr:from>
    <xdr:to>
      <xdr:col>73</xdr:col>
      <xdr:colOff>180975</xdr:colOff>
      <xdr:row>14</xdr:row>
      <xdr:rowOff>131572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4450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131572</xdr:rowOff>
    </xdr:from>
    <xdr:to>
      <xdr:col>69</xdr:col>
      <xdr:colOff>92075</xdr:colOff>
      <xdr:row>15</xdr:row>
      <xdr:rowOff>14986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531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119634</xdr:rowOff>
    </xdr:from>
    <xdr:to>
      <xdr:col>82</xdr:col>
      <xdr:colOff>158750</xdr:colOff>
      <xdr:row>14</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28211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2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25908</xdr:rowOff>
    </xdr:from>
    <xdr:to>
      <xdr:col>78</xdr:col>
      <xdr:colOff>120650</xdr:colOff>
      <xdr:row>14</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137685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9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165354</xdr:rowOff>
    </xdr:from>
    <xdr:to>
      <xdr:col>74</xdr:col>
      <xdr:colOff>31750</xdr:colOff>
      <xdr:row>14</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105681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80772</xdr:rowOff>
    </xdr:from>
    <xdr:to>
      <xdr:col>69</xdr:col>
      <xdr:colOff>142875</xdr:colOff>
      <xdr:row>15</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21099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135636</xdr:rowOff>
    </xdr:from>
    <xdr:to>
      <xdr:col>65</xdr:col>
      <xdr:colOff>53975</xdr:colOff>
      <xdr:row>15</xdr:row>
      <xdr:rowOff>65786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75963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0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扶助費については</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％増と</a:t>
          </a:r>
          <a:r>
            <a:rPr kumimoji="1" lang="ja-JP" altLang="ja-JP" sz="1100">
              <a:solidFill>
                <a:sysClr val="windowText" lastClr="000000"/>
              </a:solidFill>
              <a:effectLst/>
              <a:latin typeface="+mn-lt"/>
              <a:ea typeface="+mn-ea"/>
              <a:cs typeface="+mn-cs"/>
            </a:rPr>
            <a:t>なっている。</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年度での新型コロナウイルスによる学校等休校により前年の給食費扶助費が少なかったことが</a:t>
          </a:r>
          <a:r>
            <a:rPr kumimoji="1" lang="ja-JP" altLang="ja-JP" sz="1100">
              <a:solidFill>
                <a:sysClr val="windowText" lastClr="000000"/>
              </a:solidFill>
              <a:effectLst/>
              <a:latin typeface="+mn-lt"/>
              <a:ea typeface="+mn-ea"/>
              <a:cs typeface="+mn-cs"/>
            </a:rPr>
            <a:t>主な要因となっている。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その他、経常収支比率においては、繰出金△</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％となっている。特に繰出金の減要因としては、</a:t>
          </a:r>
          <a:r>
            <a:rPr kumimoji="1" lang="ja-JP" altLang="en-US" sz="1100">
              <a:solidFill>
                <a:sysClr val="windowText" lastClr="000000"/>
              </a:solidFill>
              <a:effectLst/>
              <a:latin typeface="+mn-lt"/>
              <a:ea typeface="+mn-ea"/>
              <a:cs typeface="+mn-cs"/>
            </a:rPr>
            <a:t>国保特別会計運営費繰出金</a:t>
          </a:r>
          <a:r>
            <a:rPr kumimoji="1" lang="ja-JP" altLang="ja-JP"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19,400</a:t>
          </a:r>
          <a:r>
            <a:rPr kumimoji="1" lang="ja-JP" altLang="ja-JP" sz="1100">
              <a:solidFill>
                <a:sysClr val="windowText" lastClr="000000"/>
              </a:solidFill>
              <a:effectLst/>
              <a:latin typeface="+mn-lt"/>
              <a:ea typeface="+mn-ea"/>
              <a:cs typeface="+mn-cs"/>
            </a:rPr>
            <a:t>千円となっている。今後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各特別会計については経費を削減するとともに使用料の改定・適正化を図ることなどにより普通会計の負担額を減らしていくよう努める。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92710</xdr:rowOff>
    </xdr:from>
    <xdr:to>
      <xdr:col>82</xdr:col>
      <xdr:colOff>107950</xdr:colOff>
      <xdr:row>56</xdr:row>
      <xdr:rowOff>115570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939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115570</xdr:rowOff>
    </xdr:from>
    <xdr:to>
      <xdr:col>78</xdr:col>
      <xdr:colOff>69850</xdr:colOff>
      <xdr:row>56</xdr:row>
      <xdr:rowOff>144145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167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144145</xdr:rowOff>
    </xdr:from>
    <xdr:to>
      <xdr:col>73</xdr:col>
      <xdr:colOff>180975</xdr:colOff>
      <xdr:row>57</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453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161290</xdr:rowOff>
    </xdr:from>
    <xdr:to>
      <xdr:col>69</xdr:col>
      <xdr:colOff>92075</xdr:colOff>
      <xdr:row>57</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7624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41910</xdr:rowOff>
    </xdr:from>
    <xdr:to>
      <xdr:col>82</xdr:col>
      <xdr:colOff>158750</xdr:colOff>
      <xdr:row>56</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58437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8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64770</xdr:rowOff>
    </xdr:from>
    <xdr:to>
      <xdr:col>78</xdr:col>
      <xdr:colOff>120650</xdr:colOff>
      <xdr:row>56</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5097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3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93345</xdr:rowOff>
    </xdr:from>
    <xdr:to>
      <xdr:col>74</xdr:col>
      <xdr:colOff>31750</xdr:colOff>
      <xdr:row>57</xdr:row>
      <xdr:rowOff>23495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33672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156210</xdr:rowOff>
    </xdr:from>
    <xdr:to>
      <xdr:col>69</xdr:col>
      <xdr:colOff>142875</xdr:colOff>
      <xdr:row>57</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2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110490</xdr:rowOff>
    </xdr:from>
    <xdr:to>
      <xdr:col>65</xdr:col>
      <xdr:colOff>53975</xdr:colOff>
      <xdr:row>57</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50817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経常的な一般財源で△</a:t>
          </a:r>
          <a:r>
            <a:rPr kumimoji="1" lang="en-US" altLang="ja-JP" sz="1100">
              <a:solidFill>
                <a:sysClr val="windowText" lastClr="000000"/>
              </a:solidFill>
              <a:effectLst/>
              <a:latin typeface="+mn-lt"/>
              <a:ea typeface="+mn-ea"/>
              <a:cs typeface="+mn-cs"/>
            </a:rPr>
            <a:t>17,293</a:t>
          </a:r>
          <a:r>
            <a:rPr kumimoji="1" lang="ja-JP" altLang="ja-JP" sz="1100">
              <a:solidFill>
                <a:sysClr val="windowText" lastClr="000000"/>
              </a:solidFill>
              <a:effectLst/>
              <a:latin typeface="+mn-lt"/>
              <a:ea typeface="+mn-ea"/>
              <a:cs typeface="+mn-cs"/>
            </a:rPr>
            <a:t>千円となっている。コロナ禍でのイベント中止に伴</a:t>
          </a:r>
          <a:r>
            <a:rPr kumimoji="1" lang="ja-JP" altLang="en-US" sz="1100">
              <a:solidFill>
                <a:sysClr val="windowText" lastClr="000000"/>
              </a:solidFill>
              <a:effectLst/>
              <a:latin typeface="+mn-lt"/>
              <a:ea typeface="+mn-ea"/>
              <a:cs typeface="+mn-cs"/>
            </a:rPr>
            <a:t>う</a:t>
          </a:r>
          <a:r>
            <a:rPr kumimoji="1" lang="ja-JP" altLang="ja-JP" sz="1100">
              <a:solidFill>
                <a:sysClr val="windowText" lastClr="000000"/>
              </a:solidFill>
              <a:effectLst/>
              <a:latin typeface="+mn-lt"/>
              <a:ea typeface="+mn-ea"/>
              <a:cs typeface="+mn-cs"/>
            </a:rPr>
            <a:t>観光関係、</a:t>
          </a:r>
          <a:r>
            <a:rPr kumimoji="1" lang="ja-JP" altLang="en-US" sz="1100">
              <a:solidFill>
                <a:sysClr val="windowText" lastClr="000000"/>
              </a:solidFill>
              <a:effectLst/>
              <a:latin typeface="+mn-lt"/>
              <a:ea typeface="+mn-ea"/>
              <a:cs typeface="+mn-cs"/>
            </a:rPr>
            <a:t>農業関係団体への</a:t>
          </a:r>
          <a:r>
            <a:rPr kumimoji="1" lang="ja-JP" altLang="ja-JP" sz="1100">
              <a:solidFill>
                <a:sysClr val="windowText" lastClr="000000"/>
              </a:solidFill>
              <a:effectLst/>
              <a:latin typeface="+mn-lt"/>
              <a:ea typeface="+mn-ea"/>
              <a:cs typeface="+mn-cs"/>
            </a:rPr>
            <a:t>補助金減により前年比△</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34</xdr:row>
      <xdr:rowOff>145288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8877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35</xdr:row>
      <xdr:rowOff>19558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74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020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170434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0706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87647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140208</xdr:rowOff>
    </xdr:from>
    <xdr:to>
      <xdr:col>74</xdr:col>
      <xdr:colOff>31750</xdr:colOff>
      <xdr:row>35</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80535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mn-lt"/>
              <a:ea typeface="+mn-ea"/>
              <a:cs typeface="+mn-cs"/>
            </a:rPr>
            <a:t>H21</a:t>
          </a:r>
          <a:r>
            <a:rPr kumimoji="1" lang="ja-JP" altLang="ja-JP" sz="1100">
              <a:solidFill>
                <a:sysClr val="windowText" lastClr="000000"/>
              </a:solidFill>
              <a:effectLst/>
              <a:latin typeface="+mn-lt"/>
              <a:ea typeface="+mn-ea"/>
              <a:cs typeface="+mn-cs"/>
            </a:rPr>
            <a:t>借入分の辺地対策債</a:t>
          </a:r>
          <a:r>
            <a:rPr kumimoji="1" lang="ja-JP" altLang="en-US" sz="1100">
              <a:solidFill>
                <a:sysClr val="windowText" lastClr="000000"/>
              </a:solidFill>
              <a:effectLst/>
              <a:latin typeface="+mn-lt"/>
              <a:ea typeface="+mn-ea"/>
              <a:cs typeface="+mn-cs"/>
            </a:rPr>
            <a:t>（情報通信基盤整備事業）</a:t>
          </a:r>
          <a:r>
            <a:rPr kumimoji="1" lang="ja-JP" altLang="ja-JP" sz="1100">
              <a:solidFill>
                <a:sysClr val="windowText" lastClr="000000"/>
              </a:solidFill>
              <a:effectLst/>
              <a:latin typeface="+mn-lt"/>
              <a:ea typeface="+mn-ea"/>
              <a:cs typeface="+mn-cs"/>
            </a:rPr>
            <a:t>等の償還</a:t>
          </a:r>
          <a:r>
            <a:rPr kumimoji="1" lang="ja-JP" altLang="en-US" sz="1100">
              <a:solidFill>
                <a:sysClr val="windowText" lastClr="000000"/>
              </a:solidFill>
              <a:effectLst/>
              <a:latin typeface="+mn-lt"/>
              <a:ea typeface="+mn-ea"/>
              <a:cs typeface="+mn-cs"/>
            </a:rPr>
            <a:t>完了</a:t>
          </a:r>
          <a:r>
            <a:rPr kumimoji="1" lang="ja-JP" altLang="ja-JP" sz="1100">
              <a:solidFill>
                <a:sysClr val="windowText" lastClr="000000"/>
              </a:solidFill>
              <a:effectLst/>
              <a:latin typeface="+mn-lt"/>
              <a:ea typeface="+mn-ea"/>
              <a:cs typeface="+mn-cs"/>
            </a:rPr>
            <a:t>により大幅な増となっている。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20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115570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3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852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74</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848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110490</xdr:rowOff>
    </xdr:from>
    <xdr:to>
      <xdr:col>6</xdr:col>
      <xdr:colOff>171450</xdr:colOff>
      <xdr:row>75</xdr:row>
      <xdr:rowOff>40640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50817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人件費△</a:t>
          </a:r>
          <a:r>
            <a:rPr kumimoji="1" lang="en-US" altLang="ja-JP" sz="1100">
              <a:solidFill>
                <a:sysClr val="windowText" lastClr="000000"/>
              </a:solidFill>
              <a:effectLst/>
              <a:latin typeface="+mn-lt"/>
              <a:ea typeface="+mn-ea"/>
              <a:cs typeface="+mn-cs"/>
            </a:rPr>
            <a:t>4.5</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物件費△</a:t>
          </a: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補助費等△</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％、繰出金△</a:t>
          </a:r>
          <a:r>
            <a:rPr kumimoji="1" lang="en-US" altLang="ja-JP" sz="1100">
              <a:solidFill>
                <a:sysClr val="windowText" lastClr="000000"/>
              </a:solidFill>
              <a:effectLst/>
              <a:latin typeface="+mn-lt"/>
              <a:ea typeface="+mn-ea"/>
              <a:cs typeface="+mn-cs"/>
            </a:rPr>
            <a:t>0.8</a:t>
          </a:r>
          <a:r>
            <a:rPr kumimoji="1" lang="ja-JP" altLang="ja-JP" sz="1100">
              <a:solidFill>
                <a:sysClr val="windowText" lastClr="000000"/>
              </a:solidFill>
              <a:effectLst/>
              <a:latin typeface="+mn-lt"/>
              <a:ea typeface="+mn-ea"/>
              <a:cs typeface="+mn-cs"/>
            </a:rPr>
            <a:t>％となり全体の前年比では△</a:t>
          </a:r>
          <a:r>
            <a:rPr kumimoji="1" lang="en-US" altLang="ja-JP" sz="1100">
              <a:solidFill>
                <a:sysClr val="windowText" lastClr="000000"/>
              </a:solidFill>
              <a:effectLst/>
              <a:latin typeface="+mn-lt"/>
              <a:ea typeface="+mn-ea"/>
              <a:cs typeface="+mn-cs"/>
            </a:rPr>
            <a:t>8.3</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55.9</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類似団体平均と比較しても</a:t>
          </a:r>
          <a:r>
            <a:rPr kumimoji="1" lang="en-US" altLang="ja-JP" sz="1100">
              <a:solidFill>
                <a:sysClr val="windowText" lastClr="000000"/>
              </a:solidFill>
              <a:effectLst/>
              <a:latin typeface="+mn-lt"/>
              <a:ea typeface="+mn-ea"/>
              <a:cs typeface="+mn-cs"/>
            </a:rPr>
            <a:t>7.2</a:t>
          </a:r>
          <a:r>
            <a:rPr kumimoji="1" lang="ja-JP" altLang="ja-JP" sz="1100">
              <a:solidFill>
                <a:sysClr val="windowText" lastClr="000000"/>
              </a:solidFill>
              <a:effectLst/>
              <a:latin typeface="+mn-lt"/>
              <a:ea typeface="+mn-ea"/>
              <a:cs typeface="+mn-cs"/>
            </a:rPr>
            <a:t>％下回っている状況ではあるが引き続き、適正かつ健全な行財政運営に努める。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43724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74320"/>
          <a:ext cx="8382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43724</xdr:rowOff>
    </xdr:from>
    <xdr:to>
      <xdr:col>78</xdr:col>
      <xdr:colOff>69850</xdr:colOff>
      <xdr:row>77</xdr:row>
      <xdr:rowOff>95976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453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95976</xdr:rowOff>
    </xdr:from>
    <xdr:to>
      <xdr:col>73</xdr:col>
      <xdr:colOff>180975</xdr:colOff>
      <xdr:row>78</xdr:row>
      <xdr:rowOff>166188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297626"/>
          <a:ext cx="889000" cy="2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166188</xdr:rowOff>
    </xdr:from>
    <xdr:to>
      <xdr:col>69</xdr:col>
      <xdr:colOff>92075</xdr:colOff>
      <xdr:row>79</xdr:row>
      <xdr:rowOff>14332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5392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164374</xdr:rowOff>
    </xdr:from>
    <xdr:to>
      <xdr:col>78</xdr:col>
      <xdr:colOff>120650</xdr:colOff>
      <xdr:row>77</xdr:row>
      <xdr:rowOff>94524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104701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6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45176</xdr:rowOff>
    </xdr:from>
    <xdr:to>
      <xdr:col>74</xdr:col>
      <xdr:colOff>31750</xdr:colOff>
      <xdr:row>77</xdr:row>
      <xdr:rowOff>146776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156953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115388</xdr:rowOff>
    </xdr:from>
    <xdr:to>
      <xdr:col>69</xdr:col>
      <xdr:colOff>142875</xdr:colOff>
      <xdr:row>79</xdr:row>
      <xdr:rowOff>45538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30315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49909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107278</xdr:rowOff>
    </xdr:from>
    <xdr:to>
      <xdr:col>29</xdr:col>
      <xdr:colOff>127000</xdr:colOff>
      <xdr:row>17</xdr:row>
      <xdr:rowOff>110044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69553"/>
          <a:ext cx="647700" cy="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76188</xdr:rowOff>
    </xdr:from>
    <xdr:to>
      <xdr:col>26</xdr:col>
      <xdr:colOff>50800</xdr:colOff>
      <xdr:row>17</xdr:row>
      <xdr:rowOff>110044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038463"/>
          <a:ext cx="698500" cy="3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75524</xdr:rowOff>
    </xdr:from>
    <xdr:to>
      <xdr:col>22</xdr:col>
      <xdr:colOff>114300</xdr:colOff>
      <xdr:row>17</xdr:row>
      <xdr:rowOff>76188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037799"/>
          <a:ext cx="698500" cy="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75524</xdr:rowOff>
    </xdr:from>
    <xdr:to>
      <xdr:col>18</xdr:col>
      <xdr:colOff>177800</xdr:colOff>
      <xdr:row>17</xdr:row>
      <xdr:rowOff>79395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37799"/>
          <a:ext cx="698500" cy="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56478</xdr:rowOff>
    </xdr:from>
    <xdr:to>
      <xdr:col>29</xdr:col>
      <xdr:colOff>177800</xdr:colOff>
      <xdr:row>17</xdr:row>
      <xdr:rowOff>158078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1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73005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6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59244</xdr:rowOff>
    </xdr:from>
    <xdr:to>
      <xdr:col>26</xdr:col>
      <xdr:colOff>101600</xdr:colOff>
      <xdr:row>17</xdr:row>
      <xdr:rowOff>160844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21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171021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9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25388</xdr:rowOff>
    </xdr:from>
    <xdr:to>
      <xdr:col>22</xdr:col>
      <xdr:colOff>165100</xdr:colOff>
      <xdr:row>17</xdr:row>
      <xdr:rowOff>126988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8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137165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5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24724</xdr:rowOff>
    </xdr:from>
    <xdr:to>
      <xdr:col>19</xdr:col>
      <xdr:colOff>38100</xdr:colOff>
      <xdr:row>17</xdr:row>
      <xdr:rowOff>126324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86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136501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5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28595</xdr:rowOff>
    </xdr:from>
    <xdr:to>
      <xdr:col>15</xdr:col>
      <xdr:colOff>101600</xdr:colOff>
      <xdr:row>17</xdr:row>
      <xdr:rowOff>130195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9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140372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5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142962</xdr:rowOff>
    </xdr:from>
    <xdr:to>
      <xdr:col>29</xdr:col>
      <xdr:colOff>127000</xdr:colOff>
      <xdr:row>37</xdr:row>
      <xdr:rowOff>151860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67662"/>
          <a:ext cx="647700" cy="8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142962</xdr:rowOff>
    </xdr:from>
    <xdr:to>
      <xdr:col>26</xdr:col>
      <xdr:colOff>50800</xdr:colOff>
      <xdr:row>37</xdr:row>
      <xdr:rowOff>146220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67662"/>
          <a:ext cx="6985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146220</xdr:rowOff>
    </xdr:from>
    <xdr:to>
      <xdr:col>22</xdr:col>
      <xdr:colOff>114300</xdr:colOff>
      <xdr:row>37</xdr:row>
      <xdr:rowOff>185265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70920"/>
          <a:ext cx="698500" cy="39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185265</xdr:rowOff>
    </xdr:from>
    <xdr:to>
      <xdr:col>18</xdr:col>
      <xdr:colOff>177800</xdr:colOff>
      <xdr:row>37</xdr:row>
      <xdr:rowOff>194008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09965"/>
          <a:ext cx="698500" cy="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101060</xdr:rowOff>
    </xdr:from>
    <xdr:to>
      <xdr:col>29</xdr:col>
      <xdr:colOff>177800</xdr:colOff>
      <xdr:row>37</xdr:row>
      <xdr:rowOff>202660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2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73137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92162</xdr:rowOff>
    </xdr:from>
    <xdr:to>
      <xdr:col>26</xdr:col>
      <xdr:colOff>101600</xdr:colOff>
      <xdr:row>37</xdr:row>
      <xdr:rowOff>193762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1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178539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03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95420</xdr:rowOff>
    </xdr:from>
    <xdr:to>
      <xdr:col>22</xdr:col>
      <xdr:colOff>165100</xdr:colOff>
      <xdr:row>37</xdr:row>
      <xdr:rowOff>197020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2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181797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0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134465</xdr:rowOff>
    </xdr:from>
    <xdr:to>
      <xdr:col>19</xdr:col>
      <xdr:colOff>38100</xdr:colOff>
      <xdr:row>37</xdr:row>
      <xdr:rowOff>236065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5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220842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4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143208</xdr:rowOff>
    </xdr:from>
    <xdr:to>
      <xdr:col>15</xdr:col>
      <xdr:colOff>101600</xdr:colOff>
      <xdr:row>37</xdr:row>
      <xdr:rowOff>244808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67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229585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5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1,869
18.58
3,491,185
3,413,681
77,504
1,322,386
1,023,876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54857</xdr:rowOff>
    </xdr:from>
    <xdr:to>
      <xdr:col>24</xdr:col>
      <xdr:colOff>63500</xdr:colOff>
      <xdr:row>36</xdr:row>
      <xdr:rowOff>67913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27057"/>
          <a:ext cx="838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67913</xdr:rowOff>
    </xdr:from>
    <xdr:to>
      <xdr:col>19</xdr:col>
      <xdr:colOff>177800</xdr:colOff>
      <xdr:row>36</xdr:row>
      <xdr:rowOff>84589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40113"/>
          <a:ext cx="889000" cy="1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77454</xdr:rowOff>
    </xdr:from>
    <xdr:to>
      <xdr:col>15</xdr:col>
      <xdr:colOff>50800</xdr:colOff>
      <xdr:row>36</xdr:row>
      <xdr:rowOff>84589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249654"/>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77454</xdr:rowOff>
    </xdr:from>
    <xdr:to>
      <xdr:col>10</xdr:col>
      <xdr:colOff>114300</xdr:colOff>
      <xdr:row>36</xdr:row>
      <xdr:rowOff>99883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49654"/>
          <a:ext cx="889000" cy="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4057</xdr:rowOff>
    </xdr:from>
    <xdr:to>
      <xdr:col>24</xdr:col>
      <xdr:colOff>114300</xdr:colOff>
      <xdr:row>36</xdr:row>
      <xdr:rowOff>105657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26934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2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17113</xdr:rowOff>
    </xdr:from>
    <xdr:to>
      <xdr:col>20</xdr:col>
      <xdr:colOff>38100</xdr:colOff>
      <xdr:row>36</xdr:row>
      <xdr:rowOff>118713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1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135240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64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33789</xdr:rowOff>
    </xdr:from>
    <xdr:to>
      <xdr:col>15</xdr:col>
      <xdr:colOff>101600</xdr:colOff>
      <xdr:row>36</xdr:row>
      <xdr:rowOff>135389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151916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8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26654</xdr:rowOff>
    </xdr:from>
    <xdr:to>
      <xdr:col>10</xdr:col>
      <xdr:colOff>165100</xdr:colOff>
      <xdr:row>36</xdr:row>
      <xdr:rowOff>128254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144781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49083</xdr:rowOff>
    </xdr:from>
    <xdr:to>
      <xdr:col>6</xdr:col>
      <xdr:colOff>38100</xdr:colOff>
      <xdr:row>36</xdr:row>
      <xdr:rowOff>150683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167210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9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167318</xdr:rowOff>
    </xdr:from>
    <xdr:to>
      <xdr:col>24</xdr:col>
      <xdr:colOff>63500</xdr:colOff>
      <xdr:row>57</xdr:row>
      <xdr:rowOff>45334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68518"/>
          <a:ext cx="8382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164009</xdr:rowOff>
    </xdr:from>
    <xdr:to>
      <xdr:col>19</xdr:col>
      <xdr:colOff>177800</xdr:colOff>
      <xdr:row>56</xdr:row>
      <xdr:rowOff>167318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65209"/>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164009</xdr:rowOff>
    </xdr:from>
    <xdr:to>
      <xdr:col>15</xdr:col>
      <xdr:colOff>50800</xdr:colOff>
      <xdr:row>57</xdr:row>
      <xdr:rowOff>19729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65209"/>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799</xdr:rowOff>
    </xdr:from>
    <xdr:to>
      <xdr:col>10</xdr:col>
      <xdr:colOff>114300</xdr:colOff>
      <xdr:row>57</xdr:row>
      <xdr:rowOff>19729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73449"/>
          <a:ext cx="889000" cy="1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165984</xdr:rowOff>
    </xdr:from>
    <xdr:to>
      <xdr:col>24</xdr:col>
      <xdr:colOff>114300</xdr:colOff>
      <xdr:row>57</xdr:row>
      <xdr:rowOff>96134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17411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1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116518</xdr:rowOff>
    </xdr:from>
    <xdr:to>
      <xdr:col>20</xdr:col>
      <xdr:colOff>38100</xdr:colOff>
      <xdr:row>57</xdr:row>
      <xdr:rowOff>46668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63195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9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113209</xdr:rowOff>
    </xdr:from>
    <xdr:to>
      <xdr:col>15</xdr:col>
      <xdr:colOff>101600</xdr:colOff>
      <xdr:row>57</xdr:row>
      <xdr:rowOff>43359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59886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140379</xdr:rowOff>
    </xdr:from>
    <xdr:to>
      <xdr:col>10</xdr:col>
      <xdr:colOff>165100</xdr:colOff>
      <xdr:row>57</xdr:row>
      <xdr:rowOff>70529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87056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1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121449</xdr:rowOff>
    </xdr:from>
    <xdr:to>
      <xdr:col>6</xdr:col>
      <xdr:colOff>38100</xdr:colOff>
      <xdr:row>57</xdr:row>
      <xdr:rowOff>51599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68126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9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66022</xdr:rowOff>
    </xdr:from>
    <xdr:to>
      <xdr:col>24</xdr:col>
      <xdr:colOff>63500</xdr:colOff>
      <xdr:row>78</xdr:row>
      <xdr:rowOff>87730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39122"/>
          <a:ext cx="838200" cy="2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87730</xdr:rowOff>
    </xdr:from>
    <xdr:to>
      <xdr:col>19</xdr:col>
      <xdr:colOff>177800</xdr:colOff>
      <xdr:row>78</xdr:row>
      <xdr:rowOff>97427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60830"/>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89901</xdr:rowOff>
    </xdr:from>
    <xdr:to>
      <xdr:col>15</xdr:col>
      <xdr:colOff>50800</xdr:colOff>
      <xdr:row>78</xdr:row>
      <xdr:rowOff>97427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63001"/>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78947</xdr:rowOff>
    </xdr:from>
    <xdr:to>
      <xdr:col>10</xdr:col>
      <xdr:colOff>114300</xdr:colOff>
      <xdr:row>78</xdr:row>
      <xdr:rowOff>89901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52047"/>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15222</xdr:rowOff>
    </xdr:from>
    <xdr:to>
      <xdr:col>24</xdr:col>
      <xdr:colOff>114300</xdr:colOff>
      <xdr:row>78</xdr:row>
      <xdr:rowOff>116822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36930</xdr:rowOff>
    </xdr:from>
    <xdr:to>
      <xdr:col>20</xdr:col>
      <xdr:colOff>38100</xdr:colOff>
      <xdr:row>78</xdr:row>
      <xdr:rowOff>138530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129657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5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46627</xdr:rowOff>
    </xdr:from>
    <xdr:to>
      <xdr:col>15</xdr:col>
      <xdr:colOff>101600</xdr:colOff>
      <xdr:row>78</xdr:row>
      <xdr:rowOff>148227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139354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1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39101</xdr:rowOff>
    </xdr:from>
    <xdr:to>
      <xdr:col>10</xdr:col>
      <xdr:colOff>165100</xdr:colOff>
      <xdr:row>78</xdr:row>
      <xdr:rowOff>140701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131828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5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28147</xdr:rowOff>
    </xdr:from>
    <xdr:to>
      <xdr:col>6</xdr:col>
      <xdr:colOff>38100</xdr:colOff>
      <xdr:row>78</xdr:row>
      <xdr:rowOff>129747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120874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9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144264</xdr:rowOff>
    </xdr:from>
    <xdr:to>
      <xdr:col>24</xdr:col>
      <xdr:colOff>63500</xdr:colOff>
      <xdr:row>97</xdr:row>
      <xdr:rowOff>17422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32014"/>
          <a:ext cx="838200" cy="21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17422</xdr:rowOff>
    </xdr:from>
    <xdr:to>
      <xdr:col>19</xdr:col>
      <xdr:colOff>177800</xdr:colOff>
      <xdr:row>97</xdr:row>
      <xdr:rowOff>17856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48072"/>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17856</xdr:rowOff>
    </xdr:from>
    <xdr:to>
      <xdr:col>15</xdr:col>
      <xdr:colOff>50800</xdr:colOff>
      <xdr:row>97</xdr:row>
      <xdr:rowOff>18016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48506"/>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18016</xdr:rowOff>
    </xdr:from>
    <xdr:to>
      <xdr:col>10</xdr:col>
      <xdr:colOff>114300</xdr:colOff>
      <xdr:row>97</xdr:row>
      <xdr:rowOff>24684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48666"/>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93464</xdr:rowOff>
    </xdr:from>
    <xdr:to>
      <xdr:col>24</xdr:col>
      <xdr:colOff>114300</xdr:colOff>
      <xdr:row>96</xdr:row>
      <xdr:rowOff>23614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71891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5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138072</xdr:rowOff>
    </xdr:from>
    <xdr:to>
      <xdr:col>20</xdr:col>
      <xdr:colOff>38100</xdr:colOff>
      <xdr:row>97</xdr:row>
      <xdr:rowOff>68222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59349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138506</xdr:rowOff>
    </xdr:from>
    <xdr:to>
      <xdr:col>15</xdr:col>
      <xdr:colOff>101600</xdr:colOff>
      <xdr:row>97</xdr:row>
      <xdr:rowOff>68656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59783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138666</xdr:rowOff>
    </xdr:from>
    <xdr:to>
      <xdr:col>10</xdr:col>
      <xdr:colOff>165100</xdr:colOff>
      <xdr:row>97</xdr:row>
      <xdr:rowOff>68816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59943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145334</xdr:rowOff>
    </xdr:from>
    <xdr:to>
      <xdr:col>6</xdr:col>
      <xdr:colOff>38100</xdr:colOff>
      <xdr:row>97</xdr:row>
      <xdr:rowOff>75484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66611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70297</xdr:rowOff>
    </xdr:from>
    <xdr:to>
      <xdr:col>55</xdr:col>
      <xdr:colOff>0</xdr:colOff>
      <xdr:row>37</xdr:row>
      <xdr:rowOff>106856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42497"/>
          <a:ext cx="838200" cy="2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70297</xdr:rowOff>
    </xdr:from>
    <xdr:to>
      <xdr:col>50</xdr:col>
      <xdr:colOff>114300</xdr:colOff>
      <xdr:row>37</xdr:row>
      <xdr:rowOff>125262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42497"/>
          <a:ext cx="889000" cy="2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117000</xdr:rowOff>
    </xdr:from>
    <xdr:to>
      <xdr:col>45</xdr:col>
      <xdr:colOff>177800</xdr:colOff>
      <xdr:row>37</xdr:row>
      <xdr:rowOff>125262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60650"/>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117000</xdr:rowOff>
    </xdr:from>
    <xdr:to>
      <xdr:col>41</xdr:col>
      <xdr:colOff>50800</xdr:colOff>
      <xdr:row>37</xdr:row>
      <xdr:rowOff>118446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0650"/>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56056</xdr:rowOff>
    </xdr:from>
    <xdr:to>
      <xdr:col>55</xdr:col>
      <xdr:colOff>50800</xdr:colOff>
      <xdr:row>37</xdr:row>
      <xdr:rowOff>157656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34483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7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19497</xdr:rowOff>
    </xdr:from>
    <xdr:to>
      <xdr:col>50</xdr:col>
      <xdr:colOff>165100</xdr:colOff>
      <xdr:row>36</xdr:row>
      <xdr:rowOff>121097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112224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8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74462</xdr:rowOff>
    </xdr:from>
    <xdr:to>
      <xdr:col>46</xdr:col>
      <xdr:colOff>38100</xdr:colOff>
      <xdr:row>38</xdr:row>
      <xdr:rowOff>4612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167189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1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66200</xdr:rowOff>
    </xdr:from>
    <xdr:to>
      <xdr:col>41</xdr:col>
      <xdr:colOff>101600</xdr:colOff>
      <xdr:row>37</xdr:row>
      <xdr:rowOff>167800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158927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0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67646</xdr:rowOff>
    </xdr:from>
    <xdr:to>
      <xdr:col>36</xdr:col>
      <xdr:colOff>165100</xdr:colOff>
      <xdr:row>37</xdr:row>
      <xdr:rowOff>169245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12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160373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0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95056</xdr:rowOff>
    </xdr:from>
    <xdr:to>
      <xdr:col>55</xdr:col>
      <xdr:colOff>0</xdr:colOff>
      <xdr:row>58</xdr:row>
      <xdr:rowOff>131273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39156"/>
          <a:ext cx="8382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131273</xdr:rowOff>
    </xdr:from>
    <xdr:to>
      <xdr:col>50</xdr:col>
      <xdr:colOff>114300</xdr:colOff>
      <xdr:row>58</xdr:row>
      <xdr:rowOff>162856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75373"/>
          <a:ext cx="889000" cy="3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162856</xdr:rowOff>
    </xdr:from>
    <xdr:to>
      <xdr:col>45</xdr:col>
      <xdr:colOff>177800</xdr:colOff>
      <xdr:row>59</xdr:row>
      <xdr:rowOff>18590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06956"/>
          <a:ext cx="88900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118726</xdr:rowOff>
    </xdr:from>
    <xdr:to>
      <xdr:col>41</xdr:col>
      <xdr:colOff>50800</xdr:colOff>
      <xdr:row>59</xdr:row>
      <xdr:rowOff>18590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2826"/>
          <a:ext cx="889000" cy="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44256</xdr:rowOff>
    </xdr:from>
    <xdr:to>
      <xdr:col>55</xdr:col>
      <xdr:colOff>50800</xdr:colOff>
      <xdr:row>58</xdr:row>
      <xdr:rowOff>145856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67133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3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80473</xdr:rowOff>
    </xdr:from>
    <xdr:to>
      <xdr:col>50</xdr:col>
      <xdr:colOff>165100</xdr:colOff>
      <xdr:row>59</xdr:row>
      <xdr:rowOff>10623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27150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112056</xdr:rowOff>
    </xdr:from>
    <xdr:to>
      <xdr:col>46</xdr:col>
      <xdr:colOff>38100</xdr:colOff>
      <xdr:row>59</xdr:row>
      <xdr:rowOff>42206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58733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3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139240</xdr:rowOff>
    </xdr:from>
    <xdr:to>
      <xdr:col>41</xdr:col>
      <xdr:colOff>101600</xdr:colOff>
      <xdr:row>59</xdr:row>
      <xdr:rowOff>69390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60517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67926</xdr:rowOff>
    </xdr:from>
    <xdr:to>
      <xdr:col>36</xdr:col>
      <xdr:colOff>165100</xdr:colOff>
      <xdr:row>58</xdr:row>
      <xdr:rowOff>169526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14603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8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47275</xdr:rowOff>
    </xdr:from>
    <xdr:to>
      <xdr:col>55</xdr:col>
      <xdr:colOff>0</xdr:colOff>
      <xdr:row>78</xdr:row>
      <xdr:rowOff>118709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20375"/>
          <a:ext cx="838200" cy="7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87764</xdr:rowOff>
    </xdr:from>
    <xdr:to>
      <xdr:col>50</xdr:col>
      <xdr:colOff>114300</xdr:colOff>
      <xdr:row>78</xdr:row>
      <xdr:rowOff>118709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60864"/>
          <a:ext cx="889000" cy="3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87764</xdr:rowOff>
    </xdr:from>
    <xdr:to>
      <xdr:col>45</xdr:col>
      <xdr:colOff>177800</xdr:colOff>
      <xdr:row>78</xdr:row>
      <xdr:rowOff>107437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0864"/>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72206</xdr:rowOff>
    </xdr:from>
    <xdr:to>
      <xdr:col>41</xdr:col>
      <xdr:colOff>50800</xdr:colOff>
      <xdr:row>78</xdr:row>
      <xdr:rowOff>107437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45306"/>
          <a:ext cx="889000" cy="3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167925</xdr:rowOff>
    </xdr:from>
    <xdr:to>
      <xdr:col>55</xdr:col>
      <xdr:colOff>50800</xdr:colOff>
      <xdr:row>78</xdr:row>
      <xdr:rowOff>98075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127302</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5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67909</xdr:rowOff>
    </xdr:from>
    <xdr:to>
      <xdr:col>50</xdr:col>
      <xdr:colOff>165100</xdr:colOff>
      <xdr:row>78</xdr:row>
      <xdr:rowOff>169509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160636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36964</xdr:rowOff>
    </xdr:from>
    <xdr:to>
      <xdr:col>46</xdr:col>
      <xdr:colOff>38100</xdr:colOff>
      <xdr:row>78</xdr:row>
      <xdr:rowOff>138564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129691</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50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56637</xdr:rowOff>
    </xdr:from>
    <xdr:to>
      <xdr:col>41</xdr:col>
      <xdr:colOff>101600</xdr:colOff>
      <xdr:row>78</xdr:row>
      <xdr:rowOff>158237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149364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21406</xdr:rowOff>
    </xdr:from>
    <xdr:to>
      <xdr:col>36</xdr:col>
      <xdr:colOff>165100</xdr:colOff>
      <xdr:row>78</xdr:row>
      <xdr:rowOff>123006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139533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6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161554</xdr:rowOff>
    </xdr:from>
    <xdr:to>
      <xdr:col>55</xdr:col>
      <xdr:colOff>0</xdr:colOff>
      <xdr:row>98</xdr:row>
      <xdr:rowOff>22467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92204"/>
          <a:ext cx="838200" cy="3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22467</xdr:rowOff>
    </xdr:from>
    <xdr:to>
      <xdr:col>50</xdr:col>
      <xdr:colOff>114300</xdr:colOff>
      <xdr:row>98</xdr:row>
      <xdr:rowOff>44737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24567"/>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44737</xdr:rowOff>
    </xdr:from>
    <xdr:to>
      <xdr:col>45</xdr:col>
      <xdr:colOff>177800</xdr:colOff>
      <xdr:row>98</xdr:row>
      <xdr:rowOff>63199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46837"/>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43990</xdr:rowOff>
    </xdr:from>
    <xdr:to>
      <xdr:col>41</xdr:col>
      <xdr:colOff>50800</xdr:colOff>
      <xdr:row>98</xdr:row>
      <xdr:rowOff>63199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46090"/>
          <a:ext cx="889000" cy="1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110754</xdr:rowOff>
    </xdr:from>
    <xdr:to>
      <xdr:col>55</xdr:col>
      <xdr:colOff>50800</xdr:colOff>
      <xdr:row>98</xdr:row>
      <xdr:rowOff>40904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4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133631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9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143117</xdr:rowOff>
    </xdr:from>
    <xdr:to>
      <xdr:col>50</xdr:col>
      <xdr:colOff>165100</xdr:colOff>
      <xdr:row>98</xdr:row>
      <xdr:rowOff>73267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89794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4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165387</xdr:rowOff>
    </xdr:from>
    <xdr:to>
      <xdr:col>46</xdr:col>
      <xdr:colOff>38100</xdr:colOff>
      <xdr:row>98</xdr:row>
      <xdr:rowOff>95537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112064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7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12399</xdr:rowOff>
    </xdr:from>
    <xdr:to>
      <xdr:col>41</xdr:col>
      <xdr:colOff>101600</xdr:colOff>
      <xdr:row>98</xdr:row>
      <xdr:rowOff>113999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130526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8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164640</xdr:rowOff>
    </xdr:from>
    <xdr:to>
      <xdr:col>36</xdr:col>
      <xdr:colOff>165100</xdr:colOff>
      <xdr:row>98</xdr:row>
      <xdr:rowOff>94790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111317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7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107952</xdr:rowOff>
    </xdr:from>
    <xdr:to>
      <xdr:col>85</xdr:col>
      <xdr:colOff>127000</xdr:colOff>
      <xdr:row>38</xdr:row>
      <xdr:rowOff>127450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23052"/>
          <a:ext cx="838200" cy="1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91168</xdr:rowOff>
    </xdr:from>
    <xdr:to>
      <xdr:col>81</xdr:col>
      <xdr:colOff>50800</xdr:colOff>
      <xdr:row>38</xdr:row>
      <xdr:rowOff>127450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06268"/>
          <a:ext cx="889000" cy="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91168</xdr:rowOff>
    </xdr:from>
    <xdr:to>
      <xdr:col>76</xdr:col>
      <xdr:colOff>114300</xdr:colOff>
      <xdr:row>38</xdr:row>
      <xdr:rowOff>107031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06268"/>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86647</xdr:rowOff>
    </xdr:from>
    <xdr:to>
      <xdr:col>71</xdr:col>
      <xdr:colOff>177800</xdr:colOff>
      <xdr:row>38</xdr:row>
      <xdr:rowOff>107031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0174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57152</xdr:rowOff>
    </xdr:from>
    <xdr:to>
      <xdr:col>85</xdr:col>
      <xdr:colOff>177800</xdr:colOff>
      <xdr:row>38</xdr:row>
      <xdr:rowOff>158752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76650</xdr:rowOff>
    </xdr:from>
    <xdr:to>
      <xdr:col>81</xdr:col>
      <xdr:colOff>101600</xdr:colOff>
      <xdr:row>39</xdr:row>
      <xdr:rowOff>6800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169377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40368</xdr:rowOff>
    </xdr:from>
    <xdr:to>
      <xdr:col>76</xdr:col>
      <xdr:colOff>165100</xdr:colOff>
      <xdr:row>38</xdr:row>
      <xdr:rowOff>141968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158495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56231</xdr:rowOff>
    </xdr:from>
    <xdr:to>
      <xdr:col>72</xdr:col>
      <xdr:colOff>38100</xdr:colOff>
      <xdr:row>38</xdr:row>
      <xdr:rowOff>157831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148958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6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35847</xdr:rowOff>
    </xdr:from>
    <xdr:to>
      <xdr:col>67</xdr:col>
      <xdr:colOff>101600</xdr:colOff>
      <xdr:row>38</xdr:row>
      <xdr:rowOff>137447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153974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2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71783</xdr:rowOff>
    </xdr:from>
    <xdr:to>
      <xdr:col>85</xdr:col>
      <xdr:colOff>127000</xdr:colOff>
      <xdr:row>78</xdr:row>
      <xdr:rowOff>72503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44883"/>
          <a:ext cx="8382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71783</xdr:rowOff>
    </xdr:from>
    <xdr:to>
      <xdr:col>81</xdr:col>
      <xdr:colOff>50800</xdr:colOff>
      <xdr:row>78</xdr:row>
      <xdr:rowOff>89767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44883"/>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89767</xdr:rowOff>
    </xdr:from>
    <xdr:to>
      <xdr:col>76</xdr:col>
      <xdr:colOff>114300</xdr:colOff>
      <xdr:row>78</xdr:row>
      <xdr:rowOff>118915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62867"/>
          <a:ext cx="889000" cy="2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118915</xdr:rowOff>
    </xdr:from>
    <xdr:to>
      <xdr:col>71</xdr:col>
      <xdr:colOff>177800</xdr:colOff>
      <xdr:row>78</xdr:row>
      <xdr:rowOff>119431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92015"/>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21703</xdr:rowOff>
    </xdr:from>
    <xdr:to>
      <xdr:col>85</xdr:col>
      <xdr:colOff>177800</xdr:colOff>
      <xdr:row>78</xdr:row>
      <xdr:rowOff>123303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20983</xdr:rowOff>
    </xdr:from>
    <xdr:to>
      <xdr:col>81</xdr:col>
      <xdr:colOff>101600</xdr:colOff>
      <xdr:row>78</xdr:row>
      <xdr:rowOff>122583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113710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38967</xdr:rowOff>
    </xdr:from>
    <xdr:to>
      <xdr:col>76</xdr:col>
      <xdr:colOff>165100</xdr:colOff>
      <xdr:row>78</xdr:row>
      <xdr:rowOff>140567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131694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0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68115</xdr:rowOff>
    </xdr:from>
    <xdr:to>
      <xdr:col>72</xdr:col>
      <xdr:colOff>38100</xdr:colOff>
      <xdr:row>78</xdr:row>
      <xdr:rowOff>169715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160842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68631</xdr:rowOff>
    </xdr:from>
    <xdr:to>
      <xdr:col>67</xdr:col>
      <xdr:colOff>101600</xdr:colOff>
      <xdr:row>78</xdr:row>
      <xdr:rowOff>170231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161358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64292</xdr:rowOff>
    </xdr:from>
    <xdr:to>
      <xdr:col>85</xdr:col>
      <xdr:colOff>127000</xdr:colOff>
      <xdr:row>98</xdr:row>
      <xdr:rowOff>116784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66392"/>
          <a:ext cx="838200" cy="5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116784</xdr:rowOff>
    </xdr:from>
    <xdr:to>
      <xdr:col>81</xdr:col>
      <xdr:colOff>50800</xdr:colOff>
      <xdr:row>99</xdr:row>
      <xdr:rowOff>2975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18884"/>
          <a:ext cx="889000" cy="5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168345</xdr:rowOff>
    </xdr:from>
    <xdr:to>
      <xdr:col>76</xdr:col>
      <xdr:colOff>114300</xdr:colOff>
      <xdr:row>99</xdr:row>
      <xdr:rowOff>2975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70445"/>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168345</xdr:rowOff>
    </xdr:from>
    <xdr:to>
      <xdr:col>71</xdr:col>
      <xdr:colOff>177800</xdr:colOff>
      <xdr:row>99</xdr:row>
      <xdr:rowOff>20315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70445"/>
          <a:ext cx="889000" cy="2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13492</xdr:rowOff>
    </xdr:from>
    <xdr:to>
      <xdr:col>85</xdr:col>
      <xdr:colOff>177800</xdr:colOff>
      <xdr:row>98</xdr:row>
      <xdr:rowOff>115092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163369</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65984</xdr:rowOff>
    </xdr:from>
    <xdr:to>
      <xdr:col>81</xdr:col>
      <xdr:colOff>101600</xdr:colOff>
      <xdr:row>98</xdr:row>
      <xdr:rowOff>167584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12661</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64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123625</xdr:rowOff>
    </xdr:from>
    <xdr:to>
      <xdr:col>76</xdr:col>
      <xdr:colOff>165100</xdr:colOff>
      <xdr:row>99</xdr:row>
      <xdr:rowOff>53775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44902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117545</xdr:rowOff>
    </xdr:from>
    <xdr:to>
      <xdr:col>72</xdr:col>
      <xdr:colOff>38100</xdr:colOff>
      <xdr:row>99</xdr:row>
      <xdr:rowOff>47695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38822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140965</xdr:rowOff>
    </xdr:from>
    <xdr:to>
      <xdr:col>67</xdr:col>
      <xdr:colOff>101600</xdr:colOff>
      <xdr:row>99</xdr:row>
      <xdr:rowOff>71115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62242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3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29656</xdr:rowOff>
    </xdr:from>
    <xdr:to>
      <xdr:col>116</xdr:col>
      <xdr:colOff>63500</xdr:colOff>
      <xdr:row>59</xdr:row>
      <xdr:rowOff>30604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45206"/>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21351</xdr:rowOff>
    </xdr:from>
    <xdr:to>
      <xdr:col>111</xdr:col>
      <xdr:colOff>177800</xdr:colOff>
      <xdr:row>59</xdr:row>
      <xdr:rowOff>29656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36901"/>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21351</xdr:rowOff>
    </xdr:from>
    <xdr:to>
      <xdr:col>107</xdr:col>
      <xdr:colOff>50800</xdr:colOff>
      <xdr:row>59</xdr:row>
      <xdr:rowOff>34892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36901"/>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34892</xdr:rowOff>
    </xdr:from>
    <xdr:to>
      <xdr:col>102</xdr:col>
      <xdr:colOff>114300</xdr:colOff>
      <xdr:row>59</xdr:row>
      <xdr:rowOff>48804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0442"/>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151254</xdr:rowOff>
    </xdr:from>
    <xdr:to>
      <xdr:col>116</xdr:col>
      <xdr:colOff>114300</xdr:colOff>
      <xdr:row>59</xdr:row>
      <xdr:rowOff>81404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110631</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150306</xdr:rowOff>
    </xdr:from>
    <xdr:to>
      <xdr:col>112</xdr:col>
      <xdr:colOff>38100</xdr:colOff>
      <xdr:row>59</xdr:row>
      <xdr:rowOff>80456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71583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8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142001</xdr:rowOff>
    </xdr:from>
    <xdr:to>
      <xdr:col>107</xdr:col>
      <xdr:colOff>101600</xdr:colOff>
      <xdr:row>59</xdr:row>
      <xdr:rowOff>72151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88678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155542</xdr:rowOff>
    </xdr:from>
    <xdr:to>
      <xdr:col>102</xdr:col>
      <xdr:colOff>165100</xdr:colOff>
      <xdr:row>59</xdr:row>
      <xdr:rowOff>85692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102219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169454</xdr:rowOff>
    </xdr:from>
    <xdr:to>
      <xdr:col>98</xdr:col>
      <xdr:colOff>38100</xdr:colOff>
      <xdr:row>59</xdr:row>
      <xdr:rowOff>99604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116131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146335</xdr:rowOff>
    </xdr:from>
    <xdr:to>
      <xdr:col>116</xdr:col>
      <xdr:colOff>63500</xdr:colOff>
      <xdr:row>77</xdr:row>
      <xdr:rowOff>168898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47985"/>
          <a:ext cx="8382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146335</xdr:rowOff>
    </xdr:from>
    <xdr:to>
      <xdr:col>111</xdr:col>
      <xdr:colOff>177800</xdr:colOff>
      <xdr:row>77</xdr:row>
      <xdr:rowOff>168780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47985"/>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168780</xdr:rowOff>
    </xdr:from>
    <xdr:to>
      <xdr:col>107</xdr:col>
      <xdr:colOff>50800</xdr:colOff>
      <xdr:row>78</xdr:row>
      <xdr:rowOff>1584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70430"/>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159227</xdr:rowOff>
    </xdr:from>
    <xdr:to>
      <xdr:col>102</xdr:col>
      <xdr:colOff>114300</xdr:colOff>
      <xdr:row>78</xdr:row>
      <xdr:rowOff>1584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60877"/>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118098</xdr:rowOff>
    </xdr:from>
    <xdr:to>
      <xdr:col>116</xdr:col>
      <xdr:colOff>114300</xdr:colOff>
      <xdr:row>78</xdr:row>
      <xdr:rowOff>48248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96525</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9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95535</xdr:rowOff>
    </xdr:from>
    <xdr:to>
      <xdr:col>112</xdr:col>
      <xdr:colOff>38100</xdr:colOff>
      <xdr:row>78</xdr:row>
      <xdr:rowOff>25685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42212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7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117980</xdr:rowOff>
    </xdr:from>
    <xdr:to>
      <xdr:col>107</xdr:col>
      <xdr:colOff>101600</xdr:colOff>
      <xdr:row>78</xdr:row>
      <xdr:rowOff>48130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39257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1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122234</xdr:rowOff>
    </xdr:from>
    <xdr:to>
      <xdr:col>102</xdr:col>
      <xdr:colOff>165100</xdr:colOff>
      <xdr:row>78</xdr:row>
      <xdr:rowOff>52384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43511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1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108427</xdr:rowOff>
    </xdr:from>
    <xdr:to>
      <xdr:col>98</xdr:col>
      <xdr:colOff>38100</xdr:colOff>
      <xdr:row>78</xdr:row>
      <xdr:rowOff>38577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55104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8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前年度事業での小・中学校タブレット端末導入、コロナ禍での緊急雇用事業費の減に伴う</a:t>
          </a:r>
          <a:r>
            <a:rPr kumimoji="1" lang="ja-JP" altLang="ja-JP" sz="1100">
              <a:solidFill>
                <a:sysClr val="windowText" lastClr="000000"/>
              </a:solidFill>
              <a:effectLst/>
              <a:latin typeface="+mn-lt"/>
              <a:ea typeface="+mn-ea"/>
              <a:cs typeface="+mn-cs"/>
            </a:rPr>
            <a:t>物件費の減少要因となっている。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扶助費・・・子育て世帯への臨時特別給付金、住民税非課税世帯への臨時特別給付金事業の実施に伴う増額である。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補助費等・・・</a:t>
          </a:r>
          <a:r>
            <a:rPr kumimoji="1" lang="ja-JP" altLang="en-US" sz="1100">
              <a:solidFill>
                <a:sysClr val="windowText" lastClr="000000"/>
              </a:solidFill>
              <a:effectLst/>
              <a:latin typeface="+mn-lt"/>
              <a:ea typeface="+mn-ea"/>
              <a:cs typeface="+mn-cs"/>
            </a:rPr>
            <a:t>前年度事業である</a:t>
          </a:r>
          <a:r>
            <a:rPr kumimoji="1" lang="ja-JP" altLang="ja-JP" sz="1100">
              <a:solidFill>
                <a:sysClr val="windowText" lastClr="000000"/>
              </a:solidFill>
              <a:effectLst/>
              <a:latin typeface="+mn-lt"/>
              <a:ea typeface="+mn-ea"/>
              <a:cs typeface="+mn-cs"/>
            </a:rPr>
            <a:t>特別定額給付金事業及び新型コロナウイルス感染症対策特別協力金給付事業</a:t>
          </a:r>
          <a:r>
            <a:rPr kumimoji="1" lang="ja-JP" altLang="en-US" sz="1100">
              <a:solidFill>
                <a:sysClr val="windowText" lastClr="000000"/>
              </a:solidFill>
              <a:effectLst/>
              <a:latin typeface="+mn-lt"/>
              <a:ea typeface="+mn-ea"/>
              <a:cs typeface="+mn-cs"/>
            </a:rPr>
            <a:t>費の減に伴う</a:t>
          </a:r>
          <a:r>
            <a:rPr kumimoji="1" lang="ja-JP" altLang="ja-JP" sz="1100">
              <a:solidFill>
                <a:sysClr val="windowText" lastClr="000000"/>
              </a:solidFill>
              <a:effectLst/>
              <a:latin typeface="+mn-lt"/>
              <a:ea typeface="+mn-ea"/>
              <a:cs typeface="+mn-cs"/>
            </a:rPr>
            <a:t>大幅な</a:t>
          </a:r>
          <a:r>
            <a:rPr kumimoji="1" lang="ja-JP" altLang="en-US" sz="1100">
              <a:solidFill>
                <a:sysClr val="windowText" lastClr="000000"/>
              </a:solidFill>
              <a:effectLst/>
              <a:latin typeface="+mn-lt"/>
              <a:ea typeface="+mn-ea"/>
              <a:cs typeface="+mn-cs"/>
            </a:rPr>
            <a:t>減少要因</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普通建設事業費・・・決算比では</a:t>
          </a:r>
          <a:r>
            <a:rPr kumimoji="1" lang="ja-JP" altLang="en-US" sz="1100">
              <a:solidFill>
                <a:sysClr val="windowText" lastClr="000000"/>
              </a:solidFill>
              <a:effectLst/>
              <a:latin typeface="+mn-lt"/>
              <a:ea typeface="+mn-ea"/>
              <a:cs typeface="+mn-cs"/>
            </a:rPr>
            <a:t>２０３，９０１</a:t>
          </a:r>
          <a:r>
            <a:rPr kumimoji="1" lang="ja-JP" altLang="ja-JP" sz="1100">
              <a:solidFill>
                <a:sysClr val="windowText" lastClr="000000"/>
              </a:solidFill>
              <a:effectLst/>
              <a:latin typeface="+mn-lt"/>
              <a:ea typeface="+mn-ea"/>
              <a:cs typeface="+mn-cs"/>
            </a:rPr>
            <a:t>千円の大幅な増となっている。これは、廃棄物処理施設延命化補修工事及び第６住宅整備事業</a:t>
          </a:r>
          <a:r>
            <a:rPr kumimoji="1" lang="ja-JP" altLang="en-US" sz="1100">
              <a:solidFill>
                <a:sysClr val="windowText" lastClr="000000"/>
              </a:solidFill>
              <a:effectLst/>
              <a:latin typeface="+mn-lt"/>
              <a:ea typeface="+mn-ea"/>
              <a:cs typeface="+mn-cs"/>
            </a:rPr>
            <a:t>などの</a:t>
          </a:r>
          <a:r>
            <a:rPr kumimoji="1" lang="ja-JP" altLang="ja-JP" sz="1100">
              <a:solidFill>
                <a:sysClr val="windowText" lastClr="000000"/>
              </a:solidFill>
              <a:effectLst/>
              <a:latin typeface="+mn-lt"/>
              <a:ea typeface="+mn-ea"/>
              <a:cs typeface="+mn-cs"/>
            </a:rPr>
            <a:t>大規模事業を実施したためである。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繰出金・・・各会計の前年比は下水道会計</a:t>
          </a:r>
          <a:r>
            <a:rPr kumimoji="1" lang="ja-JP" altLang="en-US" sz="1100">
              <a:solidFill>
                <a:sysClr val="windowText" lastClr="000000"/>
              </a:solidFill>
              <a:effectLst/>
              <a:latin typeface="+mn-lt"/>
              <a:ea typeface="+mn-ea"/>
              <a:cs typeface="+mn-cs"/>
            </a:rPr>
            <a:t>△７，２０８</a:t>
          </a:r>
          <a:r>
            <a:rPr kumimoji="1" lang="ja-JP" altLang="ja-JP" sz="1100">
              <a:solidFill>
                <a:sysClr val="windowText" lastClr="000000"/>
              </a:solidFill>
              <a:effectLst/>
              <a:latin typeface="+mn-lt"/>
              <a:ea typeface="+mn-ea"/>
              <a:cs typeface="+mn-cs"/>
            </a:rPr>
            <a:t>千円、簡易水道会計</a:t>
          </a:r>
          <a:r>
            <a:rPr kumimoji="1" lang="ja-JP" altLang="en-US" sz="1100">
              <a:solidFill>
                <a:sysClr val="windowText" lastClr="000000"/>
              </a:solidFill>
              <a:effectLst/>
              <a:latin typeface="+mn-lt"/>
              <a:ea typeface="+mn-ea"/>
              <a:cs typeface="+mn-cs"/>
            </a:rPr>
            <a:t>３１２</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、国民健康保険会計</a:t>
          </a:r>
          <a:r>
            <a:rPr kumimoji="1" lang="ja-JP" altLang="en-US" sz="1100">
              <a:solidFill>
                <a:sysClr val="windowText" lastClr="000000"/>
              </a:solidFill>
              <a:effectLst/>
              <a:latin typeface="+mn-lt"/>
              <a:ea typeface="+mn-ea"/>
              <a:cs typeface="+mn-cs"/>
            </a:rPr>
            <a:t>△１７，４３０</a:t>
          </a:r>
          <a:r>
            <a:rPr kumimoji="1" lang="ja-JP" altLang="ja-JP" sz="1100">
              <a:solidFill>
                <a:sysClr val="windowText" lastClr="000000"/>
              </a:solidFill>
              <a:effectLst/>
              <a:latin typeface="+mn-lt"/>
              <a:ea typeface="+mn-ea"/>
              <a:cs typeface="+mn-cs"/>
            </a:rPr>
            <a:t>千円、後期高齢会計△</a:t>
          </a:r>
          <a:r>
            <a:rPr kumimoji="1" lang="ja-JP" altLang="en-US" sz="1100">
              <a:solidFill>
                <a:sysClr val="windowText" lastClr="000000"/>
              </a:solidFill>
              <a:effectLst/>
              <a:latin typeface="+mn-lt"/>
              <a:ea typeface="+mn-ea"/>
              <a:cs typeface="+mn-cs"/>
            </a:rPr>
            <a:t>４，３７６</a:t>
          </a:r>
          <a:r>
            <a:rPr kumimoji="1" lang="ja-JP" altLang="ja-JP" sz="1100">
              <a:solidFill>
                <a:sysClr val="windowText" lastClr="000000"/>
              </a:solidFill>
              <a:effectLst/>
              <a:latin typeface="+mn-lt"/>
              <a:ea typeface="+mn-ea"/>
              <a:cs typeface="+mn-cs"/>
            </a:rPr>
            <a:t>円、介護会計</a:t>
          </a:r>
          <a:r>
            <a:rPr kumimoji="1" lang="ja-JP" altLang="en-US" sz="1100">
              <a:solidFill>
                <a:sysClr val="windowText" lastClr="000000"/>
              </a:solidFill>
              <a:effectLst/>
              <a:latin typeface="+mn-lt"/>
              <a:ea typeface="+mn-ea"/>
              <a:cs typeface="+mn-cs"/>
            </a:rPr>
            <a:t>５，２０７</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となっている。今後も特別会計における財政の健全化を徹底し、一般会計に頼ることのない運営を図っていく。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その他・・・</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退職金の増加。</a:t>
          </a:r>
          <a:r>
            <a:rPr kumimoji="1" lang="ja-JP" altLang="ja-JP" sz="1100">
              <a:solidFill>
                <a:sysClr val="windowText" lastClr="000000"/>
              </a:solidFill>
              <a:effectLst/>
              <a:latin typeface="+mn-lt"/>
              <a:ea typeface="+mn-ea"/>
              <a:cs typeface="+mn-cs"/>
            </a:rPr>
            <a:t>維持補修費は施設老朽化</a:t>
          </a:r>
          <a:r>
            <a:rPr kumimoji="1" lang="ja-JP" altLang="en-US" sz="1100">
              <a:solidFill>
                <a:sysClr val="windowText" lastClr="000000"/>
              </a:solidFill>
              <a:effectLst/>
              <a:latin typeface="+mn-lt"/>
              <a:ea typeface="+mn-ea"/>
              <a:cs typeface="+mn-cs"/>
            </a:rPr>
            <a:t>に伴う修繕の実施による増加である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東京都神津島村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1,877
1,869
18.58
3,491,185
3,413,681
77,504
1,322,386
1,023,876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125870</xdr:rowOff>
    </xdr:from>
    <xdr:to>
      <xdr:col>24</xdr:col>
      <xdr:colOff>63500</xdr:colOff>
      <xdr:row>37</xdr:row>
      <xdr:rowOff>128907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69520"/>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108104</xdr:rowOff>
    </xdr:from>
    <xdr:to>
      <xdr:col>19</xdr:col>
      <xdr:colOff>177800</xdr:colOff>
      <xdr:row>37</xdr:row>
      <xdr:rowOff>125870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51754"/>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107892</xdr:rowOff>
    </xdr:from>
    <xdr:to>
      <xdr:col>15</xdr:col>
      <xdr:colOff>50800</xdr:colOff>
      <xdr:row>37</xdr:row>
      <xdr:rowOff>108104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51542"/>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103598</xdr:rowOff>
    </xdr:from>
    <xdr:to>
      <xdr:col>10</xdr:col>
      <xdr:colOff>114300</xdr:colOff>
      <xdr:row>37</xdr:row>
      <xdr:rowOff>107892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47248"/>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78107</xdr:rowOff>
    </xdr:from>
    <xdr:to>
      <xdr:col>24</xdr:col>
      <xdr:colOff>114300</xdr:colOff>
      <xdr:row>38</xdr:row>
      <xdr:rowOff>8257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56534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75070</xdr:rowOff>
    </xdr:from>
    <xdr:to>
      <xdr:col>20</xdr:col>
      <xdr:colOff>38100</xdr:colOff>
      <xdr:row>38</xdr:row>
      <xdr:rowOff>5220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21747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57304</xdr:rowOff>
    </xdr:from>
    <xdr:to>
      <xdr:col>15</xdr:col>
      <xdr:colOff>101600</xdr:colOff>
      <xdr:row>37</xdr:row>
      <xdr:rowOff>158904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3981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7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57092</xdr:rowOff>
    </xdr:from>
    <xdr:to>
      <xdr:col>10</xdr:col>
      <xdr:colOff>165100</xdr:colOff>
      <xdr:row>37</xdr:row>
      <xdr:rowOff>158692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3769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52798</xdr:rowOff>
    </xdr:from>
    <xdr:to>
      <xdr:col>6</xdr:col>
      <xdr:colOff>38100</xdr:colOff>
      <xdr:row>37</xdr:row>
      <xdr:rowOff>154398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170925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7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88850</xdr:rowOff>
    </xdr:from>
    <xdr:to>
      <xdr:col>24</xdr:col>
      <xdr:colOff>63500</xdr:colOff>
      <xdr:row>57</xdr:row>
      <xdr:rowOff>122010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61500"/>
          <a:ext cx="838200" cy="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88850</xdr:rowOff>
    </xdr:from>
    <xdr:to>
      <xdr:col>19</xdr:col>
      <xdr:colOff>177800</xdr:colOff>
      <xdr:row>58</xdr:row>
      <xdr:rowOff>7644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61500"/>
          <a:ext cx="889000" cy="9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7644</xdr:rowOff>
    </xdr:from>
    <xdr:to>
      <xdr:col>15</xdr:col>
      <xdr:colOff>50800</xdr:colOff>
      <xdr:row>58</xdr:row>
      <xdr:rowOff>11960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51744"/>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11960</xdr:rowOff>
    </xdr:from>
    <xdr:to>
      <xdr:col>10</xdr:col>
      <xdr:colOff>114300</xdr:colOff>
      <xdr:row>58</xdr:row>
      <xdr:rowOff>20670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6060"/>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71210</xdr:rowOff>
    </xdr:from>
    <xdr:to>
      <xdr:col>24</xdr:col>
      <xdr:colOff>114300</xdr:colOff>
      <xdr:row>58</xdr:row>
      <xdr:rowOff>1360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167385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38050</xdr:rowOff>
    </xdr:from>
    <xdr:to>
      <xdr:col>20</xdr:col>
      <xdr:colOff>38100</xdr:colOff>
      <xdr:row>57</xdr:row>
      <xdr:rowOff>139650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156177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8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128294</xdr:rowOff>
    </xdr:from>
    <xdr:to>
      <xdr:col>15</xdr:col>
      <xdr:colOff>101600</xdr:colOff>
      <xdr:row>58</xdr:row>
      <xdr:rowOff>58444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49571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9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132610</xdr:rowOff>
    </xdr:from>
    <xdr:to>
      <xdr:col>10</xdr:col>
      <xdr:colOff>165100</xdr:colOff>
      <xdr:row>58</xdr:row>
      <xdr:rowOff>62760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53887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9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141320</xdr:rowOff>
    </xdr:from>
    <xdr:to>
      <xdr:col>6</xdr:col>
      <xdr:colOff>38100</xdr:colOff>
      <xdr:row>58</xdr:row>
      <xdr:rowOff>71470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62597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0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111102</xdr:rowOff>
    </xdr:from>
    <xdr:to>
      <xdr:col>24</xdr:col>
      <xdr:colOff>63500</xdr:colOff>
      <xdr:row>76</xdr:row>
      <xdr:rowOff>148383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41302"/>
          <a:ext cx="8382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111102</xdr:rowOff>
    </xdr:from>
    <xdr:to>
      <xdr:col>19</xdr:col>
      <xdr:colOff>177800</xdr:colOff>
      <xdr:row>77</xdr:row>
      <xdr:rowOff>48630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41302"/>
          <a:ext cx="889000" cy="10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32587</xdr:rowOff>
    </xdr:from>
    <xdr:to>
      <xdr:col>15</xdr:col>
      <xdr:colOff>50800</xdr:colOff>
      <xdr:row>77</xdr:row>
      <xdr:rowOff>48630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34237"/>
          <a:ext cx="889000" cy="1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8529</xdr:rowOff>
    </xdr:from>
    <xdr:to>
      <xdr:col>10</xdr:col>
      <xdr:colOff>114300</xdr:colOff>
      <xdr:row>77</xdr:row>
      <xdr:rowOff>32587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67279"/>
          <a:ext cx="889000" cy="36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97583</xdr:rowOff>
    </xdr:from>
    <xdr:to>
      <xdr:col>24</xdr:col>
      <xdr:colOff>114300</xdr:colOff>
      <xdr:row>77</xdr:row>
      <xdr:rowOff>27733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76010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0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60302</xdr:rowOff>
    </xdr:from>
    <xdr:to>
      <xdr:col>20</xdr:col>
      <xdr:colOff>38100</xdr:colOff>
      <xdr:row>76</xdr:row>
      <xdr:rowOff>161902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9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6980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6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169280</xdr:rowOff>
    </xdr:from>
    <xdr:to>
      <xdr:col>15</xdr:col>
      <xdr:colOff>101600</xdr:colOff>
      <xdr:row>77</xdr:row>
      <xdr:rowOff>99430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90557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9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153237</xdr:rowOff>
    </xdr:from>
    <xdr:to>
      <xdr:col>10</xdr:col>
      <xdr:colOff>165100</xdr:colOff>
      <xdr:row>77</xdr:row>
      <xdr:rowOff>83387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74514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129179</xdr:rowOff>
    </xdr:from>
    <xdr:to>
      <xdr:col>6</xdr:col>
      <xdr:colOff>38100</xdr:colOff>
      <xdr:row>75</xdr:row>
      <xdr:rowOff>59329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75856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9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17769</xdr:rowOff>
    </xdr:from>
    <xdr:to>
      <xdr:col>24</xdr:col>
      <xdr:colOff>63500</xdr:colOff>
      <xdr:row>98</xdr:row>
      <xdr:rowOff>53127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48419"/>
          <a:ext cx="838200" cy="20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41762</xdr:rowOff>
    </xdr:from>
    <xdr:to>
      <xdr:col>19</xdr:col>
      <xdr:colOff>177800</xdr:colOff>
      <xdr:row>98</xdr:row>
      <xdr:rowOff>53127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43862"/>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41762</xdr:rowOff>
    </xdr:from>
    <xdr:to>
      <xdr:col>15</xdr:col>
      <xdr:colOff>50800</xdr:colOff>
      <xdr:row>98</xdr:row>
      <xdr:rowOff>53691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3862"/>
          <a:ext cx="889000" cy="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148039</xdr:rowOff>
    </xdr:from>
    <xdr:to>
      <xdr:col>10</xdr:col>
      <xdr:colOff>114300</xdr:colOff>
      <xdr:row>98</xdr:row>
      <xdr:rowOff>53691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78689"/>
          <a:ext cx="889000" cy="7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138419</xdr:rowOff>
    </xdr:from>
    <xdr:to>
      <xdr:col>24</xdr:col>
      <xdr:colOff>114300</xdr:colOff>
      <xdr:row>97</xdr:row>
      <xdr:rowOff>68569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161296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4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2327</xdr:rowOff>
    </xdr:from>
    <xdr:to>
      <xdr:col>20</xdr:col>
      <xdr:colOff>38100</xdr:colOff>
      <xdr:row>98</xdr:row>
      <xdr:rowOff>103927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95054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89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162412</xdr:rowOff>
    </xdr:from>
    <xdr:to>
      <xdr:col>15</xdr:col>
      <xdr:colOff>101600</xdr:colOff>
      <xdr:row>98</xdr:row>
      <xdr:rowOff>92562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109089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6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2891</xdr:rowOff>
    </xdr:from>
    <xdr:to>
      <xdr:col>10</xdr:col>
      <xdr:colOff>165100</xdr:colOff>
      <xdr:row>98</xdr:row>
      <xdr:rowOff>104491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95618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89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97239</xdr:rowOff>
    </xdr:from>
    <xdr:to>
      <xdr:col>6</xdr:col>
      <xdr:colOff>38100</xdr:colOff>
      <xdr:row>98</xdr:row>
      <xdr:rowOff>27389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43916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50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47963</xdr:rowOff>
    </xdr:from>
    <xdr:to>
      <xdr:col>55</xdr:col>
      <xdr:colOff>0</xdr:colOff>
      <xdr:row>34</xdr:row>
      <xdr:rowOff>58593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534363"/>
          <a:ext cx="838200" cy="3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47963</xdr:rowOff>
    </xdr:from>
    <xdr:to>
      <xdr:col>50</xdr:col>
      <xdr:colOff>114300</xdr:colOff>
      <xdr:row>34</xdr:row>
      <xdr:rowOff>114622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534363"/>
          <a:ext cx="889000" cy="40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62456</xdr:rowOff>
    </xdr:from>
    <xdr:to>
      <xdr:col>45</xdr:col>
      <xdr:colOff>177800</xdr:colOff>
      <xdr:row>34</xdr:row>
      <xdr:rowOff>114622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891756"/>
          <a:ext cx="889000" cy="5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102280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126167</xdr:rowOff>
    </xdr:from>
    <xdr:to>
      <xdr:col>41</xdr:col>
      <xdr:colOff>50800</xdr:colOff>
      <xdr:row>34</xdr:row>
      <xdr:rowOff>62456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784017"/>
          <a:ext cx="889000" cy="10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118328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7793</xdr:rowOff>
    </xdr:from>
    <xdr:to>
      <xdr:col>55</xdr:col>
      <xdr:colOff>50800</xdr:colOff>
      <xdr:row>34</xdr:row>
      <xdr:rowOff>109393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8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30670</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6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168613</xdr:rowOff>
    </xdr:from>
    <xdr:to>
      <xdr:col>50</xdr:col>
      <xdr:colOff>165100</xdr:colOff>
      <xdr:row>32</xdr:row>
      <xdr:rowOff>98763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4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115290</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2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63822</xdr:rowOff>
    </xdr:from>
    <xdr:to>
      <xdr:col>46</xdr:col>
      <xdr:colOff>38100</xdr:colOff>
      <xdr:row>34</xdr:row>
      <xdr:rowOff>165422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8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10499</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6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11656</xdr:rowOff>
    </xdr:from>
    <xdr:to>
      <xdr:col>41</xdr:col>
      <xdr:colOff>101600</xdr:colOff>
      <xdr:row>34</xdr:row>
      <xdr:rowOff>113256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8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129783</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61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75367</xdr:rowOff>
    </xdr:from>
    <xdr:to>
      <xdr:col>36</xdr:col>
      <xdr:colOff>165100</xdr:colOff>
      <xdr:row>34</xdr:row>
      <xdr:rowOff>5517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7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22044</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5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124005</xdr:rowOff>
    </xdr:from>
    <xdr:to>
      <xdr:col>55</xdr:col>
      <xdr:colOff>0</xdr:colOff>
      <xdr:row>57</xdr:row>
      <xdr:rowOff>154159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25205"/>
          <a:ext cx="838200" cy="20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124005</xdr:rowOff>
    </xdr:from>
    <xdr:to>
      <xdr:col>50</xdr:col>
      <xdr:colOff>114300</xdr:colOff>
      <xdr:row>58</xdr:row>
      <xdr:rowOff>21620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25205"/>
          <a:ext cx="889000" cy="24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21620</xdr:rowOff>
    </xdr:from>
    <xdr:to>
      <xdr:col>45</xdr:col>
      <xdr:colOff>177800</xdr:colOff>
      <xdr:row>58</xdr:row>
      <xdr:rowOff>43673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65720"/>
          <a:ext cx="88900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31931</xdr:rowOff>
    </xdr:from>
    <xdr:to>
      <xdr:col>41</xdr:col>
      <xdr:colOff>50800</xdr:colOff>
      <xdr:row>58</xdr:row>
      <xdr:rowOff>43673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04581"/>
          <a:ext cx="889000" cy="18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103359</xdr:rowOff>
    </xdr:from>
    <xdr:to>
      <xdr:col>55</xdr:col>
      <xdr:colOff>50800</xdr:colOff>
      <xdr:row>58</xdr:row>
      <xdr:rowOff>33509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126236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2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73205</xdr:rowOff>
    </xdr:from>
    <xdr:to>
      <xdr:col>50</xdr:col>
      <xdr:colOff>165100</xdr:colOff>
      <xdr:row>57</xdr:row>
      <xdr:rowOff>3355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19882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44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142270</xdr:rowOff>
    </xdr:from>
    <xdr:to>
      <xdr:col>46</xdr:col>
      <xdr:colOff>38100</xdr:colOff>
      <xdr:row>58</xdr:row>
      <xdr:rowOff>72420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1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63547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0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164323</xdr:rowOff>
    </xdr:from>
    <xdr:to>
      <xdr:col>41</xdr:col>
      <xdr:colOff>101600</xdr:colOff>
      <xdr:row>58</xdr:row>
      <xdr:rowOff>94473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85600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152581</xdr:rowOff>
    </xdr:from>
    <xdr:to>
      <xdr:col>36</xdr:col>
      <xdr:colOff>165100</xdr:colOff>
      <xdr:row>57</xdr:row>
      <xdr:rowOff>82731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99258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2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37388</xdr:rowOff>
    </xdr:from>
    <xdr:to>
      <xdr:col>55</xdr:col>
      <xdr:colOff>0</xdr:colOff>
      <xdr:row>78</xdr:row>
      <xdr:rowOff>51445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10488"/>
          <a:ext cx="838200" cy="1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28215</xdr:rowOff>
    </xdr:from>
    <xdr:to>
      <xdr:col>50</xdr:col>
      <xdr:colOff>114300</xdr:colOff>
      <xdr:row>78</xdr:row>
      <xdr:rowOff>37388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01315"/>
          <a:ext cx="8890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19363</xdr:rowOff>
    </xdr:from>
    <xdr:to>
      <xdr:col>45</xdr:col>
      <xdr:colOff>177800</xdr:colOff>
      <xdr:row>78</xdr:row>
      <xdr:rowOff>28215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92463"/>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19363</xdr:rowOff>
    </xdr:from>
    <xdr:to>
      <xdr:col>41</xdr:col>
      <xdr:colOff>50800</xdr:colOff>
      <xdr:row>78</xdr:row>
      <xdr:rowOff>72177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92463"/>
          <a:ext cx="889000" cy="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xdr:rowOff>
    </xdr:from>
    <xdr:to>
      <xdr:col>55</xdr:col>
      <xdr:colOff>50800</xdr:colOff>
      <xdr:row>78</xdr:row>
      <xdr:rowOff>102245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23522</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2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158038</xdr:rowOff>
    </xdr:from>
    <xdr:to>
      <xdr:col>50</xdr:col>
      <xdr:colOff>165100</xdr:colOff>
      <xdr:row>78</xdr:row>
      <xdr:rowOff>88188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104715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148865</xdr:rowOff>
    </xdr:from>
    <xdr:to>
      <xdr:col>46</xdr:col>
      <xdr:colOff>38100</xdr:colOff>
      <xdr:row>78</xdr:row>
      <xdr:rowOff>79015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95542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2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140013</xdr:rowOff>
    </xdr:from>
    <xdr:to>
      <xdr:col>41</xdr:col>
      <xdr:colOff>101600</xdr:colOff>
      <xdr:row>78</xdr:row>
      <xdr:rowOff>70163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86690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1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21377</xdr:rowOff>
    </xdr:from>
    <xdr:to>
      <xdr:col>36</xdr:col>
      <xdr:colOff>165100</xdr:colOff>
      <xdr:row>78</xdr:row>
      <xdr:rowOff>122977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139504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6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15980</xdr:rowOff>
    </xdr:from>
    <xdr:to>
      <xdr:col>55</xdr:col>
      <xdr:colOff>0</xdr:colOff>
      <xdr:row>97</xdr:row>
      <xdr:rowOff>116675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46630"/>
          <a:ext cx="838200" cy="10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102730</xdr:rowOff>
    </xdr:from>
    <xdr:to>
      <xdr:col>50</xdr:col>
      <xdr:colOff>114300</xdr:colOff>
      <xdr:row>97</xdr:row>
      <xdr:rowOff>116675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3338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102730</xdr:rowOff>
    </xdr:from>
    <xdr:to>
      <xdr:col>45</xdr:col>
      <xdr:colOff>177800</xdr:colOff>
      <xdr:row>97</xdr:row>
      <xdr:rowOff>119187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33380"/>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119187</xdr:rowOff>
    </xdr:from>
    <xdr:to>
      <xdr:col>41</xdr:col>
      <xdr:colOff>50800</xdr:colOff>
      <xdr:row>97</xdr:row>
      <xdr:rowOff>127271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49837"/>
          <a:ext cx="8890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136630</xdr:rowOff>
    </xdr:from>
    <xdr:to>
      <xdr:col>55</xdr:col>
      <xdr:colOff>50800</xdr:colOff>
      <xdr:row>97</xdr:row>
      <xdr:rowOff>66780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159507</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4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65875</xdr:rowOff>
    </xdr:from>
    <xdr:to>
      <xdr:col>50</xdr:col>
      <xdr:colOff>165100</xdr:colOff>
      <xdr:row>97</xdr:row>
      <xdr:rowOff>167475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158602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8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51930</xdr:rowOff>
    </xdr:from>
    <xdr:to>
      <xdr:col>46</xdr:col>
      <xdr:colOff>38100</xdr:colOff>
      <xdr:row>97</xdr:row>
      <xdr:rowOff>153530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144657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7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68387</xdr:rowOff>
    </xdr:from>
    <xdr:to>
      <xdr:col>41</xdr:col>
      <xdr:colOff>101600</xdr:colOff>
      <xdr:row>97</xdr:row>
      <xdr:rowOff>169987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161114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9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76471</xdr:rowOff>
    </xdr:from>
    <xdr:to>
      <xdr:col>36</xdr:col>
      <xdr:colOff>165100</xdr:colOff>
      <xdr:row>98</xdr:row>
      <xdr:rowOff>6621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169198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79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112169</xdr:rowOff>
    </xdr:from>
    <xdr:to>
      <xdr:col>85</xdr:col>
      <xdr:colOff>127000</xdr:colOff>
      <xdr:row>38</xdr:row>
      <xdr:rowOff>120041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27269"/>
          <a:ext cx="8382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104636</xdr:rowOff>
    </xdr:from>
    <xdr:to>
      <xdr:col>81</xdr:col>
      <xdr:colOff>50800</xdr:colOff>
      <xdr:row>38</xdr:row>
      <xdr:rowOff>120041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19736"/>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81845</xdr:rowOff>
    </xdr:from>
    <xdr:to>
      <xdr:col>76</xdr:col>
      <xdr:colOff>114300</xdr:colOff>
      <xdr:row>38</xdr:row>
      <xdr:rowOff>104636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96945"/>
          <a:ext cx="8890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81845</xdr:rowOff>
    </xdr:from>
    <xdr:to>
      <xdr:col>71</xdr:col>
      <xdr:colOff>177800</xdr:colOff>
      <xdr:row>38</xdr:row>
      <xdr:rowOff>95824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96945"/>
          <a:ext cx="8890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61369</xdr:rowOff>
    </xdr:from>
    <xdr:to>
      <xdr:col>85</xdr:col>
      <xdr:colOff>177800</xdr:colOff>
      <xdr:row>38</xdr:row>
      <xdr:rowOff>162969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7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147746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69241</xdr:rowOff>
    </xdr:from>
    <xdr:to>
      <xdr:col>81</xdr:col>
      <xdr:colOff>101600</xdr:colOff>
      <xdr:row>38</xdr:row>
      <xdr:rowOff>170841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161968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53836</xdr:rowOff>
    </xdr:from>
    <xdr:to>
      <xdr:col>76</xdr:col>
      <xdr:colOff>165100</xdr:colOff>
      <xdr:row>38</xdr:row>
      <xdr:rowOff>155436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146563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31045</xdr:rowOff>
    </xdr:from>
    <xdr:to>
      <xdr:col>72</xdr:col>
      <xdr:colOff>38100</xdr:colOff>
      <xdr:row>38</xdr:row>
      <xdr:rowOff>132645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123772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45024</xdr:rowOff>
    </xdr:from>
    <xdr:to>
      <xdr:col>67</xdr:col>
      <xdr:colOff>101600</xdr:colOff>
      <xdr:row>38</xdr:row>
      <xdr:rowOff>146624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137751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5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6520</xdr:rowOff>
    </xdr:from>
    <xdr:to>
      <xdr:col>85</xdr:col>
      <xdr:colOff>127000</xdr:colOff>
      <xdr:row>56</xdr:row>
      <xdr:rowOff>104263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07720"/>
          <a:ext cx="8382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131774</xdr:rowOff>
    </xdr:from>
    <xdr:to>
      <xdr:col>81</xdr:col>
      <xdr:colOff>50800</xdr:colOff>
      <xdr:row>56</xdr:row>
      <xdr:rowOff>6520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561524"/>
          <a:ext cx="8890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131774</xdr:rowOff>
    </xdr:from>
    <xdr:to>
      <xdr:col>76</xdr:col>
      <xdr:colOff>114300</xdr:colOff>
      <xdr:row>56</xdr:row>
      <xdr:rowOff>100139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561524"/>
          <a:ext cx="889000" cy="1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56574</xdr:rowOff>
    </xdr:from>
    <xdr:to>
      <xdr:col>71</xdr:col>
      <xdr:colOff>177800</xdr:colOff>
      <xdr:row>56</xdr:row>
      <xdr:rowOff>100139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57774"/>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53463</xdr:rowOff>
    </xdr:from>
    <xdr:to>
      <xdr:col>85</xdr:col>
      <xdr:colOff>177800</xdr:colOff>
      <xdr:row>56</xdr:row>
      <xdr:rowOff>155063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76340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0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127170</xdr:rowOff>
    </xdr:from>
    <xdr:to>
      <xdr:col>81</xdr:col>
      <xdr:colOff>101600</xdr:colOff>
      <xdr:row>56</xdr:row>
      <xdr:rowOff>57320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73847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3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80974</xdr:rowOff>
    </xdr:from>
    <xdr:to>
      <xdr:col>76</xdr:col>
      <xdr:colOff>165100</xdr:colOff>
      <xdr:row>56</xdr:row>
      <xdr:rowOff>11124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27651</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28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49339</xdr:rowOff>
    </xdr:from>
    <xdr:to>
      <xdr:col>72</xdr:col>
      <xdr:colOff>38100</xdr:colOff>
      <xdr:row>56</xdr:row>
      <xdr:rowOff>150939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167466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2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5774</xdr:rowOff>
    </xdr:from>
    <xdr:to>
      <xdr:col>67</xdr:col>
      <xdr:colOff>101600</xdr:colOff>
      <xdr:row>56</xdr:row>
      <xdr:rowOff>107374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0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123901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8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107952</xdr:rowOff>
    </xdr:from>
    <xdr:to>
      <xdr:col>85</xdr:col>
      <xdr:colOff>127000</xdr:colOff>
      <xdr:row>78</xdr:row>
      <xdr:rowOff>127450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81052"/>
          <a:ext cx="838200" cy="1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91168</xdr:rowOff>
    </xdr:from>
    <xdr:to>
      <xdr:col>81</xdr:col>
      <xdr:colOff>50800</xdr:colOff>
      <xdr:row>78</xdr:row>
      <xdr:rowOff>127450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64268"/>
          <a:ext cx="889000" cy="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91168</xdr:rowOff>
    </xdr:from>
    <xdr:to>
      <xdr:col>76</xdr:col>
      <xdr:colOff>114300</xdr:colOff>
      <xdr:row>78</xdr:row>
      <xdr:rowOff>107031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64268"/>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86646</xdr:rowOff>
    </xdr:from>
    <xdr:to>
      <xdr:col>71</xdr:col>
      <xdr:colOff>177800</xdr:colOff>
      <xdr:row>78</xdr:row>
      <xdr:rowOff>107031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59746"/>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146685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57152</xdr:rowOff>
    </xdr:from>
    <xdr:to>
      <xdr:col>85</xdr:col>
      <xdr:colOff>177800</xdr:colOff>
      <xdr:row>78</xdr:row>
      <xdr:rowOff>158752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76650</xdr:rowOff>
    </xdr:from>
    <xdr:to>
      <xdr:col>81</xdr:col>
      <xdr:colOff>101600</xdr:colOff>
      <xdr:row>79</xdr:row>
      <xdr:rowOff>6800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169377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40368</xdr:rowOff>
    </xdr:from>
    <xdr:to>
      <xdr:col>76</xdr:col>
      <xdr:colOff>165100</xdr:colOff>
      <xdr:row>78</xdr:row>
      <xdr:rowOff>141968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158495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56231</xdr:rowOff>
    </xdr:from>
    <xdr:to>
      <xdr:col>72</xdr:col>
      <xdr:colOff>38100</xdr:colOff>
      <xdr:row>78</xdr:row>
      <xdr:rowOff>157831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148958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5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35846</xdr:rowOff>
    </xdr:from>
    <xdr:to>
      <xdr:col>67</xdr:col>
      <xdr:colOff>101600</xdr:colOff>
      <xdr:row>78</xdr:row>
      <xdr:rowOff>137446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153973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71783</xdr:rowOff>
    </xdr:from>
    <xdr:to>
      <xdr:col>85</xdr:col>
      <xdr:colOff>127000</xdr:colOff>
      <xdr:row>98</xdr:row>
      <xdr:rowOff>72503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873883"/>
          <a:ext cx="8382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71783</xdr:rowOff>
    </xdr:from>
    <xdr:to>
      <xdr:col>81</xdr:col>
      <xdr:colOff>50800</xdr:colOff>
      <xdr:row>98</xdr:row>
      <xdr:rowOff>89767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73883"/>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89767</xdr:rowOff>
    </xdr:from>
    <xdr:to>
      <xdr:col>76</xdr:col>
      <xdr:colOff>114300</xdr:colOff>
      <xdr:row>98</xdr:row>
      <xdr:rowOff>118915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91867"/>
          <a:ext cx="889000" cy="2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118915</xdr:rowOff>
    </xdr:from>
    <xdr:to>
      <xdr:col>71</xdr:col>
      <xdr:colOff>177800</xdr:colOff>
      <xdr:row>98</xdr:row>
      <xdr:rowOff>119431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921015"/>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21703</xdr:rowOff>
    </xdr:from>
    <xdr:to>
      <xdr:col>85</xdr:col>
      <xdr:colOff>177800</xdr:colOff>
      <xdr:row>98</xdr:row>
      <xdr:rowOff>123303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8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130</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80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20983</xdr:rowOff>
    </xdr:from>
    <xdr:to>
      <xdr:col>81</xdr:col>
      <xdr:colOff>101600</xdr:colOff>
      <xdr:row>98</xdr:row>
      <xdr:rowOff>122583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113710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38967</xdr:rowOff>
    </xdr:from>
    <xdr:to>
      <xdr:col>76</xdr:col>
      <xdr:colOff>165100</xdr:colOff>
      <xdr:row>98</xdr:row>
      <xdr:rowOff>140567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131694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3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68115</xdr:rowOff>
    </xdr:from>
    <xdr:to>
      <xdr:col>72</xdr:col>
      <xdr:colOff>38100</xdr:colOff>
      <xdr:row>98</xdr:row>
      <xdr:rowOff>169715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7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160842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6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68631</xdr:rowOff>
    </xdr:from>
    <xdr:to>
      <xdr:col>67</xdr:col>
      <xdr:colOff>101600</xdr:colOff>
      <xdr:row>98</xdr:row>
      <xdr:rowOff>170231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161358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総務費・・・前年比で</a:t>
          </a:r>
          <a:r>
            <a:rPr kumimoji="1" lang="ja-JP" altLang="en-US" sz="1000">
              <a:solidFill>
                <a:sysClr val="windowText" lastClr="000000"/>
              </a:solidFill>
              <a:effectLst/>
              <a:latin typeface="+mn-lt"/>
              <a:ea typeface="+mn-ea"/>
              <a:cs typeface="+mn-cs"/>
            </a:rPr>
            <a:t>△７２，５２６</a:t>
          </a:r>
          <a:r>
            <a:rPr kumimoji="1" lang="ja-JP" altLang="ja-JP" sz="1000">
              <a:solidFill>
                <a:sysClr val="windowText" lastClr="000000"/>
              </a:solidFill>
              <a:effectLst/>
              <a:latin typeface="+mn-lt"/>
              <a:ea typeface="+mn-ea"/>
              <a:cs typeface="+mn-cs"/>
            </a:rPr>
            <a:t>円となっており、</a:t>
          </a:r>
          <a:r>
            <a:rPr kumimoji="1" lang="en-US" altLang="ja-JP" sz="1000">
              <a:solidFill>
                <a:sysClr val="windowText" lastClr="000000"/>
              </a:solidFill>
              <a:effectLst/>
              <a:latin typeface="+mn-lt"/>
              <a:ea typeface="+mn-ea"/>
              <a:cs typeface="+mn-cs"/>
            </a:rPr>
            <a:t>R2</a:t>
          </a:r>
          <a:r>
            <a:rPr kumimoji="1" lang="ja-JP" altLang="en-US" sz="1000">
              <a:solidFill>
                <a:sysClr val="windowText" lastClr="000000"/>
              </a:solidFill>
              <a:effectLst/>
              <a:latin typeface="+mn-lt"/>
              <a:ea typeface="+mn-ea"/>
              <a:cs typeface="+mn-cs"/>
            </a:rPr>
            <a:t>年度に実施された</a:t>
          </a:r>
          <a:r>
            <a:rPr kumimoji="1" lang="ja-JP" altLang="ja-JP" sz="1000">
              <a:solidFill>
                <a:sysClr val="windowText" lastClr="000000"/>
              </a:solidFill>
              <a:effectLst/>
              <a:latin typeface="+mn-lt"/>
              <a:ea typeface="+mn-ea"/>
              <a:cs typeface="+mn-cs"/>
            </a:rPr>
            <a:t>特別定額給付金事業の</a:t>
          </a:r>
          <a:r>
            <a:rPr kumimoji="1" lang="ja-JP" altLang="en-US" sz="1000">
              <a:solidFill>
                <a:sysClr val="windowText" lastClr="000000"/>
              </a:solidFill>
              <a:effectLst/>
              <a:latin typeface="+mn-lt"/>
              <a:ea typeface="+mn-ea"/>
              <a:cs typeface="+mn-cs"/>
            </a:rPr>
            <a:t>皆減</a:t>
          </a:r>
          <a:r>
            <a:rPr kumimoji="1" lang="ja-JP" altLang="ja-JP" sz="1000">
              <a:solidFill>
                <a:sysClr val="windowText" lastClr="000000"/>
              </a:solidFill>
              <a:effectLst/>
              <a:latin typeface="+mn-lt"/>
              <a:ea typeface="+mn-ea"/>
              <a:cs typeface="+mn-cs"/>
            </a:rPr>
            <a:t>による大幅な</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額となっている。</a:t>
          </a:r>
          <a:endParaRPr lang="ja-JP" altLang="ja-JP" sz="1000">
            <a:solidFill>
              <a:sysClr val="windowText" lastClr="000000"/>
            </a:solidFill>
            <a:effectLst/>
          </a:endParaRPr>
        </a:p>
        <a:p>
          <a:r>
            <a:rPr kumimoji="1" lang="ja-JP" altLang="en-US" sz="1000">
              <a:solidFill>
                <a:sysClr val="windowText" lastClr="000000"/>
              </a:solidFill>
              <a:effectLst/>
              <a:latin typeface="+mn-lt"/>
              <a:ea typeface="+mn-ea"/>
              <a:cs typeface="+mn-cs"/>
            </a:rPr>
            <a:t>衛生費・・・前年比で１２６，６５４円増となっており、廃棄物処理施設延命化補修工事の実施により大幅な増要因となっている。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労働費・・・前年比で</a:t>
          </a:r>
          <a:r>
            <a:rPr kumimoji="1" lang="ja-JP" altLang="en-US" sz="1000">
              <a:solidFill>
                <a:sysClr val="windowText" lastClr="000000"/>
              </a:solidFill>
              <a:effectLst/>
              <a:latin typeface="+mn-lt"/>
              <a:ea typeface="+mn-ea"/>
              <a:cs typeface="+mn-cs"/>
            </a:rPr>
            <a:t>△１５，４６５</a:t>
          </a:r>
          <a:r>
            <a:rPr kumimoji="1" lang="ja-JP" altLang="ja-JP" sz="1000">
              <a:solidFill>
                <a:sysClr val="windowText" lastClr="000000"/>
              </a:solidFill>
              <a:effectLst/>
              <a:latin typeface="+mn-lt"/>
              <a:ea typeface="+mn-ea"/>
              <a:cs typeface="+mn-cs"/>
            </a:rPr>
            <a:t>円となっており、</a:t>
          </a:r>
          <a:r>
            <a:rPr kumimoji="1" lang="en-US" altLang="ja-JP" sz="1000">
              <a:solidFill>
                <a:sysClr val="windowText" lastClr="000000"/>
              </a:solidFill>
              <a:effectLst/>
              <a:latin typeface="+mn-lt"/>
              <a:ea typeface="+mn-ea"/>
              <a:cs typeface="+mn-cs"/>
            </a:rPr>
            <a:t>R2</a:t>
          </a:r>
          <a:r>
            <a:rPr kumimoji="1" lang="ja-JP" altLang="en-US" sz="1000">
              <a:solidFill>
                <a:sysClr val="windowText" lastClr="000000"/>
              </a:solidFill>
              <a:effectLst/>
              <a:latin typeface="+mn-lt"/>
              <a:ea typeface="+mn-ea"/>
              <a:cs typeface="+mn-cs"/>
            </a:rPr>
            <a:t>年度に実施された</a:t>
          </a:r>
          <a:r>
            <a:rPr kumimoji="1" lang="ja-JP" altLang="ja-JP" sz="1000">
              <a:solidFill>
                <a:sysClr val="windowText" lastClr="000000"/>
              </a:solidFill>
              <a:effectLst/>
              <a:latin typeface="+mn-lt"/>
              <a:ea typeface="+mn-ea"/>
              <a:cs typeface="+mn-cs"/>
            </a:rPr>
            <a:t>緊急雇用事業</a:t>
          </a:r>
          <a:r>
            <a:rPr kumimoji="1" lang="ja-JP" altLang="en-US" sz="1000">
              <a:solidFill>
                <a:sysClr val="windowText" lastClr="000000"/>
              </a:solidFill>
              <a:effectLst/>
              <a:latin typeface="+mn-lt"/>
              <a:ea typeface="+mn-ea"/>
              <a:cs typeface="+mn-cs"/>
            </a:rPr>
            <a:t>費</a:t>
          </a:r>
          <a:r>
            <a:rPr kumimoji="1" lang="ja-JP" altLang="ja-JP" sz="1000">
              <a:solidFill>
                <a:sysClr val="windowText" lastClr="000000"/>
              </a:solidFill>
              <a:effectLst/>
              <a:latin typeface="+mn-lt"/>
              <a:ea typeface="+mn-ea"/>
              <a:cs typeface="+mn-cs"/>
            </a:rPr>
            <a:t>の</a:t>
          </a:r>
          <a:r>
            <a:rPr kumimoji="1" lang="ja-JP" altLang="en-US" sz="1000">
              <a:solidFill>
                <a:sysClr val="windowText" lastClr="000000"/>
              </a:solidFill>
              <a:effectLst/>
              <a:latin typeface="+mn-lt"/>
              <a:ea typeface="+mn-ea"/>
              <a:cs typeface="+mn-cs"/>
            </a:rPr>
            <a:t>減少</a:t>
          </a:r>
          <a:r>
            <a:rPr kumimoji="1" lang="ja-JP" altLang="ja-JP" sz="1000">
              <a:solidFill>
                <a:sysClr val="windowText" lastClr="000000"/>
              </a:solidFill>
              <a:effectLst/>
              <a:latin typeface="+mn-lt"/>
              <a:ea typeface="+mn-ea"/>
              <a:cs typeface="+mn-cs"/>
            </a:rPr>
            <a:t>による</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農林水産業費・・・前年比で</a:t>
          </a:r>
          <a:r>
            <a:rPr kumimoji="1" lang="ja-JP" altLang="en-US" sz="1000">
              <a:solidFill>
                <a:sysClr val="windowText" lastClr="000000"/>
              </a:solidFill>
              <a:effectLst/>
              <a:latin typeface="+mn-lt"/>
              <a:ea typeface="+mn-ea"/>
              <a:cs typeface="+mn-cs"/>
            </a:rPr>
            <a:t>△１０５，８２９</a:t>
          </a:r>
          <a:r>
            <a:rPr kumimoji="1" lang="ja-JP" altLang="ja-JP" sz="1000">
              <a:solidFill>
                <a:sysClr val="windowText" lastClr="000000"/>
              </a:solidFill>
              <a:effectLst/>
              <a:latin typeface="+mn-lt"/>
              <a:ea typeface="+mn-ea"/>
              <a:cs typeface="+mn-cs"/>
            </a:rPr>
            <a:t>円なっており、</a:t>
          </a:r>
          <a:r>
            <a:rPr kumimoji="1" lang="en-US" altLang="ja-JP" sz="1000">
              <a:solidFill>
                <a:sysClr val="windowText" lastClr="000000"/>
              </a:solidFill>
              <a:effectLst/>
              <a:latin typeface="+mn-lt"/>
              <a:ea typeface="+mn-ea"/>
              <a:cs typeface="+mn-cs"/>
            </a:rPr>
            <a:t>R2</a:t>
          </a:r>
          <a:r>
            <a:rPr kumimoji="1" lang="ja-JP" altLang="en-US" sz="1000">
              <a:solidFill>
                <a:sysClr val="windowText" lastClr="000000"/>
              </a:solidFill>
              <a:effectLst/>
              <a:latin typeface="+mn-lt"/>
              <a:ea typeface="+mn-ea"/>
              <a:cs typeface="+mn-cs"/>
            </a:rPr>
            <a:t>年度に実施された</a:t>
          </a:r>
          <a:r>
            <a:rPr kumimoji="1" lang="ja-JP" altLang="ja-JP" sz="1000">
              <a:solidFill>
                <a:sysClr val="windowText" lastClr="000000"/>
              </a:solidFill>
              <a:effectLst/>
              <a:latin typeface="+mn-lt"/>
              <a:ea typeface="+mn-ea"/>
              <a:cs typeface="+mn-cs"/>
            </a:rPr>
            <a:t>燃油補給施設整備事業</a:t>
          </a:r>
          <a:r>
            <a:rPr kumimoji="1" lang="ja-JP" altLang="en-US" sz="1000">
              <a:solidFill>
                <a:sysClr val="windowText" lastClr="000000"/>
              </a:solidFill>
              <a:effectLst/>
              <a:latin typeface="+mn-lt"/>
              <a:ea typeface="+mn-ea"/>
              <a:cs typeface="+mn-cs"/>
            </a:rPr>
            <a:t>の皆減により大幅な減</a:t>
          </a:r>
          <a:r>
            <a:rPr kumimoji="1" lang="ja-JP" altLang="ja-JP" sz="1000">
              <a:solidFill>
                <a:sysClr val="windowText" lastClr="000000"/>
              </a:solidFill>
              <a:effectLst/>
              <a:latin typeface="+mn-lt"/>
              <a:ea typeface="+mn-ea"/>
              <a:cs typeface="+mn-cs"/>
            </a:rPr>
            <a:t>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土木費・・・前年比で</a:t>
          </a:r>
          <a:r>
            <a:rPr kumimoji="1" lang="ja-JP" altLang="en-US" sz="1000">
              <a:solidFill>
                <a:sysClr val="windowText" lastClr="000000"/>
              </a:solidFill>
              <a:effectLst/>
              <a:latin typeface="+mn-lt"/>
              <a:ea typeface="+mn-ea"/>
              <a:cs typeface="+mn-cs"/>
            </a:rPr>
            <a:t>１７６，１９３</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増</a:t>
          </a:r>
          <a:r>
            <a:rPr kumimoji="1" lang="ja-JP" altLang="ja-JP" sz="1000">
              <a:solidFill>
                <a:sysClr val="windowText" lastClr="000000"/>
              </a:solidFill>
              <a:effectLst/>
              <a:latin typeface="+mn-lt"/>
              <a:ea typeface="+mn-ea"/>
              <a:cs typeface="+mn-cs"/>
            </a:rPr>
            <a:t>となっており、第６住宅</a:t>
          </a:r>
          <a:r>
            <a:rPr kumimoji="1" lang="ja-JP" altLang="en-US" sz="1000">
              <a:solidFill>
                <a:sysClr val="windowText" lastClr="000000"/>
              </a:solidFill>
              <a:effectLst/>
              <a:latin typeface="+mn-lt"/>
              <a:ea typeface="+mn-ea"/>
              <a:cs typeface="+mn-cs"/>
            </a:rPr>
            <a:t>整備事業</a:t>
          </a:r>
          <a:r>
            <a:rPr kumimoji="1" lang="ja-JP" altLang="ja-JP" sz="1000">
              <a:solidFill>
                <a:sysClr val="windowText" lastClr="000000"/>
              </a:solidFill>
              <a:effectLst/>
              <a:latin typeface="+mn-lt"/>
              <a:ea typeface="+mn-ea"/>
              <a:cs typeface="+mn-cs"/>
            </a:rPr>
            <a:t>の</a:t>
          </a:r>
          <a:r>
            <a:rPr kumimoji="1" lang="ja-JP" altLang="en-US" sz="1000">
              <a:solidFill>
                <a:sysClr val="windowText" lastClr="000000"/>
              </a:solidFill>
              <a:effectLst/>
              <a:latin typeface="+mn-lt"/>
              <a:ea typeface="+mn-ea"/>
              <a:cs typeface="+mn-cs"/>
            </a:rPr>
            <a:t>実施により大幅な増</a:t>
          </a:r>
          <a:r>
            <a:rPr kumimoji="1" lang="ja-JP" altLang="ja-JP" sz="1000">
              <a:solidFill>
                <a:sysClr val="windowText" lastClr="000000"/>
              </a:solidFill>
              <a:effectLst/>
              <a:latin typeface="+mn-lt"/>
              <a:ea typeface="+mn-ea"/>
              <a:cs typeface="+mn-cs"/>
            </a:rPr>
            <a:t>要因となっている。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教育費・・・前年比で△</a:t>
          </a:r>
          <a:r>
            <a:rPr kumimoji="1" lang="ja-JP" altLang="en-US" sz="1000">
              <a:solidFill>
                <a:sysClr val="windowText" lastClr="000000"/>
              </a:solidFill>
              <a:effectLst/>
              <a:latin typeface="+mn-lt"/>
              <a:ea typeface="+mn-ea"/>
              <a:cs typeface="+mn-cs"/>
            </a:rPr>
            <a:t>４２，７５７</a:t>
          </a:r>
          <a:r>
            <a:rPr kumimoji="1" lang="ja-JP" altLang="ja-JP" sz="1000">
              <a:solidFill>
                <a:sysClr val="windowText" lastClr="000000"/>
              </a:solidFill>
              <a:effectLst/>
              <a:latin typeface="+mn-lt"/>
              <a:ea typeface="+mn-ea"/>
              <a:cs typeface="+mn-cs"/>
            </a:rPr>
            <a:t>円となっており、令和</a:t>
          </a:r>
          <a:r>
            <a:rPr kumimoji="1" lang="ja-JP" altLang="en-US" sz="1000">
              <a:solidFill>
                <a:sysClr val="windowText" lastClr="000000"/>
              </a:solidFill>
              <a:effectLst/>
              <a:latin typeface="+mn-lt"/>
              <a:ea typeface="+mn-ea"/>
              <a:cs typeface="+mn-cs"/>
            </a:rPr>
            <a:t>２</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に実施された小学校校舎改修工事、タブレット端末導入に伴う附随工事による事業費</a:t>
          </a:r>
          <a:r>
            <a:rPr kumimoji="1" lang="ja-JP" altLang="ja-JP" sz="1000">
              <a:solidFill>
                <a:sysClr val="windowText" lastClr="000000"/>
              </a:solidFill>
              <a:effectLst/>
              <a:latin typeface="+mn-lt"/>
              <a:ea typeface="+mn-ea"/>
              <a:cs typeface="+mn-cs"/>
            </a:rPr>
            <a:t>の減が要因となっている。</a:t>
          </a:r>
          <a:endParaRPr lang="ja-JP" altLang="ja-JP" sz="10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財政調整基金残高は、前年比で</a:t>
          </a:r>
          <a:r>
            <a:rPr kumimoji="1" lang="en-US" altLang="ja-JP" sz="1100">
              <a:solidFill>
                <a:sysClr val="windowText" lastClr="000000"/>
              </a:solidFill>
              <a:effectLst/>
              <a:latin typeface="+mn-lt"/>
              <a:ea typeface="+mn-ea"/>
              <a:cs typeface="+mn-cs"/>
            </a:rPr>
            <a:t>184,250</a:t>
          </a:r>
          <a:r>
            <a:rPr kumimoji="1" lang="ja-JP" altLang="ja-JP" sz="1100">
              <a:solidFill>
                <a:sysClr val="windowText" lastClr="000000"/>
              </a:solidFill>
              <a:effectLst/>
              <a:latin typeface="+mn-lt"/>
              <a:ea typeface="+mn-ea"/>
              <a:cs typeface="+mn-cs"/>
            </a:rPr>
            <a:t>千円増の</a:t>
          </a:r>
          <a:r>
            <a:rPr kumimoji="1" lang="en-US" altLang="ja-JP" sz="1100">
              <a:solidFill>
                <a:sysClr val="windowText" lastClr="000000"/>
              </a:solidFill>
              <a:effectLst/>
              <a:latin typeface="+mn-lt"/>
              <a:ea typeface="+mn-ea"/>
              <a:cs typeface="+mn-cs"/>
            </a:rPr>
            <a:t>916,350</a:t>
          </a:r>
          <a:r>
            <a:rPr kumimoji="1" lang="ja-JP" altLang="ja-JP" sz="1100">
              <a:solidFill>
                <a:sysClr val="windowText" lastClr="000000"/>
              </a:solidFill>
              <a:effectLst/>
              <a:latin typeface="+mn-lt"/>
              <a:ea typeface="+mn-ea"/>
              <a:cs typeface="+mn-cs"/>
            </a:rPr>
            <a:t>千円となっているが、清掃センター整備補修工事等により、今後大幅な取り崩しが見込まれるため、安易な取り崩しを抑制していく必要がある。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実質収支額では、前年比</a:t>
          </a:r>
          <a:r>
            <a:rPr kumimoji="1" lang="en-US" altLang="ja-JP" sz="1100">
              <a:solidFill>
                <a:sysClr val="windowText" lastClr="000000"/>
              </a:solidFill>
              <a:effectLst/>
              <a:latin typeface="+mn-lt"/>
              <a:ea typeface="+mn-ea"/>
              <a:cs typeface="+mn-cs"/>
            </a:rPr>
            <a:t>506</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77,504</a:t>
          </a:r>
          <a:r>
            <a:rPr kumimoji="1" lang="ja-JP" altLang="ja-JP" sz="1100">
              <a:solidFill>
                <a:sysClr val="windowText" lastClr="000000"/>
              </a:solidFill>
              <a:effectLst/>
              <a:latin typeface="+mn-lt"/>
              <a:ea typeface="+mn-ea"/>
              <a:cs typeface="+mn-cs"/>
            </a:rPr>
            <a:t>千円となったことから標準財政規模比率の増となっている。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実質単年度収支では、</a:t>
          </a:r>
          <a:r>
            <a:rPr kumimoji="1" lang="ja-JP" altLang="en-US" sz="1100">
              <a:solidFill>
                <a:sysClr val="windowText" lastClr="000000"/>
              </a:solidFill>
              <a:effectLst/>
              <a:latin typeface="+mn-lt"/>
              <a:ea typeface="+mn-ea"/>
              <a:cs typeface="+mn-cs"/>
            </a:rPr>
            <a:t>積立金増加により</a:t>
          </a:r>
          <a:r>
            <a:rPr kumimoji="1" lang="ja-JP" altLang="ja-JP" sz="1100">
              <a:solidFill>
                <a:sysClr val="windowText" lastClr="000000"/>
              </a:solidFill>
              <a:effectLst/>
              <a:latin typeface="+mn-lt"/>
              <a:ea typeface="+mn-ea"/>
              <a:cs typeface="+mn-cs"/>
            </a:rPr>
            <a:t>比率の増加となった。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前年度に引き続き全会計において黒字となっており、各会計とも適正な財政運営が図られている。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一般会計では</a:t>
          </a:r>
          <a:r>
            <a:rPr kumimoji="1" lang="ja-JP" altLang="en-US" sz="1100">
              <a:solidFill>
                <a:sysClr val="windowText" lastClr="000000"/>
              </a:solidFill>
              <a:effectLst/>
              <a:latin typeface="+mn-lt"/>
              <a:ea typeface="+mn-ea"/>
              <a:cs typeface="+mn-cs"/>
            </a:rPr>
            <a:t>普通交付税の増額により</a:t>
          </a:r>
          <a:r>
            <a:rPr kumimoji="1" lang="ja-JP" altLang="ja-JP" sz="1100">
              <a:solidFill>
                <a:sysClr val="windowText" lastClr="000000"/>
              </a:solidFill>
              <a:effectLst/>
              <a:latin typeface="+mn-lt"/>
              <a:ea typeface="+mn-ea"/>
              <a:cs typeface="+mn-cs"/>
            </a:rPr>
            <a:t>、大幅に基金の積増しを行ったことで△</a:t>
          </a:r>
          <a:r>
            <a:rPr kumimoji="1" lang="en-US" altLang="ja-JP" sz="1100">
              <a:solidFill>
                <a:sysClr val="windowText" lastClr="000000"/>
              </a:solidFill>
              <a:effectLst/>
              <a:latin typeface="+mn-lt"/>
              <a:ea typeface="+mn-ea"/>
              <a:cs typeface="+mn-cs"/>
            </a:rPr>
            <a:t>0.56</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5.86</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国民健康保険</a:t>
          </a:r>
          <a:r>
            <a:rPr kumimoji="1" lang="ja-JP" altLang="ja-JP" sz="1100">
              <a:solidFill>
                <a:sysClr val="windowText" lastClr="000000"/>
              </a:solidFill>
              <a:effectLst/>
              <a:latin typeface="+mn-lt"/>
              <a:ea typeface="+mn-ea"/>
              <a:cs typeface="+mn-cs"/>
            </a:rPr>
            <a:t>特別会計では、</a:t>
          </a:r>
          <a:r>
            <a:rPr kumimoji="1" lang="ja-JP" altLang="en-US" sz="1100">
              <a:solidFill>
                <a:sysClr val="windowText" lastClr="000000"/>
              </a:solidFill>
              <a:effectLst/>
              <a:latin typeface="+mn-lt"/>
              <a:ea typeface="+mn-ea"/>
              <a:cs typeface="+mn-cs"/>
            </a:rPr>
            <a:t>前年と比較し全体の医療費が減少したことで</a:t>
          </a:r>
          <a:r>
            <a:rPr kumimoji="1" lang="en-US" altLang="ja-JP" sz="1100">
              <a:solidFill>
                <a:sysClr val="windowText" lastClr="000000"/>
              </a:solidFill>
              <a:effectLst/>
              <a:latin typeface="+mn-lt"/>
              <a:ea typeface="+mn-ea"/>
              <a:cs typeface="+mn-cs"/>
            </a:rPr>
            <a:t>0.75</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2.33</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その他の会計では、前年度と同程度で推移しているが、今後も、収納率向上、滞納額の縮減等の取り組みを行い、全会計において引き続き健全財政の維持に努めていく。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また、公営企業会計については、自主財源の確保、経費削減などの取り組みを行い、独立採算による健全な企業経営に努める。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89" t="s">
        <v>79</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 thickBot="1" x14ac:dyDescent="0.25">
      <c r="B2" s="173" t="s">
        <v>80</v>
      </c>
      <c r="C2" s="173"/>
      <c r="D2" s="174"/>
    </row>
    <row r="3" spans="1:119" ht="18.75" customHeight="1" thickBot="1" x14ac:dyDescent="0.25">
      <c r="A3" s="172"/>
      <c r="B3" s="390" t="s">
        <v>81</v>
      </c>
      <c r="C3" s="391"/>
      <c r="D3" s="391"/>
      <c r="E3" s="392"/>
      <c r="F3" s="392"/>
      <c r="G3" s="392"/>
      <c r="H3" s="392"/>
      <c r="I3" s="392"/>
      <c r="J3" s="392"/>
      <c r="K3" s="392"/>
      <c r="L3" s="392" t="s">
        <v>82</v>
      </c>
      <c r="M3" s="392"/>
      <c r="N3" s="392"/>
      <c r="O3" s="392"/>
      <c r="P3" s="392"/>
      <c r="Q3" s="392"/>
      <c r="R3" s="399"/>
      <c r="S3" s="399"/>
      <c r="T3" s="399"/>
      <c r="U3" s="399"/>
      <c r="V3" s="400"/>
      <c r="W3" s="374" t="s">
        <v>83</v>
      </c>
      <c r="X3" s="375"/>
      <c r="Y3" s="375"/>
      <c r="Z3" s="375"/>
      <c r="AA3" s="375"/>
      <c r="AB3" s="391"/>
      <c r="AC3" s="399" t="s">
        <v>84</v>
      </c>
      <c r="AD3" s="375"/>
      <c r="AE3" s="375"/>
      <c r="AF3" s="375"/>
      <c r="AG3" s="375"/>
      <c r="AH3" s="375"/>
      <c r="AI3" s="375"/>
      <c r="AJ3" s="375"/>
      <c r="AK3" s="375"/>
      <c r="AL3" s="376"/>
      <c r="AM3" s="374" t="s">
        <v>85</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86</v>
      </c>
      <c r="BO3" s="375"/>
      <c r="BP3" s="375"/>
      <c r="BQ3" s="375"/>
      <c r="BR3" s="375"/>
      <c r="BS3" s="375"/>
      <c r="BT3" s="375"/>
      <c r="BU3" s="376"/>
      <c r="BV3" s="374" t="s">
        <v>87</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88</v>
      </c>
      <c r="CU3" s="375"/>
      <c r="CV3" s="375"/>
      <c r="CW3" s="375"/>
      <c r="CX3" s="375"/>
      <c r="CY3" s="375"/>
      <c r="CZ3" s="375"/>
      <c r="DA3" s="376"/>
      <c r="DB3" s="374" t="s">
        <v>89</v>
      </c>
      <c r="DC3" s="375"/>
      <c r="DD3" s="375"/>
      <c r="DE3" s="375"/>
      <c r="DF3" s="375"/>
      <c r="DG3" s="375"/>
      <c r="DH3" s="375"/>
      <c r="DI3" s="376"/>
    </row>
    <row r="4" spans="1:119" ht="18.75" customHeight="1" x14ac:dyDescent="0.2">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90</v>
      </c>
      <c r="AZ4" s="378"/>
      <c r="BA4" s="378"/>
      <c r="BB4" s="378"/>
      <c r="BC4" s="378"/>
      <c r="BD4" s="378"/>
      <c r="BE4" s="378"/>
      <c r="BF4" s="378"/>
      <c r="BG4" s="378"/>
      <c r="BH4" s="378"/>
      <c r="BI4" s="378"/>
      <c r="BJ4" s="378"/>
      <c r="BK4" s="378"/>
      <c r="BL4" s="378"/>
      <c r="BM4" s="379"/>
      <c r="BN4" s="380">
        <v>3491185</v>
      </c>
      <c r="BO4" s="381"/>
      <c r="BP4" s="381"/>
      <c r="BQ4" s="381"/>
      <c r="BR4" s="381"/>
      <c r="BS4" s="381"/>
      <c r="BT4" s="381"/>
      <c r="BU4" s="382"/>
      <c r="BV4" s="380">
        <v>3407314</v>
      </c>
      <c r="BW4" s="381"/>
      <c r="BX4" s="381"/>
      <c r="BY4" s="381"/>
      <c r="BZ4" s="381"/>
      <c r="CA4" s="381"/>
      <c r="CB4" s="381"/>
      <c r="CC4" s="382"/>
      <c r="CD4" s="383" t="s">
        <v>91</v>
      </c>
      <c r="CE4" s="384"/>
      <c r="CF4" s="384"/>
      <c r="CG4" s="384"/>
      <c r="CH4" s="384"/>
      <c r="CI4" s="384"/>
      <c r="CJ4" s="384"/>
      <c r="CK4" s="384"/>
      <c r="CL4" s="384"/>
      <c r="CM4" s="384"/>
      <c r="CN4" s="384"/>
      <c r="CO4" s="384"/>
      <c r="CP4" s="384"/>
      <c r="CQ4" s="384"/>
      <c r="CR4" s="384"/>
      <c r="CS4" s="385"/>
      <c r="CT4" s="386">
        <v>5.9</v>
      </c>
      <c r="CU4" s="387"/>
      <c r="CV4" s="387"/>
      <c r="CW4" s="387"/>
      <c r="CX4" s="387"/>
      <c r="CY4" s="387"/>
      <c r="CZ4" s="387"/>
      <c r="DA4" s="388"/>
      <c r="DB4" s="386">
        <v>6.4</v>
      </c>
      <c r="DC4" s="387"/>
      <c r="DD4" s="387"/>
      <c r="DE4" s="387"/>
      <c r="DF4" s="387"/>
      <c r="DG4" s="387"/>
      <c r="DH4" s="387"/>
      <c r="DI4" s="388"/>
    </row>
    <row r="5" spans="1:119" ht="18.75" customHeight="1" x14ac:dyDescent="0.2">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92</v>
      </c>
      <c r="AN5" s="447"/>
      <c r="AO5" s="447"/>
      <c r="AP5" s="447"/>
      <c r="AQ5" s="447"/>
      <c r="AR5" s="447"/>
      <c r="AS5" s="447"/>
      <c r="AT5" s="448"/>
      <c r="AU5" s="449" t="s">
        <v>93</v>
      </c>
      <c r="AV5" s="450"/>
      <c r="AW5" s="450"/>
      <c r="AX5" s="450"/>
      <c r="AY5" s="451" t="s">
        <v>94</v>
      </c>
      <c r="AZ5" s="452"/>
      <c r="BA5" s="452"/>
      <c r="BB5" s="452"/>
      <c r="BC5" s="452"/>
      <c r="BD5" s="452"/>
      <c r="BE5" s="452"/>
      <c r="BF5" s="452"/>
      <c r="BG5" s="452"/>
      <c r="BH5" s="452"/>
      <c r="BI5" s="452"/>
      <c r="BJ5" s="452"/>
      <c r="BK5" s="452"/>
      <c r="BL5" s="452"/>
      <c r="BM5" s="453"/>
      <c r="BN5" s="417">
        <v>3413681</v>
      </c>
      <c r="BO5" s="418"/>
      <c r="BP5" s="418"/>
      <c r="BQ5" s="418"/>
      <c r="BR5" s="418"/>
      <c r="BS5" s="418"/>
      <c r="BT5" s="418"/>
      <c r="BU5" s="419"/>
      <c r="BV5" s="417">
        <v>3330316</v>
      </c>
      <c r="BW5" s="418"/>
      <c r="BX5" s="418"/>
      <c r="BY5" s="418"/>
      <c r="BZ5" s="418"/>
      <c r="CA5" s="418"/>
      <c r="CB5" s="418"/>
      <c r="CC5" s="419"/>
      <c r="CD5" s="420" t="s">
        <v>95</v>
      </c>
      <c r="CE5" s="421"/>
      <c r="CF5" s="421"/>
      <c r="CG5" s="421"/>
      <c r="CH5" s="421"/>
      <c r="CI5" s="421"/>
      <c r="CJ5" s="421"/>
      <c r="CK5" s="421"/>
      <c r="CL5" s="421"/>
      <c r="CM5" s="421"/>
      <c r="CN5" s="421"/>
      <c r="CO5" s="421"/>
      <c r="CP5" s="421"/>
      <c r="CQ5" s="421"/>
      <c r="CR5" s="421"/>
      <c r="CS5" s="422"/>
      <c r="CT5" s="414">
        <v>66.7</v>
      </c>
      <c r="CU5" s="415"/>
      <c r="CV5" s="415"/>
      <c r="CW5" s="415"/>
      <c r="CX5" s="415"/>
      <c r="CY5" s="415"/>
      <c r="CZ5" s="415"/>
      <c r="DA5" s="416"/>
      <c r="DB5" s="414">
        <v>76.400000000000006</v>
      </c>
      <c r="DC5" s="415"/>
      <c r="DD5" s="415"/>
      <c r="DE5" s="415"/>
      <c r="DF5" s="415"/>
      <c r="DG5" s="415"/>
      <c r="DH5" s="415"/>
      <c r="DI5" s="416"/>
    </row>
    <row r="6" spans="1:119" ht="18.75" customHeight="1" x14ac:dyDescent="0.2">
      <c r="A6" s="172"/>
      <c r="B6" s="423" t="s">
        <v>96</v>
      </c>
      <c r="C6" s="424"/>
      <c r="D6" s="424"/>
      <c r="E6" s="425"/>
      <c r="F6" s="425"/>
      <c r="G6" s="425"/>
      <c r="H6" s="425"/>
      <c r="I6" s="425"/>
      <c r="J6" s="425"/>
      <c r="K6" s="425"/>
      <c r="L6" s="425" t="s">
        <v>97</v>
      </c>
      <c r="M6" s="425"/>
      <c r="N6" s="425"/>
      <c r="O6" s="425"/>
      <c r="P6" s="425"/>
      <c r="Q6" s="425"/>
      <c r="R6" s="429"/>
      <c r="S6" s="429"/>
      <c r="T6" s="429"/>
      <c r="U6" s="429"/>
      <c r="V6" s="430"/>
      <c r="W6" s="433" t="s">
        <v>98</v>
      </c>
      <c r="X6" s="434"/>
      <c r="Y6" s="434"/>
      <c r="Z6" s="434"/>
      <c r="AA6" s="434"/>
      <c r="AB6" s="424"/>
      <c r="AC6" s="437" t="s">
        <v>99</v>
      </c>
      <c r="AD6" s="438"/>
      <c r="AE6" s="438"/>
      <c r="AF6" s="438"/>
      <c r="AG6" s="438"/>
      <c r="AH6" s="438"/>
      <c r="AI6" s="438"/>
      <c r="AJ6" s="438"/>
      <c r="AK6" s="438"/>
      <c r="AL6" s="439"/>
      <c r="AM6" s="446" t="s">
        <v>100</v>
      </c>
      <c r="AN6" s="447"/>
      <c r="AO6" s="447"/>
      <c r="AP6" s="447"/>
      <c r="AQ6" s="447"/>
      <c r="AR6" s="447"/>
      <c r="AS6" s="447"/>
      <c r="AT6" s="448"/>
      <c r="AU6" s="449" t="s">
        <v>93</v>
      </c>
      <c r="AV6" s="450"/>
      <c r="AW6" s="450"/>
      <c r="AX6" s="450"/>
      <c r="AY6" s="451" t="s">
        <v>101</v>
      </c>
      <c r="AZ6" s="452"/>
      <c r="BA6" s="452"/>
      <c r="BB6" s="452"/>
      <c r="BC6" s="452"/>
      <c r="BD6" s="452"/>
      <c r="BE6" s="452"/>
      <c r="BF6" s="452"/>
      <c r="BG6" s="452"/>
      <c r="BH6" s="452"/>
      <c r="BI6" s="452"/>
      <c r="BJ6" s="452"/>
      <c r="BK6" s="452"/>
      <c r="BL6" s="452"/>
      <c r="BM6" s="453"/>
      <c r="BN6" s="417">
        <v>77504</v>
      </c>
      <c r="BO6" s="418"/>
      <c r="BP6" s="418"/>
      <c r="BQ6" s="418"/>
      <c r="BR6" s="418"/>
      <c r="BS6" s="418"/>
      <c r="BT6" s="418"/>
      <c r="BU6" s="419"/>
      <c r="BV6" s="417">
        <v>76998</v>
      </c>
      <c r="BW6" s="418"/>
      <c r="BX6" s="418"/>
      <c r="BY6" s="418"/>
      <c r="BZ6" s="418"/>
      <c r="CA6" s="418"/>
      <c r="CB6" s="418"/>
      <c r="CC6" s="419"/>
      <c r="CD6" s="420" t="s">
        <v>102</v>
      </c>
      <c r="CE6" s="421"/>
      <c r="CF6" s="421"/>
      <c r="CG6" s="421"/>
      <c r="CH6" s="421"/>
      <c r="CI6" s="421"/>
      <c r="CJ6" s="421"/>
      <c r="CK6" s="421"/>
      <c r="CL6" s="421"/>
      <c r="CM6" s="421"/>
      <c r="CN6" s="421"/>
      <c r="CO6" s="421"/>
      <c r="CP6" s="421"/>
      <c r="CQ6" s="421"/>
      <c r="CR6" s="421"/>
      <c r="CS6" s="422"/>
      <c r="CT6" s="454">
        <v>67.7</v>
      </c>
      <c r="CU6" s="455"/>
      <c r="CV6" s="455"/>
      <c r="CW6" s="455"/>
      <c r="CX6" s="455"/>
      <c r="CY6" s="455"/>
      <c r="CZ6" s="455"/>
      <c r="DA6" s="456"/>
      <c r="DB6" s="454">
        <v>77.7</v>
      </c>
      <c r="DC6" s="455"/>
      <c r="DD6" s="455"/>
      <c r="DE6" s="455"/>
      <c r="DF6" s="455"/>
      <c r="DG6" s="455"/>
      <c r="DH6" s="455"/>
      <c r="DI6" s="456"/>
    </row>
    <row r="7" spans="1:119" ht="18.75" customHeight="1" x14ac:dyDescent="0.2">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103</v>
      </c>
      <c r="AN7" s="447"/>
      <c r="AO7" s="447"/>
      <c r="AP7" s="447"/>
      <c r="AQ7" s="447"/>
      <c r="AR7" s="447"/>
      <c r="AS7" s="447"/>
      <c r="AT7" s="448"/>
      <c r="AU7" s="449" t="s">
        <v>104</v>
      </c>
      <c r="AV7" s="450"/>
      <c r="AW7" s="450"/>
      <c r="AX7" s="450"/>
      <c r="AY7" s="451" t="s">
        <v>105</v>
      </c>
      <c r="AZ7" s="452"/>
      <c r="BA7" s="452"/>
      <c r="BB7" s="452"/>
      <c r="BC7" s="452"/>
      <c r="BD7" s="452"/>
      <c r="BE7" s="452"/>
      <c r="BF7" s="452"/>
      <c r="BG7" s="452"/>
      <c r="BH7" s="452"/>
      <c r="BI7" s="452"/>
      <c r="BJ7" s="452"/>
      <c r="BK7" s="452"/>
      <c r="BL7" s="452"/>
      <c r="BM7" s="453"/>
      <c r="BN7" s="417">
        <v>0</v>
      </c>
      <c r="BO7" s="418"/>
      <c r="BP7" s="418"/>
      <c r="BQ7" s="418"/>
      <c r="BR7" s="418"/>
      <c r="BS7" s="418"/>
      <c r="BT7" s="418"/>
      <c r="BU7" s="419"/>
      <c r="BV7" s="417">
        <v>0</v>
      </c>
      <c r="BW7" s="418"/>
      <c r="BX7" s="418"/>
      <c r="BY7" s="418"/>
      <c r="BZ7" s="418"/>
      <c r="CA7" s="418"/>
      <c r="CB7" s="418"/>
      <c r="CC7" s="419"/>
      <c r="CD7" s="420" t="s">
        <v>106</v>
      </c>
      <c r="CE7" s="421"/>
      <c r="CF7" s="421"/>
      <c r="CG7" s="421"/>
      <c r="CH7" s="421"/>
      <c r="CI7" s="421"/>
      <c r="CJ7" s="421"/>
      <c r="CK7" s="421"/>
      <c r="CL7" s="421"/>
      <c r="CM7" s="421"/>
      <c r="CN7" s="421"/>
      <c r="CO7" s="421"/>
      <c r="CP7" s="421"/>
      <c r="CQ7" s="421"/>
      <c r="CR7" s="421"/>
      <c r="CS7" s="422"/>
      <c r="CT7" s="417">
        <v>1322386</v>
      </c>
      <c r="CU7" s="418"/>
      <c r="CV7" s="418"/>
      <c r="CW7" s="418"/>
      <c r="CX7" s="418"/>
      <c r="CY7" s="418"/>
      <c r="CZ7" s="418"/>
      <c r="DA7" s="419"/>
      <c r="DB7" s="417">
        <v>1197925</v>
      </c>
      <c r="DC7" s="418"/>
      <c r="DD7" s="418"/>
      <c r="DE7" s="418"/>
      <c r="DF7" s="418"/>
      <c r="DG7" s="418"/>
      <c r="DH7" s="418"/>
      <c r="DI7" s="419"/>
    </row>
    <row r="8" spans="1:119" ht="18.75" customHeight="1" thickBot="1" x14ac:dyDescent="0.25">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107</v>
      </c>
      <c r="AN8" s="447"/>
      <c r="AO8" s="447"/>
      <c r="AP8" s="447"/>
      <c r="AQ8" s="447"/>
      <c r="AR8" s="447"/>
      <c r="AS8" s="447"/>
      <c r="AT8" s="448"/>
      <c r="AU8" s="449" t="s">
        <v>108</v>
      </c>
      <c r="AV8" s="450"/>
      <c r="AW8" s="450"/>
      <c r="AX8" s="450"/>
      <c r="AY8" s="451" t="s">
        <v>109</v>
      </c>
      <c r="AZ8" s="452"/>
      <c r="BA8" s="452"/>
      <c r="BB8" s="452"/>
      <c r="BC8" s="452"/>
      <c r="BD8" s="452"/>
      <c r="BE8" s="452"/>
      <c r="BF8" s="452"/>
      <c r="BG8" s="452"/>
      <c r="BH8" s="452"/>
      <c r="BI8" s="452"/>
      <c r="BJ8" s="452"/>
      <c r="BK8" s="452"/>
      <c r="BL8" s="452"/>
      <c r="BM8" s="453"/>
      <c r="BN8" s="417">
        <v>77504</v>
      </c>
      <c r="BO8" s="418"/>
      <c r="BP8" s="418"/>
      <c r="BQ8" s="418"/>
      <c r="BR8" s="418"/>
      <c r="BS8" s="418"/>
      <c r="BT8" s="418"/>
      <c r="BU8" s="419"/>
      <c r="BV8" s="417">
        <v>76998</v>
      </c>
      <c r="BW8" s="418"/>
      <c r="BX8" s="418"/>
      <c r="BY8" s="418"/>
      <c r="BZ8" s="418"/>
      <c r="CA8" s="418"/>
      <c r="CB8" s="418"/>
      <c r="CC8" s="419"/>
      <c r="CD8" s="420" t="s">
        <v>110</v>
      </c>
      <c r="CE8" s="421"/>
      <c r="CF8" s="421"/>
      <c r="CG8" s="421"/>
      <c r="CH8" s="421"/>
      <c r="CI8" s="421"/>
      <c r="CJ8" s="421"/>
      <c r="CK8" s="421"/>
      <c r="CL8" s="421"/>
      <c r="CM8" s="421"/>
      <c r="CN8" s="421"/>
      <c r="CO8" s="421"/>
      <c r="CP8" s="421"/>
      <c r="CQ8" s="421"/>
      <c r="CR8" s="421"/>
      <c r="CS8" s="422"/>
      <c r="CT8" s="457">
        <v>0.21</v>
      </c>
      <c r="CU8" s="458"/>
      <c r="CV8" s="458"/>
      <c r="CW8" s="458"/>
      <c r="CX8" s="458"/>
      <c r="CY8" s="458"/>
      <c r="CZ8" s="458"/>
      <c r="DA8" s="459"/>
      <c r="DB8" s="457">
        <v>0.22</v>
      </c>
      <c r="DC8" s="458"/>
      <c r="DD8" s="458"/>
      <c r="DE8" s="458"/>
      <c r="DF8" s="458"/>
      <c r="DG8" s="458"/>
      <c r="DH8" s="458"/>
      <c r="DI8" s="459"/>
    </row>
    <row r="9" spans="1:119" ht="18.75" customHeight="1" thickBot="1" x14ac:dyDescent="0.25">
      <c r="A9" s="172"/>
      <c r="B9" s="411" t="s">
        <v>111</v>
      </c>
      <c r="C9" s="412"/>
      <c r="D9" s="412"/>
      <c r="E9" s="412"/>
      <c r="F9" s="412"/>
      <c r="G9" s="412"/>
      <c r="H9" s="412"/>
      <c r="I9" s="412"/>
      <c r="J9" s="412"/>
      <c r="K9" s="460"/>
      <c r="L9" s="461" t="s">
        <v>112</v>
      </c>
      <c r="M9" s="462"/>
      <c r="N9" s="462"/>
      <c r="O9" s="462"/>
      <c r="P9" s="462"/>
      <c r="Q9" s="463"/>
      <c r="R9" s="464">
        <v>1855</v>
      </c>
      <c r="S9" s="465"/>
      <c r="T9" s="465"/>
      <c r="U9" s="465"/>
      <c r="V9" s="466"/>
      <c r="W9" s="374" t="s">
        <v>113</v>
      </c>
      <c r="X9" s="375"/>
      <c r="Y9" s="375"/>
      <c r="Z9" s="375"/>
      <c r="AA9" s="375"/>
      <c r="AB9" s="375"/>
      <c r="AC9" s="375"/>
      <c r="AD9" s="375"/>
      <c r="AE9" s="375"/>
      <c r="AF9" s="375"/>
      <c r="AG9" s="375"/>
      <c r="AH9" s="375"/>
      <c r="AI9" s="375"/>
      <c r="AJ9" s="375"/>
      <c r="AK9" s="375"/>
      <c r="AL9" s="376"/>
      <c r="AM9" s="446" t="s">
        <v>114</v>
      </c>
      <c r="AN9" s="447"/>
      <c r="AO9" s="447"/>
      <c r="AP9" s="447"/>
      <c r="AQ9" s="447"/>
      <c r="AR9" s="447"/>
      <c r="AS9" s="447"/>
      <c r="AT9" s="448"/>
      <c r="AU9" s="449" t="s">
        <v>115</v>
      </c>
      <c r="AV9" s="450"/>
      <c r="AW9" s="450"/>
      <c r="AX9" s="450"/>
      <c r="AY9" s="451" t="s">
        <v>116</v>
      </c>
      <c r="AZ9" s="452"/>
      <c r="BA9" s="452"/>
      <c r="BB9" s="452"/>
      <c r="BC9" s="452"/>
      <c r="BD9" s="452"/>
      <c r="BE9" s="452"/>
      <c r="BF9" s="452"/>
      <c r="BG9" s="452"/>
      <c r="BH9" s="452"/>
      <c r="BI9" s="452"/>
      <c r="BJ9" s="452"/>
      <c r="BK9" s="452"/>
      <c r="BL9" s="452"/>
      <c r="BM9" s="453"/>
      <c r="BN9" s="417">
        <v>506</v>
      </c>
      <c r="BO9" s="418"/>
      <c r="BP9" s="418"/>
      <c r="BQ9" s="418"/>
      <c r="BR9" s="418"/>
      <c r="BS9" s="418"/>
      <c r="BT9" s="418"/>
      <c r="BU9" s="419"/>
      <c r="BV9" s="417">
        <v>-5003</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8.3000000000000007</v>
      </c>
      <c r="CU9" s="415"/>
      <c r="CV9" s="415"/>
      <c r="CW9" s="415"/>
      <c r="CX9" s="415"/>
      <c r="CY9" s="415"/>
      <c r="CZ9" s="415"/>
      <c r="DA9" s="416"/>
      <c r="DB9" s="414">
        <v>8.8000000000000007</v>
      </c>
      <c r="DC9" s="415"/>
      <c r="DD9" s="415"/>
      <c r="DE9" s="415"/>
      <c r="DF9" s="415"/>
      <c r="DG9" s="415"/>
      <c r="DH9" s="415"/>
      <c r="DI9" s="416"/>
    </row>
    <row r="10" spans="1:119" ht="18.75" customHeight="1" thickBot="1" x14ac:dyDescent="0.25">
      <c r="A10" s="172"/>
      <c r="B10" s="411"/>
      <c r="C10" s="412"/>
      <c r="D10" s="412"/>
      <c r="E10" s="412"/>
      <c r="F10" s="412"/>
      <c r="G10" s="412"/>
      <c r="H10" s="412"/>
      <c r="I10" s="412"/>
      <c r="J10" s="412"/>
      <c r="K10" s="460"/>
      <c r="L10" s="467" t="s">
        <v>118</v>
      </c>
      <c r="M10" s="447"/>
      <c r="N10" s="447"/>
      <c r="O10" s="447"/>
      <c r="P10" s="447"/>
      <c r="Q10" s="448"/>
      <c r="R10" s="468">
        <v>1891</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93</v>
      </c>
      <c r="AV10" s="450"/>
      <c r="AW10" s="450"/>
      <c r="AX10" s="450"/>
      <c r="AY10" s="451" t="s">
        <v>120</v>
      </c>
      <c r="AZ10" s="452"/>
      <c r="BA10" s="452"/>
      <c r="BB10" s="452"/>
      <c r="BC10" s="452"/>
      <c r="BD10" s="452"/>
      <c r="BE10" s="452"/>
      <c r="BF10" s="452"/>
      <c r="BG10" s="452"/>
      <c r="BH10" s="452"/>
      <c r="BI10" s="452"/>
      <c r="BJ10" s="452"/>
      <c r="BK10" s="452"/>
      <c r="BL10" s="452"/>
      <c r="BM10" s="453"/>
      <c r="BN10" s="417">
        <v>184250</v>
      </c>
      <c r="BO10" s="418"/>
      <c r="BP10" s="418"/>
      <c r="BQ10" s="418"/>
      <c r="BR10" s="418"/>
      <c r="BS10" s="418"/>
      <c r="BT10" s="418"/>
      <c r="BU10" s="419"/>
      <c r="BV10" s="417">
        <v>122250</v>
      </c>
      <c r="BW10" s="418"/>
      <c r="BX10" s="418"/>
      <c r="BY10" s="418"/>
      <c r="BZ10" s="418"/>
      <c r="CA10" s="418"/>
      <c r="CB10" s="418"/>
      <c r="CC10" s="419"/>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411"/>
      <c r="C11" s="412"/>
      <c r="D11" s="412"/>
      <c r="E11" s="412"/>
      <c r="F11" s="412"/>
      <c r="G11" s="412"/>
      <c r="H11" s="412"/>
      <c r="I11" s="412"/>
      <c r="J11" s="412"/>
      <c r="K11" s="460"/>
      <c r="L11" s="471" t="s">
        <v>122</v>
      </c>
      <c r="M11" s="472"/>
      <c r="N11" s="472"/>
      <c r="O11" s="472"/>
      <c r="P11" s="472"/>
      <c r="Q11" s="473"/>
      <c r="R11" s="474" t="s">
        <v>123</v>
      </c>
      <c r="S11" s="475"/>
      <c r="T11" s="475"/>
      <c r="U11" s="475"/>
      <c r="V11" s="476"/>
      <c r="W11" s="405"/>
      <c r="X11" s="406"/>
      <c r="Y11" s="406"/>
      <c r="Z11" s="406"/>
      <c r="AA11" s="406"/>
      <c r="AB11" s="406"/>
      <c r="AC11" s="406"/>
      <c r="AD11" s="406"/>
      <c r="AE11" s="406"/>
      <c r="AF11" s="406"/>
      <c r="AG11" s="406"/>
      <c r="AH11" s="406"/>
      <c r="AI11" s="406"/>
      <c r="AJ11" s="406"/>
      <c r="AK11" s="406"/>
      <c r="AL11" s="409"/>
      <c r="AM11" s="446" t="s">
        <v>124</v>
      </c>
      <c r="AN11" s="447"/>
      <c r="AO11" s="447"/>
      <c r="AP11" s="447"/>
      <c r="AQ11" s="447"/>
      <c r="AR11" s="447"/>
      <c r="AS11" s="447"/>
      <c r="AT11" s="448"/>
      <c r="AU11" s="449" t="s">
        <v>104</v>
      </c>
      <c r="AV11" s="450"/>
      <c r="AW11" s="450"/>
      <c r="AX11" s="450"/>
      <c r="AY11" s="451" t="s">
        <v>125</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126</v>
      </c>
      <c r="CE11" s="421"/>
      <c r="CF11" s="421"/>
      <c r="CG11" s="421"/>
      <c r="CH11" s="421"/>
      <c r="CI11" s="421"/>
      <c r="CJ11" s="421"/>
      <c r="CK11" s="421"/>
      <c r="CL11" s="421"/>
      <c r="CM11" s="421"/>
      <c r="CN11" s="421"/>
      <c r="CO11" s="421"/>
      <c r="CP11" s="421"/>
      <c r="CQ11" s="421"/>
      <c r="CR11" s="421"/>
      <c r="CS11" s="422"/>
      <c r="CT11" s="457" t="s">
        <v>127</v>
      </c>
      <c r="CU11" s="458"/>
      <c r="CV11" s="458"/>
      <c r="CW11" s="458"/>
      <c r="CX11" s="458"/>
      <c r="CY11" s="458"/>
      <c r="CZ11" s="458"/>
      <c r="DA11" s="459"/>
      <c r="DB11" s="457" t="s">
        <v>128</v>
      </c>
      <c r="DC11" s="458"/>
      <c r="DD11" s="458"/>
      <c r="DE11" s="458"/>
      <c r="DF11" s="458"/>
      <c r="DG11" s="458"/>
      <c r="DH11" s="458"/>
      <c r="DI11" s="459"/>
    </row>
    <row r="12" spans="1:119" ht="18.75" customHeight="1" x14ac:dyDescent="0.2">
      <c r="A12" s="172"/>
      <c r="B12" s="477" t="s">
        <v>129</v>
      </c>
      <c r="C12" s="478"/>
      <c r="D12" s="478"/>
      <c r="E12" s="478"/>
      <c r="F12" s="478"/>
      <c r="G12" s="478"/>
      <c r="H12" s="478"/>
      <c r="I12" s="478"/>
      <c r="J12" s="478"/>
      <c r="K12" s="479"/>
      <c r="L12" s="486" t="s">
        <v>130</v>
      </c>
      <c r="M12" s="487"/>
      <c r="N12" s="487"/>
      <c r="O12" s="487"/>
      <c r="P12" s="487"/>
      <c r="Q12" s="488"/>
      <c r="R12" s="489">
        <v>1877</v>
      </c>
      <c r="S12" s="490"/>
      <c r="T12" s="490"/>
      <c r="U12" s="490"/>
      <c r="V12" s="491"/>
      <c r="W12" s="492" t="s">
        <v>1</v>
      </c>
      <c r="X12" s="450"/>
      <c r="Y12" s="450"/>
      <c r="Z12" s="450"/>
      <c r="AA12" s="450"/>
      <c r="AB12" s="493"/>
      <c r="AC12" s="494" t="s">
        <v>131</v>
      </c>
      <c r="AD12" s="495"/>
      <c r="AE12" s="495"/>
      <c r="AF12" s="495"/>
      <c r="AG12" s="496"/>
      <c r="AH12" s="494" t="s">
        <v>132</v>
      </c>
      <c r="AI12" s="495"/>
      <c r="AJ12" s="495"/>
      <c r="AK12" s="495"/>
      <c r="AL12" s="497"/>
      <c r="AM12" s="446" t="s">
        <v>133</v>
      </c>
      <c r="AN12" s="447"/>
      <c r="AO12" s="447"/>
      <c r="AP12" s="447"/>
      <c r="AQ12" s="447"/>
      <c r="AR12" s="447"/>
      <c r="AS12" s="447"/>
      <c r="AT12" s="448"/>
      <c r="AU12" s="449" t="s">
        <v>108</v>
      </c>
      <c r="AV12" s="450"/>
      <c r="AW12" s="450"/>
      <c r="AX12" s="450"/>
      <c r="AY12" s="451" t="s">
        <v>134</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0</v>
      </c>
      <c r="BW12" s="418"/>
      <c r="BX12" s="418"/>
      <c r="BY12" s="418"/>
      <c r="BZ12" s="418"/>
      <c r="CA12" s="418"/>
      <c r="CB12" s="418"/>
      <c r="CC12" s="419"/>
      <c r="CD12" s="420" t="s">
        <v>135</v>
      </c>
      <c r="CE12" s="421"/>
      <c r="CF12" s="421"/>
      <c r="CG12" s="421"/>
      <c r="CH12" s="421"/>
      <c r="CI12" s="421"/>
      <c r="CJ12" s="421"/>
      <c r="CK12" s="421"/>
      <c r="CL12" s="421"/>
      <c r="CM12" s="421"/>
      <c r="CN12" s="421"/>
      <c r="CO12" s="421"/>
      <c r="CP12" s="421"/>
      <c r="CQ12" s="421"/>
      <c r="CR12" s="421"/>
      <c r="CS12" s="422"/>
      <c r="CT12" s="457" t="s">
        <v>136</v>
      </c>
      <c r="CU12" s="458"/>
      <c r="CV12" s="458"/>
      <c r="CW12" s="458"/>
      <c r="CX12" s="458"/>
      <c r="CY12" s="458"/>
      <c r="CZ12" s="458"/>
      <c r="DA12" s="459"/>
      <c r="DB12" s="457" t="s">
        <v>137</v>
      </c>
      <c r="DC12" s="458"/>
      <c r="DD12" s="458"/>
      <c r="DE12" s="458"/>
      <c r="DF12" s="458"/>
      <c r="DG12" s="458"/>
      <c r="DH12" s="458"/>
      <c r="DI12" s="459"/>
    </row>
    <row r="13" spans="1:119" ht="18.75" customHeight="1" x14ac:dyDescent="0.2">
      <c r="A13" s="172"/>
      <c r="B13" s="480"/>
      <c r="C13" s="481"/>
      <c r="D13" s="481"/>
      <c r="E13" s="481"/>
      <c r="F13" s="481"/>
      <c r="G13" s="481"/>
      <c r="H13" s="481"/>
      <c r="I13" s="481"/>
      <c r="J13" s="481"/>
      <c r="K13" s="482"/>
      <c r="L13" s="181"/>
      <c r="M13" s="508" t="s">
        <v>138</v>
      </c>
      <c r="N13" s="509"/>
      <c r="O13" s="509"/>
      <c r="P13" s="509"/>
      <c r="Q13" s="510"/>
      <c r="R13" s="501">
        <v>1869</v>
      </c>
      <c r="S13" s="502"/>
      <c r="T13" s="502"/>
      <c r="U13" s="502"/>
      <c r="V13" s="503"/>
      <c r="W13" s="433" t="s">
        <v>139</v>
      </c>
      <c r="X13" s="434"/>
      <c r="Y13" s="434"/>
      <c r="Z13" s="434"/>
      <c r="AA13" s="434"/>
      <c r="AB13" s="424"/>
      <c r="AC13" s="468">
        <v>134</v>
      </c>
      <c r="AD13" s="469"/>
      <c r="AE13" s="469"/>
      <c r="AF13" s="469"/>
      <c r="AG13" s="511"/>
      <c r="AH13" s="468">
        <v>162</v>
      </c>
      <c r="AI13" s="469"/>
      <c r="AJ13" s="469"/>
      <c r="AK13" s="469"/>
      <c r="AL13" s="470"/>
      <c r="AM13" s="446" t="s">
        <v>140</v>
      </c>
      <c r="AN13" s="447"/>
      <c r="AO13" s="447"/>
      <c r="AP13" s="447"/>
      <c r="AQ13" s="447"/>
      <c r="AR13" s="447"/>
      <c r="AS13" s="447"/>
      <c r="AT13" s="448"/>
      <c r="AU13" s="449" t="s">
        <v>141</v>
      </c>
      <c r="AV13" s="450"/>
      <c r="AW13" s="450"/>
      <c r="AX13" s="450"/>
      <c r="AY13" s="451" t="s">
        <v>142</v>
      </c>
      <c r="AZ13" s="452"/>
      <c r="BA13" s="452"/>
      <c r="BB13" s="452"/>
      <c r="BC13" s="452"/>
      <c r="BD13" s="452"/>
      <c r="BE13" s="452"/>
      <c r="BF13" s="452"/>
      <c r="BG13" s="452"/>
      <c r="BH13" s="452"/>
      <c r="BI13" s="452"/>
      <c r="BJ13" s="452"/>
      <c r="BK13" s="452"/>
      <c r="BL13" s="452"/>
      <c r="BM13" s="453"/>
      <c r="BN13" s="417">
        <v>184756</v>
      </c>
      <c r="BO13" s="418"/>
      <c r="BP13" s="418"/>
      <c r="BQ13" s="418"/>
      <c r="BR13" s="418"/>
      <c r="BS13" s="418"/>
      <c r="BT13" s="418"/>
      <c r="BU13" s="419"/>
      <c r="BV13" s="417">
        <v>117247</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2.9</v>
      </c>
      <c r="CU13" s="415"/>
      <c r="CV13" s="415"/>
      <c r="CW13" s="415"/>
      <c r="CX13" s="415"/>
      <c r="CY13" s="415"/>
      <c r="CZ13" s="415"/>
      <c r="DA13" s="416"/>
      <c r="DB13" s="414">
        <v>2.7</v>
      </c>
      <c r="DC13" s="415"/>
      <c r="DD13" s="415"/>
      <c r="DE13" s="415"/>
      <c r="DF13" s="415"/>
      <c r="DG13" s="415"/>
      <c r="DH13" s="415"/>
      <c r="DI13" s="416"/>
    </row>
    <row r="14" spans="1:119" ht="18.75" customHeight="1" thickBot="1" x14ac:dyDescent="0.25">
      <c r="A14" s="172"/>
      <c r="B14" s="480"/>
      <c r="C14" s="481"/>
      <c r="D14" s="481"/>
      <c r="E14" s="481"/>
      <c r="F14" s="481"/>
      <c r="G14" s="481"/>
      <c r="H14" s="481"/>
      <c r="I14" s="481"/>
      <c r="J14" s="481"/>
      <c r="K14" s="482"/>
      <c r="L14" s="498" t="s">
        <v>144</v>
      </c>
      <c r="M14" s="499"/>
      <c r="N14" s="499"/>
      <c r="O14" s="499"/>
      <c r="P14" s="499"/>
      <c r="Q14" s="500"/>
      <c r="R14" s="501">
        <v>1887</v>
      </c>
      <c r="S14" s="502"/>
      <c r="T14" s="502"/>
      <c r="U14" s="502"/>
      <c r="V14" s="503"/>
      <c r="W14" s="407"/>
      <c r="X14" s="408"/>
      <c r="Y14" s="408"/>
      <c r="Z14" s="408"/>
      <c r="AA14" s="408"/>
      <c r="AB14" s="397"/>
      <c r="AC14" s="504">
        <v>12.7</v>
      </c>
      <c r="AD14" s="505"/>
      <c r="AE14" s="505"/>
      <c r="AF14" s="505"/>
      <c r="AG14" s="506"/>
      <c r="AH14" s="504">
        <v>15.2</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t="s">
        <v>146</v>
      </c>
      <c r="CU14" s="516"/>
      <c r="CV14" s="516"/>
      <c r="CW14" s="516"/>
      <c r="CX14" s="516"/>
      <c r="CY14" s="516"/>
      <c r="CZ14" s="516"/>
      <c r="DA14" s="517"/>
      <c r="DB14" s="515" t="s">
        <v>146</v>
      </c>
      <c r="DC14" s="516"/>
      <c r="DD14" s="516"/>
      <c r="DE14" s="516"/>
      <c r="DF14" s="516"/>
      <c r="DG14" s="516"/>
      <c r="DH14" s="516"/>
      <c r="DI14" s="517"/>
    </row>
    <row r="15" spans="1:119" ht="18.75" customHeight="1" x14ac:dyDescent="0.2">
      <c r="A15" s="172"/>
      <c r="B15" s="480"/>
      <c r="C15" s="481"/>
      <c r="D15" s="481"/>
      <c r="E15" s="481"/>
      <c r="F15" s="481"/>
      <c r="G15" s="481"/>
      <c r="H15" s="481"/>
      <c r="I15" s="481"/>
      <c r="J15" s="481"/>
      <c r="K15" s="482"/>
      <c r="L15" s="181"/>
      <c r="M15" s="508" t="s">
        <v>147</v>
      </c>
      <c r="N15" s="509"/>
      <c r="O15" s="509"/>
      <c r="P15" s="509"/>
      <c r="Q15" s="510"/>
      <c r="R15" s="501">
        <v>1879</v>
      </c>
      <c r="S15" s="502"/>
      <c r="T15" s="502"/>
      <c r="U15" s="502"/>
      <c r="V15" s="503"/>
      <c r="W15" s="433" t="s">
        <v>148</v>
      </c>
      <c r="X15" s="434"/>
      <c r="Y15" s="434"/>
      <c r="Z15" s="434"/>
      <c r="AA15" s="434"/>
      <c r="AB15" s="424"/>
      <c r="AC15" s="468">
        <v>164</v>
      </c>
      <c r="AD15" s="469"/>
      <c r="AE15" s="469"/>
      <c r="AF15" s="469"/>
      <c r="AG15" s="511"/>
      <c r="AH15" s="468">
        <v>171</v>
      </c>
      <c r="AI15" s="469"/>
      <c r="AJ15" s="469"/>
      <c r="AK15" s="469"/>
      <c r="AL15" s="470"/>
      <c r="AM15" s="446"/>
      <c r="AN15" s="447"/>
      <c r="AO15" s="447"/>
      <c r="AP15" s="447"/>
      <c r="AQ15" s="447"/>
      <c r="AR15" s="447"/>
      <c r="AS15" s="447"/>
      <c r="AT15" s="448"/>
      <c r="AU15" s="449"/>
      <c r="AV15" s="450"/>
      <c r="AW15" s="450"/>
      <c r="AX15" s="450"/>
      <c r="AY15" s="377" t="s">
        <v>149</v>
      </c>
      <c r="AZ15" s="378"/>
      <c r="BA15" s="378"/>
      <c r="BB15" s="378"/>
      <c r="BC15" s="378"/>
      <c r="BD15" s="378"/>
      <c r="BE15" s="378"/>
      <c r="BF15" s="378"/>
      <c r="BG15" s="378"/>
      <c r="BH15" s="378"/>
      <c r="BI15" s="378"/>
      <c r="BJ15" s="378"/>
      <c r="BK15" s="378"/>
      <c r="BL15" s="378"/>
      <c r="BM15" s="379"/>
      <c r="BN15" s="380">
        <v>225917</v>
      </c>
      <c r="BO15" s="381"/>
      <c r="BP15" s="381"/>
      <c r="BQ15" s="381"/>
      <c r="BR15" s="381"/>
      <c r="BS15" s="381"/>
      <c r="BT15" s="381"/>
      <c r="BU15" s="382"/>
      <c r="BV15" s="380">
        <v>237120</v>
      </c>
      <c r="BW15" s="381"/>
      <c r="BX15" s="381"/>
      <c r="BY15" s="381"/>
      <c r="BZ15" s="381"/>
      <c r="CA15" s="381"/>
      <c r="CB15" s="381"/>
      <c r="CC15" s="382"/>
      <c r="CD15" s="518" t="s">
        <v>150</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80"/>
      <c r="C16" s="481"/>
      <c r="D16" s="481"/>
      <c r="E16" s="481"/>
      <c r="F16" s="481"/>
      <c r="G16" s="481"/>
      <c r="H16" s="481"/>
      <c r="I16" s="481"/>
      <c r="J16" s="481"/>
      <c r="K16" s="482"/>
      <c r="L16" s="498" t="s">
        <v>151</v>
      </c>
      <c r="M16" s="521"/>
      <c r="N16" s="521"/>
      <c r="O16" s="521"/>
      <c r="P16" s="521"/>
      <c r="Q16" s="522"/>
      <c r="R16" s="523" t="s">
        <v>152</v>
      </c>
      <c r="S16" s="524"/>
      <c r="T16" s="524"/>
      <c r="U16" s="524"/>
      <c r="V16" s="525"/>
      <c r="W16" s="407"/>
      <c r="X16" s="408"/>
      <c r="Y16" s="408"/>
      <c r="Z16" s="408"/>
      <c r="AA16" s="408"/>
      <c r="AB16" s="397"/>
      <c r="AC16" s="504">
        <v>15.5</v>
      </c>
      <c r="AD16" s="505"/>
      <c r="AE16" s="505"/>
      <c r="AF16" s="505"/>
      <c r="AG16" s="506"/>
      <c r="AH16" s="504">
        <v>16</v>
      </c>
      <c r="AI16" s="505"/>
      <c r="AJ16" s="505"/>
      <c r="AK16" s="505"/>
      <c r="AL16" s="507"/>
      <c r="AM16" s="446"/>
      <c r="AN16" s="447"/>
      <c r="AO16" s="447"/>
      <c r="AP16" s="447"/>
      <c r="AQ16" s="447"/>
      <c r="AR16" s="447"/>
      <c r="AS16" s="447"/>
      <c r="AT16" s="448"/>
      <c r="AU16" s="449"/>
      <c r="AV16" s="450"/>
      <c r="AW16" s="450"/>
      <c r="AX16" s="450"/>
      <c r="AY16" s="451" t="s">
        <v>153</v>
      </c>
      <c r="AZ16" s="452"/>
      <c r="BA16" s="452"/>
      <c r="BB16" s="452"/>
      <c r="BC16" s="452"/>
      <c r="BD16" s="452"/>
      <c r="BE16" s="452"/>
      <c r="BF16" s="452"/>
      <c r="BG16" s="452"/>
      <c r="BH16" s="452"/>
      <c r="BI16" s="452"/>
      <c r="BJ16" s="452"/>
      <c r="BK16" s="452"/>
      <c r="BL16" s="452"/>
      <c r="BM16" s="453"/>
      <c r="BN16" s="417">
        <v>1221565</v>
      </c>
      <c r="BO16" s="418"/>
      <c r="BP16" s="418"/>
      <c r="BQ16" s="418"/>
      <c r="BR16" s="418"/>
      <c r="BS16" s="418"/>
      <c r="BT16" s="418"/>
      <c r="BU16" s="419"/>
      <c r="BV16" s="417">
        <v>1100814</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2"/>
      <c r="B17" s="483"/>
      <c r="C17" s="484"/>
      <c r="D17" s="484"/>
      <c r="E17" s="484"/>
      <c r="F17" s="484"/>
      <c r="G17" s="484"/>
      <c r="H17" s="484"/>
      <c r="I17" s="484"/>
      <c r="J17" s="484"/>
      <c r="K17" s="485"/>
      <c r="L17" s="186"/>
      <c r="M17" s="528" t="s">
        <v>154</v>
      </c>
      <c r="N17" s="529"/>
      <c r="O17" s="529"/>
      <c r="P17" s="529"/>
      <c r="Q17" s="530"/>
      <c r="R17" s="523" t="s">
        <v>155</v>
      </c>
      <c r="S17" s="524"/>
      <c r="T17" s="524"/>
      <c r="U17" s="524"/>
      <c r="V17" s="525"/>
      <c r="W17" s="433" t="s">
        <v>156</v>
      </c>
      <c r="X17" s="434"/>
      <c r="Y17" s="434"/>
      <c r="Z17" s="434"/>
      <c r="AA17" s="434"/>
      <c r="AB17" s="424"/>
      <c r="AC17" s="468">
        <v>758</v>
      </c>
      <c r="AD17" s="469"/>
      <c r="AE17" s="469"/>
      <c r="AF17" s="469"/>
      <c r="AG17" s="511"/>
      <c r="AH17" s="468">
        <v>734</v>
      </c>
      <c r="AI17" s="469"/>
      <c r="AJ17" s="469"/>
      <c r="AK17" s="469"/>
      <c r="AL17" s="470"/>
      <c r="AM17" s="446"/>
      <c r="AN17" s="447"/>
      <c r="AO17" s="447"/>
      <c r="AP17" s="447"/>
      <c r="AQ17" s="447"/>
      <c r="AR17" s="447"/>
      <c r="AS17" s="447"/>
      <c r="AT17" s="448"/>
      <c r="AU17" s="449"/>
      <c r="AV17" s="450"/>
      <c r="AW17" s="450"/>
      <c r="AX17" s="450"/>
      <c r="AY17" s="451" t="s">
        <v>157</v>
      </c>
      <c r="AZ17" s="452"/>
      <c r="BA17" s="452"/>
      <c r="BB17" s="452"/>
      <c r="BC17" s="452"/>
      <c r="BD17" s="452"/>
      <c r="BE17" s="452"/>
      <c r="BF17" s="452"/>
      <c r="BG17" s="452"/>
      <c r="BH17" s="452"/>
      <c r="BI17" s="452"/>
      <c r="BJ17" s="452"/>
      <c r="BK17" s="452"/>
      <c r="BL17" s="452"/>
      <c r="BM17" s="453"/>
      <c r="BN17" s="417">
        <v>281718</v>
      </c>
      <c r="BO17" s="418"/>
      <c r="BP17" s="418"/>
      <c r="BQ17" s="418"/>
      <c r="BR17" s="418"/>
      <c r="BS17" s="418"/>
      <c r="BT17" s="418"/>
      <c r="BU17" s="419"/>
      <c r="BV17" s="417">
        <v>298522</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2"/>
      <c r="B18" s="539" t="s">
        <v>158</v>
      </c>
      <c r="C18" s="460"/>
      <c r="D18" s="460"/>
      <c r="E18" s="540"/>
      <c r="F18" s="540"/>
      <c r="G18" s="540"/>
      <c r="H18" s="540"/>
      <c r="I18" s="540"/>
      <c r="J18" s="540"/>
      <c r="K18" s="540"/>
      <c r="L18" s="541">
        <v>18.579999999999998</v>
      </c>
      <c r="M18" s="541"/>
      <c r="N18" s="541"/>
      <c r="O18" s="541"/>
      <c r="P18" s="541"/>
      <c r="Q18" s="541"/>
      <c r="R18" s="542"/>
      <c r="S18" s="542"/>
      <c r="T18" s="542"/>
      <c r="U18" s="542"/>
      <c r="V18" s="543"/>
      <c r="W18" s="435"/>
      <c r="X18" s="436"/>
      <c r="Y18" s="436"/>
      <c r="Z18" s="436"/>
      <c r="AA18" s="436"/>
      <c r="AB18" s="427"/>
      <c r="AC18" s="544">
        <v>71.8</v>
      </c>
      <c r="AD18" s="545"/>
      <c r="AE18" s="545"/>
      <c r="AF18" s="545"/>
      <c r="AG18" s="546"/>
      <c r="AH18" s="544">
        <v>68.8</v>
      </c>
      <c r="AI18" s="545"/>
      <c r="AJ18" s="545"/>
      <c r="AK18" s="545"/>
      <c r="AL18" s="547"/>
      <c r="AM18" s="446"/>
      <c r="AN18" s="447"/>
      <c r="AO18" s="447"/>
      <c r="AP18" s="447"/>
      <c r="AQ18" s="447"/>
      <c r="AR18" s="447"/>
      <c r="AS18" s="447"/>
      <c r="AT18" s="448"/>
      <c r="AU18" s="449"/>
      <c r="AV18" s="450"/>
      <c r="AW18" s="450"/>
      <c r="AX18" s="450"/>
      <c r="AY18" s="451" t="s">
        <v>159</v>
      </c>
      <c r="AZ18" s="452"/>
      <c r="BA18" s="452"/>
      <c r="BB18" s="452"/>
      <c r="BC18" s="452"/>
      <c r="BD18" s="452"/>
      <c r="BE18" s="452"/>
      <c r="BF18" s="452"/>
      <c r="BG18" s="452"/>
      <c r="BH18" s="452"/>
      <c r="BI18" s="452"/>
      <c r="BJ18" s="452"/>
      <c r="BK18" s="452"/>
      <c r="BL18" s="452"/>
      <c r="BM18" s="453"/>
      <c r="BN18" s="417">
        <v>872900</v>
      </c>
      <c r="BO18" s="418"/>
      <c r="BP18" s="418"/>
      <c r="BQ18" s="418"/>
      <c r="BR18" s="418"/>
      <c r="BS18" s="418"/>
      <c r="BT18" s="418"/>
      <c r="BU18" s="419"/>
      <c r="BV18" s="417">
        <v>894220</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2"/>
      <c r="B19" s="539" t="s">
        <v>160</v>
      </c>
      <c r="C19" s="460"/>
      <c r="D19" s="460"/>
      <c r="E19" s="540"/>
      <c r="F19" s="540"/>
      <c r="G19" s="540"/>
      <c r="H19" s="540"/>
      <c r="I19" s="540"/>
      <c r="J19" s="540"/>
      <c r="K19" s="540"/>
      <c r="L19" s="548">
        <v>100</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161</v>
      </c>
      <c r="AZ19" s="452"/>
      <c r="BA19" s="452"/>
      <c r="BB19" s="452"/>
      <c r="BC19" s="452"/>
      <c r="BD19" s="452"/>
      <c r="BE19" s="452"/>
      <c r="BF19" s="452"/>
      <c r="BG19" s="452"/>
      <c r="BH19" s="452"/>
      <c r="BI19" s="452"/>
      <c r="BJ19" s="452"/>
      <c r="BK19" s="452"/>
      <c r="BL19" s="452"/>
      <c r="BM19" s="453"/>
      <c r="BN19" s="417">
        <v>1708236</v>
      </c>
      <c r="BO19" s="418"/>
      <c r="BP19" s="418"/>
      <c r="BQ19" s="418"/>
      <c r="BR19" s="418"/>
      <c r="BS19" s="418"/>
      <c r="BT19" s="418"/>
      <c r="BU19" s="419"/>
      <c r="BV19" s="417">
        <v>1627256</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2"/>
      <c r="B20" s="539" t="s">
        <v>162</v>
      </c>
      <c r="C20" s="460"/>
      <c r="D20" s="460"/>
      <c r="E20" s="540"/>
      <c r="F20" s="540"/>
      <c r="G20" s="540"/>
      <c r="H20" s="540"/>
      <c r="I20" s="540"/>
      <c r="J20" s="540"/>
      <c r="K20" s="540"/>
      <c r="L20" s="548">
        <v>808</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2"/>
      <c r="B21" s="557" t="s">
        <v>163</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2">
      <c r="A22" s="172"/>
      <c r="B22" s="587" t="s">
        <v>164</v>
      </c>
      <c r="C22" s="561"/>
      <c r="D22" s="562"/>
      <c r="E22" s="429" t="s">
        <v>1</v>
      </c>
      <c r="F22" s="434"/>
      <c r="G22" s="434"/>
      <c r="H22" s="434"/>
      <c r="I22" s="434"/>
      <c r="J22" s="434"/>
      <c r="K22" s="424"/>
      <c r="L22" s="429" t="s">
        <v>165</v>
      </c>
      <c r="M22" s="434"/>
      <c r="N22" s="434"/>
      <c r="O22" s="434"/>
      <c r="P22" s="424"/>
      <c r="Q22" s="592" t="s">
        <v>166</v>
      </c>
      <c r="R22" s="593"/>
      <c r="S22" s="593"/>
      <c r="T22" s="593"/>
      <c r="U22" s="593"/>
      <c r="V22" s="594"/>
      <c r="W22" s="560" t="s">
        <v>167</v>
      </c>
      <c r="X22" s="561"/>
      <c r="Y22" s="562"/>
      <c r="Z22" s="429" t="s">
        <v>1</v>
      </c>
      <c r="AA22" s="434"/>
      <c r="AB22" s="434"/>
      <c r="AC22" s="434"/>
      <c r="AD22" s="434"/>
      <c r="AE22" s="434"/>
      <c r="AF22" s="434"/>
      <c r="AG22" s="424"/>
      <c r="AH22" s="598" t="s">
        <v>168</v>
      </c>
      <c r="AI22" s="434"/>
      <c r="AJ22" s="434"/>
      <c r="AK22" s="434"/>
      <c r="AL22" s="424"/>
      <c r="AM22" s="598" t="s">
        <v>169</v>
      </c>
      <c r="AN22" s="599"/>
      <c r="AO22" s="599"/>
      <c r="AP22" s="599"/>
      <c r="AQ22" s="599"/>
      <c r="AR22" s="600"/>
      <c r="AS22" s="592" t="s">
        <v>166</v>
      </c>
      <c r="AT22" s="593"/>
      <c r="AU22" s="593"/>
      <c r="AV22" s="593"/>
      <c r="AW22" s="593"/>
      <c r="AX22" s="604"/>
      <c r="AY22" s="377" t="s">
        <v>170</v>
      </c>
      <c r="AZ22" s="378"/>
      <c r="BA22" s="378"/>
      <c r="BB22" s="378"/>
      <c r="BC22" s="378"/>
      <c r="BD22" s="378"/>
      <c r="BE22" s="378"/>
      <c r="BF22" s="378"/>
      <c r="BG22" s="378"/>
      <c r="BH22" s="378"/>
      <c r="BI22" s="378"/>
      <c r="BJ22" s="378"/>
      <c r="BK22" s="378"/>
      <c r="BL22" s="378"/>
      <c r="BM22" s="379"/>
      <c r="BN22" s="380">
        <v>1023876</v>
      </c>
      <c r="BO22" s="381"/>
      <c r="BP22" s="381"/>
      <c r="BQ22" s="381"/>
      <c r="BR22" s="381"/>
      <c r="BS22" s="381"/>
      <c r="BT22" s="381"/>
      <c r="BU22" s="382"/>
      <c r="BV22" s="380">
        <v>1043496</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2">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171</v>
      </c>
      <c r="AZ23" s="452"/>
      <c r="BA23" s="452"/>
      <c r="BB23" s="452"/>
      <c r="BC23" s="452"/>
      <c r="BD23" s="452"/>
      <c r="BE23" s="452"/>
      <c r="BF23" s="452"/>
      <c r="BG23" s="452"/>
      <c r="BH23" s="452"/>
      <c r="BI23" s="452"/>
      <c r="BJ23" s="452"/>
      <c r="BK23" s="452"/>
      <c r="BL23" s="452"/>
      <c r="BM23" s="453"/>
      <c r="BN23" s="417">
        <v>892731</v>
      </c>
      <c r="BO23" s="418"/>
      <c r="BP23" s="418"/>
      <c r="BQ23" s="418"/>
      <c r="BR23" s="418"/>
      <c r="BS23" s="418"/>
      <c r="BT23" s="418"/>
      <c r="BU23" s="419"/>
      <c r="BV23" s="417">
        <v>1010000</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2"/>
      <c r="B24" s="588"/>
      <c r="C24" s="564"/>
      <c r="D24" s="565"/>
      <c r="E24" s="467" t="s">
        <v>172</v>
      </c>
      <c r="F24" s="447"/>
      <c r="G24" s="447"/>
      <c r="H24" s="447"/>
      <c r="I24" s="447"/>
      <c r="J24" s="447"/>
      <c r="K24" s="448"/>
      <c r="L24" s="468">
        <v>1</v>
      </c>
      <c r="M24" s="469"/>
      <c r="N24" s="469"/>
      <c r="O24" s="469"/>
      <c r="P24" s="511"/>
      <c r="Q24" s="468">
        <v>4550</v>
      </c>
      <c r="R24" s="469"/>
      <c r="S24" s="469"/>
      <c r="T24" s="469"/>
      <c r="U24" s="469"/>
      <c r="V24" s="511"/>
      <c r="W24" s="563"/>
      <c r="X24" s="564"/>
      <c r="Y24" s="565"/>
      <c r="Z24" s="467" t="s">
        <v>173</v>
      </c>
      <c r="AA24" s="447"/>
      <c r="AB24" s="447"/>
      <c r="AC24" s="447"/>
      <c r="AD24" s="447"/>
      <c r="AE24" s="447"/>
      <c r="AF24" s="447"/>
      <c r="AG24" s="448"/>
      <c r="AH24" s="468">
        <v>61</v>
      </c>
      <c r="AI24" s="469"/>
      <c r="AJ24" s="469"/>
      <c r="AK24" s="469"/>
      <c r="AL24" s="511"/>
      <c r="AM24" s="468">
        <v>171410</v>
      </c>
      <c r="AN24" s="469"/>
      <c r="AO24" s="469"/>
      <c r="AP24" s="469"/>
      <c r="AQ24" s="469"/>
      <c r="AR24" s="511"/>
      <c r="AS24" s="468">
        <v>2810</v>
      </c>
      <c r="AT24" s="469"/>
      <c r="AU24" s="469"/>
      <c r="AV24" s="469"/>
      <c r="AW24" s="469"/>
      <c r="AX24" s="470"/>
      <c r="AY24" s="533" t="s">
        <v>174</v>
      </c>
      <c r="AZ24" s="534"/>
      <c r="BA24" s="534"/>
      <c r="BB24" s="534"/>
      <c r="BC24" s="534"/>
      <c r="BD24" s="534"/>
      <c r="BE24" s="534"/>
      <c r="BF24" s="534"/>
      <c r="BG24" s="534"/>
      <c r="BH24" s="534"/>
      <c r="BI24" s="534"/>
      <c r="BJ24" s="534"/>
      <c r="BK24" s="534"/>
      <c r="BL24" s="534"/>
      <c r="BM24" s="535"/>
      <c r="BN24" s="417">
        <v>484379</v>
      </c>
      <c r="BO24" s="418"/>
      <c r="BP24" s="418"/>
      <c r="BQ24" s="418"/>
      <c r="BR24" s="418"/>
      <c r="BS24" s="418"/>
      <c r="BT24" s="418"/>
      <c r="BU24" s="419"/>
      <c r="BV24" s="417">
        <v>461997</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2">
      <c r="A25" s="172"/>
      <c r="B25" s="588"/>
      <c r="C25" s="564"/>
      <c r="D25" s="565"/>
      <c r="E25" s="467" t="s">
        <v>175</v>
      </c>
      <c r="F25" s="447"/>
      <c r="G25" s="447"/>
      <c r="H25" s="447"/>
      <c r="I25" s="447"/>
      <c r="J25" s="447"/>
      <c r="K25" s="448"/>
      <c r="L25" s="468">
        <v>1</v>
      </c>
      <c r="M25" s="469"/>
      <c r="N25" s="469"/>
      <c r="O25" s="469"/>
      <c r="P25" s="511"/>
      <c r="Q25" s="468">
        <v>5700</v>
      </c>
      <c r="R25" s="469"/>
      <c r="S25" s="469"/>
      <c r="T25" s="469"/>
      <c r="U25" s="469"/>
      <c r="V25" s="511"/>
      <c r="W25" s="563"/>
      <c r="X25" s="564"/>
      <c r="Y25" s="565"/>
      <c r="Z25" s="467" t="s">
        <v>176</v>
      </c>
      <c r="AA25" s="447"/>
      <c r="AB25" s="447"/>
      <c r="AC25" s="447"/>
      <c r="AD25" s="447"/>
      <c r="AE25" s="447"/>
      <c r="AF25" s="447"/>
      <c r="AG25" s="448"/>
      <c r="AH25" s="468" t="s">
        <v>146</v>
      </c>
      <c r="AI25" s="469"/>
      <c r="AJ25" s="469"/>
      <c r="AK25" s="469"/>
      <c r="AL25" s="511"/>
      <c r="AM25" s="468" t="s">
        <v>146</v>
      </c>
      <c r="AN25" s="469"/>
      <c r="AO25" s="469"/>
      <c r="AP25" s="469"/>
      <c r="AQ25" s="469"/>
      <c r="AR25" s="511"/>
      <c r="AS25" s="468" t="s">
        <v>146</v>
      </c>
      <c r="AT25" s="469"/>
      <c r="AU25" s="469"/>
      <c r="AV25" s="469"/>
      <c r="AW25" s="469"/>
      <c r="AX25" s="470"/>
      <c r="AY25" s="377" t="s">
        <v>177</v>
      </c>
      <c r="AZ25" s="378"/>
      <c r="BA25" s="378"/>
      <c r="BB25" s="378"/>
      <c r="BC25" s="378"/>
      <c r="BD25" s="378"/>
      <c r="BE25" s="378"/>
      <c r="BF25" s="378"/>
      <c r="BG25" s="378"/>
      <c r="BH25" s="378"/>
      <c r="BI25" s="378"/>
      <c r="BJ25" s="378"/>
      <c r="BK25" s="378"/>
      <c r="BL25" s="378"/>
      <c r="BM25" s="379"/>
      <c r="BN25" s="380" t="s">
        <v>146</v>
      </c>
      <c r="BO25" s="381"/>
      <c r="BP25" s="381"/>
      <c r="BQ25" s="381"/>
      <c r="BR25" s="381"/>
      <c r="BS25" s="381"/>
      <c r="BT25" s="381"/>
      <c r="BU25" s="382"/>
      <c r="BV25" s="380" t="s">
        <v>146</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2">
      <c r="A26" s="172"/>
      <c r="B26" s="588"/>
      <c r="C26" s="564"/>
      <c r="D26" s="565"/>
      <c r="E26" s="467" t="s">
        <v>178</v>
      </c>
      <c r="F26" s="447"/>
      <c r="G26" s="447"/>
      <c r="H26" s="447"/>
      <c r="I26" s="447"/>
      <c r="J26" s="447"/>
      <c r="K26" s="448"/>
      <c r="L26" s="468">
        <v>1</v>
      </c>
      <c r="M26" s="469"/>
      <c r="N26" s="469"/>
      <c r="O26" s="469"/>
      <c r="P26" s="511"/>
      <c r="Q26" s="468">
        <v>5400</v>
      </c>
      <c r="R26" s="469"/>
      <c r="S26" s="469"/>
      <c r="T26" s="469"/>
      <c r="U26" s="469"/>
      <c r="V26" s="511"/>
      <c r="W26" s="563"/>
      <c r="X26" s="564"/>
      <c r="Y26" s="565"/>
      <c r="Z26" s="467" t="s">
        <v>179</v>
      </c>
      <c r="AA26" s="569"/>
      <c r="AB26" s="569"/>
      <c r="AC26" s="569"/>
      <c r="AD26" s="569"/>
      <c r="AE26" s="569"/>
      <c r="AF26" s="569"/>
      <c r="AG26" s="570"/>
      <c r="AH26" s="468" t="s">
        <v>146</v>
      </c>
      <c r="AI26" s="469"/>
      <c r="AJ26" s="469"/>
      <c r="AK26" s="469"/>
      <c r="AL26" s="511"/>
      <c r="AM26" s="468" t="s">
        <v>146</v>
      </c>
      <c r="AN26" s="469"/>
      <c r="AO26" s="469"/>
      <c r="AP26" s="469"/>
      <c r="AQ26" s="469"/>
      <c r="AR26" s="511"/>
      <c r="AS26" s="468" t="s">
        <v>146</v>
      </c>
      <c r="AT26" s="469"/>
      <c r="AU26" s="469"/>
      <c r="AV26" s="469"/>
      <c r="AW26" s="469"/>
      <c r="AX26" s="470"/>
      <c r="AY26" s="420" t="s">
        <v>180</v>
      </c>
      <c r="AZ26" s="421"/>
      <c r="BA26" s="421"/>
      <c r="BB26" s="421"/>
      <c r="BC26" s="421"/>
      <c r="BD26" s="421"/>
      <c r="BE26" s="421"/>
      <c r="BF26" s="421"/>
      <c r="BG26" s="421"/>
      <c r="BH26" s="421"/>
      <c r="BI26" s="421"/>
      <c r="BJ26" s="421"/>
      <c r="BK26" s="421"/>
      <c r="BL26" s="421"/>
      <c r="BM26" s="422"/>
      <c r="BN26" s="417" t="s">
        <v>146</v>
      </c>
      <c r="BO26" s="418"/>
      <c r="BP26" s="418"/>
      <c r="BQ26" s="418"/>
      <c r="BR26" s="418"/>
      <c r="BS26" s="418"/>
      <c r="BT26" s="418"/>
      <c r="BU26" s="419"/>
      <c r="BV26" s="417" t="s">
        <v>146</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2"/>
      <c r="B27" s="588"/>
      <c r="C27" s="564"/>
      <c r="D27" s="565"/>
      <c r="E27" s="467" t="s">
        <v>181</v>
      </c>
      <c r="F27" s="447"/>
      <c r="G27" s="447"/>
      <c r="H27" s="447"/>
      <c r="I27" s="447"/>
      <c r="J27" s="447"/>
      <c r="K27" s="448"/>
      <c r="L27" s="468">
        <v>1</v>
      </c>
      <c r="M27" s="469"/>
      <c r="N27" s="469"/>
      <c r="O27" s="469"/>
      <c r="P27" s="511"/>
      <c r="Q27" s="468">
        <v>2400</v>
      </c>
      <c r="R27" s="469"/>
      <c r="S27" s="469"/>
      <c r="T27" s="469"/>
      <c r="U27" s="469"/>
      <c r="V27" s="511"/>
      <c r="W27" s="563"/>
      <c r="X27" s="564"/>
      <c r="Y27" s="565"/>
      <c r="Z27" s="467" t="s">
        <v>182</v>
      </c>
      <c r="AA27" s="447"/>
      <c r="AB27" s="447"/>
      <c r="AC27" s="447"/>
      <c r="AD27" s="447"/>
      <c r="AE27" s="447"/>
      <c r="AF27" s="447"/>
      <c r="AG27" s="448"/>
      <c r="AH27" s="468" t="s">
        <v>146</v>
      </c>
      <c r="AI27" s="469"/>
      <c r="AJ27" s="469"/>
      <c r="AK27" s="469"/>
      <c r="AL27" s="511"/>
      <c r="AM27" s="468" t="s">
        <v>146</v>
      </c>
      <c r="AN27" s="469"/>
      <c r="AO27" s="469"/>
      <c r="AP27" s="469"/>
      <c r="AQ27" s="469"/>
      <c r="AR27" s="511"/>
      <c r="AS27" s="468" t="s">
        <v>146</v>
      </c>
      <c r="AT27" s="469"/>
      <c r="AU27" s="469"/>
      <c r="AV27" s="469"/>
      <c r="AW27" s="469"/>
      <c r="AX27" s="470"/>
      <c r="AY27" s="512" t="s">
        <v>183</v>
      </c>
      <c r="AZ27" s="513"/>
      <c r="BA27" s="513"/>
      <c r="BB27" s="513"/>
      <c r="BC27" s="513"/>
      <c r="BD27" s="513"/>
      <c r="BE27" s="513"/>
      <c r="BF27" s="513"/>
      <c r="BG27" s="513"/>
      <c r="BH27" s="513"/>
      <c r="BI27" s="513"/>
      <c r="BJ27" s="513"/>
      <c r="BK27" s="513"/>
      <c r="BL27" s="513"/>
      <c r="BM27" s="514"/>
      <c r="BN27" s="536">
        <v>53510</v>
      </c>
      <c r="BO27" s="537"/>
      <c r="BP27" s="537"/>
      <c r="BQ27" s="537"/>
      <c r="BR27" s="537"/>
      <c r="BS27" s="537"/>
      <c r="BT27" s="537"/>
      <c r="BU27" s="538"/>
      <c r="BV27" s="536">
        <v>53460</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2">
      <c r="A28" s="172"/>
      <c r="B28" s="588"/>
      <c r="C28" s="564"/>
      <c r="D28" s="565"/>
      <c r="E28" s="467" t="s">
        <v>184</v>
      </c>
      <c r="F28" s="447"/>
      <c r="G28" s="447"/>
      <c r="H28" s="447"/>
      <c r="I28" s="447"/>
      <c r="J28" s="447"/>
      <c r="K28" s="448"/>
      <c r="L28" s="468">
        <v>1</v>
      </c>
      <c r="M28" s="469"/>
      <c r="N28" s="469"/>
      <c r="O28" s="469"/>
      <c r="P28" s="511"/>
      <c r="Q28" s="468">
        <v>1900</v>
      </c>
      <c r="R28" s="469"/>
      <c r="S28" s="469"/>
      <c r="T28" s="469"/>
      <c r="U28" s="469"/>
      <c r="V28" s="511"/>
      <c r="W28" s="563"/>
      <c r="X28" s="564"/>
      <c r="Y28" s="565"/>
      <c r="Z28" s="467" t="s">
        <v>185</v>
      </c>
      <c r="AA28" s="447"/>
      <c r="AB28" s="447"/>
      <c r="AC28" s="447"/>
      <c r="AD28" s="447"/>
      <c r="AE28" s="447"/>
      <c r="AF28" s="447"/>
      <c r="AG28" s="448"/>
      <c r="AH28" s="468" t="s">
        <v>146</v>
      </c>
      <c r="AI28" s="469"/>
      <c r="AJ28" s="469"/>
      <c r="AK28" s="469"/>
      <c r="AL28" s="511"/>
      <c r="AM28" s="468" t="s">
        <v>146</v>
      </c>
      <c r="AN28" s="469"/>
      <c r="AO28" s="469"/>
      <c r="AP28" s="469"/>
      <c r="AQ28" s="469"/>
      <c r="AR28" s="511"/>
      <c r="AS28" s="468" t="s">
        <v>146</v>
      </c>
      <c r="AT28" s="469"/>
      <c r="AU28" s="469"/>
      <c r="AV28" s="469"/>
      <c r="AW28" s="469"/>
      <c r="AX28" s="470"/>
      <c r="AY28" s="571" t="s">
        <v>186</v>
      </c>
      <c r="AZ28" s="572"/>
      <c r="BA28" s="572"/>
      <c r="BB28" s="573"/>
      <c r="BC28" s="377" t="s">
        <v>47</v>
      </c>
      <c r="BD28" s="378"/>
      <c r="BE28" s="378"/>
      <c r="BF28" s="378"/>
      <c r="BG28" s="378"/>
      <c r="BH28" s="378"/>
      <c r="BI28" s="378"/>
      <c r="BJ28" s="378"/>
      <c r="BK28" s="378"/>
      <c r="BL28" s="378"/>
      <c r="BM28" s="379"/>
      <c r="BN28" s="380">
        <v>916350</v>
      </c>
      <c r="BO28" s="381"/>
      <c r="BP28" s="381"/>
      <c r="BQ28" s="381"/>
      <c r="BR28" s="381"/>
      <c r="BS28" s="381"/>
      <c r="BT28" s="381"/>
      <c r="BU28" s="382"/>
      <c r="BV28" s="380">
        <v>732100</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2">
      <c r="A29" s="172"/>
      <c r="B29" s="588"/>
      <c r="C29" s="564"/>
      <c r="D29" s="565"/>
      <c r="E29" s="467" t="s">
        <v>187</v>
      </c>
      <c r="F29" s="447"/>
      <c r="G29" s="447"/>
      <c r="H29" s="447"/>
      <c r="I29" s="447"/>
      <c r="J29" s="447"/>
      <c r="K29" s="448"/>
      <c r="L29" s="468">
        <v>6</v>
      </c>
      <c r="M29" s="469"/>
      <c r="N29" s="469"/>
      <c r="O29" s="469"/>
      <c r="P29" s="511"/>
      <c r="Q29" s="468">
        <v>1700</v>
      </c>
      <c r="R29" s="469"/>
      <c r="S29" s="469"/>
      <c r="T29" s="469"/>
      <c r="U29" s="469"/>
      <c r="V29" s="511"/>
      <c r="W29" s="566"/>
      <c r="X29" s="567"/>
      <c r="Y29" s="568"/>
      <c r="Z29" s="467" t="s">
        <v>188</v>
      </c>
      <c r="AA29" s="447"/>
      <c r="AB29" s="447"/>
      <c r="AC29" s="447"/>
      <c r="AD29" s="447"/>
      <c r="AE29" s="447"/>
      <c r="AF29" s="447"/>
      <c r="AG29" s="448"/>
      <c r="AH29" s="468">
        <v>61</v>
      </c>
      <c r="AI29" s="469"/>
      <c r="AJ29" s="469"/>
      <c r="AK29" s="469"/>
      <c r="AL29" s="511"/>
      <c r="AM29" s="468">
        <v>171410</v>
      </c>
      <c r="AN29" s="469"/>
      <c r="AO29" s="469"/>
      <c r="AP29" s="469"/>
      <c r="AQ29" s="469"/>
      <c r="AR29" s="511"/>
      <c r="AS29" s="468">
        <v>2810</v>
      </c>
      <c r="AT29" s="469"/>
      <c r="AU29" s="469"/>
      <c r="AV29" s="469"/>
      <c r="AW29" s="469"/>
      <c r="AX29" s="470"/>
      <c r="AY29" s="574"/>
      <c r="AZ29" s="575"/>
      <c r="BA29" s="575"/>
      <c r="BB29" s="576"/>
      <c r="BC29" s="451" t="s">
        <v>189</v>
      </c>
      <c r="BD29" s="452"/>
      <c r="BE29" s="452"/>
      <c r="BF29" s="452"/>
      <c r="BG29" s="452"/>
      <c r="BH29" s="452"/>
      <c r="BI29" s="452"/>
      <c r="BJ29" s="452"/>
      <c r="BK29" s="452"/>
      <c r="BL29" s="452"/>
      <c r="BM29" s="453"/>
      <c r="BN29" s="417">
        <v>278980</v>
      </c>
      <c r="BO29" s="418"/>
      <c r="BP29" s="418"/>
      <c r="BQ29" s="418"/>
      <c r="BR29" s="418"/>
      <c r="BS29" s="418"/>
      <c r="BT29" s="418"/>
      <c r="BU29" s="419"/>
      <c r="BV29" s="417">
        <v>278930</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190</v>
      </c>
      <c r="X30" s="585"/>
      <c r="Y30" s="585"/>
      <c r="Z30" s="585"/>
      <c r="AA30" s="585"/>
      <c r="AB30" s="585"/>
      <c r="AC30" s="585"/>
      <c r="AD30" s="585"/>
      <c r="AE30" s="585"/>
      <c r="AF30" s="585"/>
      <c r="AG30" s="586"/>
      <c r="AH30" s="544">
        <v>94</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49</v>
      </c>
      <c r="BD30" s="534"/>
      <c r="BE30" s="534"/>
      <c r="BF30" s="534"/>
      <c r="BG30" s="534"/>
      <c r="BH30" s="534"/>
      <c r="BI30" s="534"/>
      <c r="BJ30" s="534"/>
      <c r="BK30" s="534"/>
      <c r="BL30" s="534"/>
      <c r="BM30" s="535"/>
      <c r="BN30" s="536">
        <v>668546</v>
      </c>
      <c r="BO30" s="537"/>
      <c r="BP30" s="537"/>
      <c r="BQ30" s="537"/>
      <c r="BR30" s="537"/>
      <c r="BS30" s="537"/>
      <c r="BT30" s="537"/>
      <c r="BU30" s="538"/>
      <c r="BV30" s="536">
        <v>483202</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80" t="s">
        <v>191</v>
      </c>
      <c r="D32" s="580"/>
      <c r="E32" s="580"/>
      <c r="F32" s="580"/>
      <c r="G32" s="580"/>
      <c r="H32" s="580"/>
      <c r="I32" s="580"/>
      <c r="J32" s="580"/>
      <c r="K32" s="580"/>
      <c r="L32" s="580"/>
      <c r="M32" s="580"/>
      <c r="N32" s="580"/>
      <c r="O32" s="580"/>
      <c r="P32" s="580"/>
      <c r="Q32" s="580"/>
      <c r="R32" s="580"/>
      <c r="S32" s="580"/>
      <c r="U32" s="421" t="s">
        <v>192</v>
      </c>
      <c r="V32" s="421"/>
      <c r="W32" s="421"/>
      <c r="X32" s="421"/>
      <c r="Y32" s="421"/>
      <c r="Z32" s="421"/>
      <c r="AA32" s="421"/>
      <c r="AB32" s="421"/>
      <c r="AC32" s="421"/>
      <c r="AD32" s="421"/>
      <c r="AE32" s="421"/>
      <c r="AF32" s="421"/>
      <c r="AG32" s="421"/>
      <c r="AH32" s="421"/>
      <c r="AI32" s="421"/>
      <c r="AJ32" s="421"/>
      <c r="AK32" s="421"/>
      <c r="AM32" s="421" t="s">
        <v>193</v>
      </c>
      <c r="AN32" s="421"/>
      <c r="AO32" s="421"/>
      <c r="AP32" s="421"/>
      <c r="AQ32" s="421"/>
      <c r="AR32" s="421"/>
      <c r="AS32" s="421"/>
      <c r="AT32" s="421"/>
      <c r="AU32" s="421"/>
      <c r="AV32" s="421"/>
      <c r="AW32" s="421"/>
      <c r="AX32" s="421"/>
      <c r="AY32" s="421"/>
      <c r="AZ32" s="421"/>
      <c r="BA32" s="421"/>
      <c r="BB32" s="421"/>
      <c r="BC32" s="421"/>
      <c r="BE32" s="421" t="s">
        <v>194</v>
      </c>
      <c r="BF32" s="421"/>
      <c r="BG32" s="421"/>
      <c r="BH32" s="421"/>
      <c r="BI32" s="421"/>
      <c r="BJ32" s="421"/>
      <c r="BK32" s="421"/>
      <c r="BL32" s="421"/>
      <c r="BM32" s="421"/>
      <c r="BN32" s="421"/>
      <c r="BO32" s="421"/>
      <c r="BP32" s="421"/>
      <c r="BQ32" s="421"/>
      <c r="BR32" s="421"/>
      <c r="BS32" s="421"/>
      <c r="BT32" s="421"/>
      <c r="BU32" s="421"/>
      <c r="BW32" s="421" t="s">
        <v>195</v>
      </c>
      <c r="BX32" s="421"/>
      <c r="BY32" s="421"/>
      <c r="BZ32" s="421"/>
      <c r="CA32" s="421"/>
      <c r="CB32" s="421"/>
      <c r="CC32" s="421"/>
      <c r="CD32" s="421"/>
      <c r="CE32" s="421"/>
      <c r="CF32" s="421"/>
      <c r="CG32" s="421"/>
      <c r="CH32" s="421"/>
      <c r="CI32" s="421"/>
      <c r="CJ32" s="421"/>
      <c r="CK32" s="421"/>
      <c r="CL32" s="421"/>
      <c r="CM32" s="421"/>
      <c r="CO32" s="421" t="s">
        <v>196</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2">
      <c r="A33" s="172"/>
      <c r="B33" s="196"/>
      <c r="C33" s="441" t="s">
        <v>197</v>
      </c>
      <c r="D33" s="441"/>
      <c r="E33" s="406" t="s">
        <v>198</v>
      </c>
      <c r="F33" s="406"/>
      <c r="G33" s="406"/>
      <c r="H33" s="406"/>
      <c r="I33" s="406"/>
      <c r="J33" s="406"/>
      <c r="K33" s="406"/>
      <c r="L33" s="406"/>
      <c r="M33" s="406"/>
      <c r="N33" s="406"/>
      <c r="O33" s="406"/>
      <c r="P33" s="406"/>
      <c r="Q33" s="406"/>
      <c r="R33" s="406"/>
      <c r="S33" s="406"/>
      <c r="T33" s="197"/>
      <c r="U33" s="441" t="s">
        <v>197</v>
      </c>
      <c r="V33" s="441"/>
      <c r="W33" s="406" t="s">
        <v>198</v>
      </c>
      <c r="X33" s="406"/>
      <c r="Y33" s="406"/>
      <c r="Z33" s="406"/>
      <c r="AA33" s="406"/>
      <c r="AB33" s="406"/>
      <c r="AC33" s="406"/>
      <c r="AD33" s="406"/>
      <c r="AE33" s="406"/>
      <c r="AF33" s="406"/>
      <c r="AG33" s="406"/>
      <c r="AH33" s="406"/>
      <c r="AI33" s="406"/>
      <c r="AJ33" s="406"/>
      <c r="AK33" s="406"/>
      <c r="AL33" s="197"/>
      <c r="AM33" s="441" t="s">
        <v>197</v>
      </c>
      <c r="AN33" s="441"/>
      <c r="AO33" s="406" t="s">
        <v>198</v>
      </c>
      <c r="AP33" s="406"/>
      <c r="AQ33" s="406"/>
      <c r="AR33" s="406"/>
      <c r="AS33" s="406"/>
      <c r="AT33" s="406"/>
      <c r="AU33" s="406"/>
      <c r="AV33" s="406"/>
      <c r="AW33" s="406"/>
      <c r="AX33" s="406"/>
      <c r="AY33" s="406"/>
      <c r="AZ33" s="406"/>
      <c r="BA33" s="406"/>
      <c r="BB33" s="406"/>
      <c r="BC33" s="406"/>
      <c r="BD33" s="198"/>
      <c r="BE33" s="406" t="s">
        <v>199</v>
      </c>
      <c r="BF33" s="406"/>
      <c r="BG33" s="406" t="s">
        <v>200</v>
      </c>
      <c r="BH33" s="406"/>
      <c r="BI33" s="406"/>
      <c r="BJ33" s="406"/>
      <c r="BK33" s="406"/>
      <c r="BL33" s="406"/>
      <c r="BM33" s="406"/>
      <c r="BN33" s="406"/>
      <c r="BO33" s="406"/>
      <c r="BP33" s="406"/>
      <c r="BQ33" s="406"/>
      <c r="BR33" s="406"/>
      <c r="BS33" s="406"/>
      <c r="BT33" s="406"/>
      <c r="BU33" s="406"/>
      <c r="BV33" s="198"/>
      <c r="BW33" s="441" t="s">
        <v>199</v>
      </c>
      <c r="BX33" s="441"/>
      <c r="BY33" s="406" t="s">
        <v>201</v>
      </c>
      <c r="BZ33" s="406"/>
      <c r="CA33" s="406"/>
      <c r="CB33" s="406"/>
      <c r="CC33" s="406"/>
      <c r="CD33" s="406"/>
      <c r="CE33" s="406"/>
      <c r="CF33" s="406"/>
      <c r="CG33" s="406"/>
      <c r="CH33" s="406"/>
      <c r="CI33" s="406"/>
      <c r="CJ33" s="406"/>
      <c r="CK33" s="406"/>
      <c r="CL33" s="406"/>
      <c r="CM33" s="406"/>
      <c r="CN33" s="197"/>
      <c r="CO33" s="441" t="s">
        <v>197</v>
      </c>
      <c r="CP33" s="441"/>
      <c r="CQ33" s="406" t="s">
        <v>202</v>
      </c>
      <c r="CR33" s="406"/>
      <c r="CS33" s="406"/>
      <c r="CT33" s="406"/>
      <c r="CU33" s="406"/>
      <c r="CV33" s="406"/>
      <c r="CW33" s="406"/>
      <c r="CX33" s="406"/>
      <c r="CY33" s="406"/>
      <c r="CZ33" s="406"/>
      <c r="DA33" s="406"/>
      <c r="DB33" s="406"/>
      <c r="DC33" s="406"/>
      <c r="DD33" s="406"/>
      <c r="DE33" s="406"/>
      <c r="DF33" s="197"/>
      <c r="DG33" s="606" t="s">
        <v>203</v>
      </c>
      <c r="DH33" s="606"/>
      <c r="DI33" s="199"/>
    </row>
    <row r="34" spans="1:113" ht="32.25" customHeight="1" x14ac:dyDescent="0.2">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国民健康保険特別会計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5</v>
      </c>
      <c r="BF34" s="607"/>
      <c r="BG34" s="608" t="str">
        <f>IF('各会計、関係団体の財政状況及び健全化判断比率'!B31="","",'各会計、関係団体の財政状況及び健全化判断比率'!B31)</f>
        <v>農業集落排水特別会計</v>
      </c>
      <c r="BH34" s="608"/>
      <c r="BI34" s="608"/>
      <c r="BJ34" s="608"/>
      <c r="BK34" s="608"/>
      <c r="BL34" s="608"/>
      <c r="BM34" s="608"/>
      <c r="BN34" s="608"/>
      <c r="BO34" s="608"/>
      <c r="BP34" s="608"/>
      <c r="BQ34" s="608"/>
      <c r="BR34" s="608"/>
      <c r="BS34" s="608"/>
      <c r="BT34" s="608"/>
      <c r="BU34" s="608"/>
      <c r="BV34" s="172"/>
      <c r="BW34" s="607">
        <f>IF(BY34="","",MAX(C34:D43,U34:V43,AM34:AN43,BE34:BF43)+1)</f>
        <v>7</v>
      </c>
      <c r="BX34" s="607"/>
      <c r="BY34" s="608" t="str">
        <f>IF('各会計、関係団体の財政状況及び健全化判断比率'!B68="","",'各会計、関係団体の財政状況及び健全化判断比率'!B68)</f>
        <v>東京都後期高齢者医療広域連合（一般会計）</v>
      </c>
      <c r="BZ34" s="608"/>
      <c r="CA34" s="608"/>
      <c r="CB34" s="608"/>
      <c r="CC34" s="608"/>
      <c r="CD34" s="608"/>
      <c r="CE34" s="608"/>
      <c r="CF34" s="608"/>
      <c r="CG34" s="608"/>
      <c r="CH34" s="608"/>
      <c r="CI34" s="608"/>
      <c r="CJ34" s="608"/>
      <c r="CK34" s="608"/>
      <c r="CL34" s="608"/>
      <c r="CM34" s="608"/>
      <c r="CN34" s="172"/>
      <c r="CO34" s="607" t="str">
        <f>IF(CQ34="","",MAX(C34:D43,U34:V43,AM34:AN43,BE34:BF43,BW34:BX43)+1)</f>
        <v/>
      </c>
      <c r="CP34" s="607"/>
      <c r="CQ34" s="608" t="str">
        <f>IF('各会計、関係団体の財政状況及び健全化判断比率'!BS7="","",'各会計、関係団体の財政状況及び健全化判断比率'!BS7)</f>
        <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2">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介護保険事業特別会計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6</v>
      </c>
      <c r="BF35" s="607"/>
      <c r="BG35" s="608" t="str">
        <f>IF('各会計、関係団体の財政状況及び健全化判断比率'!B32="","",'各会計、関係団体の財政状況及び健全化判断比率'!B32)</f>
        <v>簡易水道特別会計</v>
      </c>
      <c r="BH35" s="608"/>
      <c r="BI35" s="608"/>
      <c r="BJ35" s="608"/>
      <c r="BK35" s="608"/>
      <c r="BL35" s="608"/>
      <c r="BM35" s="608"/>
      <c r="BN35" s="608"/>
      <c r="BO35" s="608"/>
      <c r="BP35" s="608"/>
      <c r="BQ35" s="608"/>
      <c r="BR35" s="608"/>
      <c r="BS35" s="608"/>
      <c r="BT35" s="608"/>
      <c r="BU35" s="608"/>
      <c r="BV35" s="172"/>
      <c r="BW35" s="607">
        <f t="shared" ref="BW35:BW43" si="2">IF(BY35="","",BW34+1)</f>
        <v>8</v>
      </c>
      <c r="BX35" s="607"/>
      <c r="BY35" s="608" t="str">
        <f>IF('各会計、関係団体の財政状況及び健全化判断比率'!B69="","",'各会計、関係団体の財政状況及び健全化判断比率'!B69)</f>
        <v>東京都後期高齢者医療広域連合
（後期高齢者医療特別会計）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2">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後期高齢者医療事業特別会計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9</v>
      </c>
      <c r="BX36" s="607"/>
      <c r="BY36" s="608" t="str">
        <f>IF('各会計、関係団体の財政状況及び健全化判断比率'!B70="","",'各会計、関係団体の財政状況及び健全化判断比率'!B70)</f>
        <v>東京都島嶼町村一部事務組合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2">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10</v>
      </c>
      <c r="BX37" s="607"/>
      <c r="BY37" s="608" t="str">
        <f>IF('各会計、関係団体の財政状況及び健全化判断比率'!B71="","",'各会計、関係団体の財政状況及び健全化判断比率'!B71)</f>
        <v>東京都市町村退職手当組合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2">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11</v>
      </c>
      <c r="BX38" s="607"/>
      <c r="BY38" s="608" t="str">
        <f>IF('各会計、関係団体の財政状況及び健全化判断比率'!B72="","",'各会計、関係団体の財政状況及び健全化判断比率'!B72)</f>
        <v>東京市町村総合事務組合（一般会計）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2">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12</v>
      </c>
      <c r="BX39" s="607"/>
      <c r="BY39" s="608" t="str">
        <f>IF('各会計、関係団体の財政状況及び健全化判断比率'!B73="","",'各会計、関係団体の財政状況及び健全化判断比率'!B73)</f>
        <v>東京都市町村議会議員公務災害等補償組合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2">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13</v>
      </c>
      <c r="BX40" s="607"/>
      <c r="BY40" s="608" t="str">
        <f>IF('各会計、関係団体の財政状況及び健全化判断比率'!B74="","",'各会計、関係団体の財政状況及び健全化判断比率'!B74)</f>
        <v>東京市町村総合事務組合（交通災害）</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2">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t="str">
        <f t="shared" si="2"/>
        <v/>
      </c>
      <c r="BX41" s="607"/>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2">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2">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610" t="s">
        <v>205</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2">
      <c r="E47" s="610" t="s">
        <v>206</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2">
      <c r="E48" s="610" t="s">
        <v>207</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2">
      <c r="E49" s="611" t="s">
        <v>208</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2">
      <c r="E50" s="610" t="s">
        <v>209</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2">
      <c r="E51" s="610" t="s">
        <v>210</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2">
      <c r="E52" s="610" t="s">
        <v>211</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2">
      <c r="E53" s="171" t="s">
        <v>584</v>
      </c>
    </row>
    <row r="54" spans="5:113" x14ac:dyDescent="0.2"/>
    <row r="55" spans="5:113" x14ac:dyDescent="0.2"/>
    <row r="56" spans="5:113" x14ac:dyDescent="0.2"/>
  </sheetData>
  <sheetProtection algorithmName="SHA-512" hashValue="bWXC5IciKoRC8NfwGVlVdQ1vFRPa92FXSSYfptfme5ARi7udO5flQi54ubVAv00ti2y0WD6LARi4h62ov19Dcw==" saltValue="hLTzCRROi6uxoXZJibm5Z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8" t="s">
        <v>559</v>
      </c>
      <c r="D34" s="1158"/>
      <c r="E34" s="1159"/>
      <c r="F34" s="32">
        <v>7.3</v>
      </c>
      <c r="G34" s="33">
        <v>5.72</v>
      </c>
      <c r="H34" s="33">
        <v>7.33</v>
      </c>
      <c r="I34" s="33">
        <v>6.42</v>
      </c>
      <c r="J34" s="34">
        <v>5.86</v>
      </c>
      <c r="K34" s="22"/>
      <c r="L34" s="22"/>
      <c r="M34" s="22"/>
      <c r="N34" s="22"/>
      <c r="O34" s="22"/>
      <c r="P34" s="22"/>
    </row>
    <row r="35" spans="1:16" ht="39" customHeight="1" x14ac:dyDescent="0.2">
      <c r="A35" s="22"/>
      <c r="B35" s="35"/>
      <c r="C35" s="1154" t="s">
        <v>560</v>
      </c>
      <c r="D35" s="1154"/>
      <c r="E35" s="1155"/>
      <c r="F35" s="36">
        <v>0.55000000000000004</v>
      </c>
      <c r="G35" s="37">
        <v>2.4</v>
      </c>
      <c r="H35" s="37">
        <v>1.04</v>
      </c>
      <c r="I35" s="37">
        <v>1.58</v>
      </c>
      <c r="J35" s="38">
        <v>2.33</v>
      </c>
      <c r="K35" s="22"/>
      <c r="L35" s="22"/>
      <c r="M35" s="22"/>
      <c r="N35" s="22"/>
      <c r="O35" s="22"/>
      <c r="P35" s="22"/>
    </row>
    <row r="36" spans="1:16" ht="39" customHeight="1" x14ac:dyDescent="0.2">
      <c r="A36" s="22"/>
      <c r="B36" s="35"/>
      <c r="C36" s="1154" t="s">
        <v>561</v>
      </c>
      <c r="D36" s="1154"/>
      <c r="E36" s="1155"/>
      <c r="F36" s="36">
        <v>0.11</v>
      </c>
      <c r="G36" s="37">
        <v>0.71</v>
      </c>
      <c r="H36" s="37">
        <v>0.34</v>
      </c>
      <c r="I36" s="37">
        <v>0.32</v>
      </c>
      <c r="J36" s="38">
        <v>0.26</v>
      </c>
      <c r="K36" s="22"/>
      <c r="L36" s="22"/>
      <c r="M36" s="22"/>
      <c r="N36" s="22"/>
      <c r="O36" s="22"/>
      <c r="P36" s="22"/>
    </row>
    <row r="37" spans="1:16" ht="39" customHeight="1" x14ac:dyDescent="0.2">
      <c r="A37" s="22"/>
      <c r="B37" s="35"/>
      <c r="C37" s="1154" t="s">
        <v>562</v>
      </c>
      <c r="D37" s="1154"/>
      <c r="E37" s="1155"/>
      <c r="F37" s="36">
        <v>0.23</v>
      </c>
      <c r="G37" s="37">
        <v>0.04</v>
      </c>
      <c r="H37" s="37">
        <v>0.17</v>
      </c>
      <c r="I37" s="37">
        <v>0.46</v>
      </c>
      <c r="J37" s="38">
        <v>0.23</v>
      </c>
      <c r="K37" s="22"/>
      <c r="L37" s="22"/>
      <c r="M37" s="22"/>
      <c r="N37" s="22"/>
      <c r="O37" s="22"/>
      <c r="P37" s="22"/>
    </row>
    <row r="38" spans="1:16" ht="39" customHeight="1" x14ac:dyDescent="0.2">
      <c r="A38" s="22"/>
      <c r="B38" s="35"/>
      <c r="C38" s="1154" t="s">
        <v>563</v>
      </c>
      <c r="D38" s="1154"/>
      <c r="E38" s="1155"/>
      <c r="F38" s="36">
        <v>0.32</v>
      </c>
      <c r="G38" s="37">
        <v>0.24</v>
      </c>
      <c r="H38" s="37">
        <v>0.46</v>
      </c>
      <c r="I38" s="37">
        <v>0.04</v>
      </c>
      <c r="J38" s="38">
        <v>0.05</v>
      </c>
      <c r="K38" s="22"/>
      <c r="L38" s="22"/>
      <c r="M38" s="22"/>
      <c r="N38" s="22"/>
      <c r="O38" s="22"/>
      <c r="P38" s="22"/>
    </row>
    <row r="39" spans="1:16" ht="39" customHeight="1" x14ac:dyDescent="0.2">
      <c r="A39" s="22"/>
      <c r="B39" s="35"/>
      <c r="C39" s="1154" t="s">
        <v>564</v>
      </c>
      <c r="D39" s="1154"/>
      <c r="E39" s="1155"/>
      <c r="F39" s="36">
        <v>0</v>
      </c>
      <c r="G39" s="37">
        <v>0</v>
      </c>
      <c r="H39" s="37">
        <v>0</v>
      </c>
      <c r="I39" s="37">
        <v>0</v>
      </c>
      <c r="J39" s="38">
        <v>0</v>
      </c>
      <c r="K39" s="22"/>
      <c r="L39" s="22"/>
      <c r="M39" s="22"/>
      <c r="N39" s="22"/>
      <c r="O39" s="22"/>
      <c r="P39" s="22"/>
    </row>
    <row r="40" spans="1:16" ht="39" customHeight="1" x14ac:dyDescent="0.2">
      <c r="A40" s="22"/>
      <c r="B40" s="35"/>
      <c r="C40" s="1154"/>
      <c r="D40" s="1154"/>
      <c r="E40" s="1155"/>
      <c r="F40" s="36"/>
      <c r="G40" s="37"/>
      <c r="H40" s="37"/>
      <c r="I40" s="37"/>
      <c r="J40" s="38"/>
      <c r="K40" s="22"/>
      <c r="L40" s="22"/>
      <c r="M40" s="22"/>
      <c r="N40" s="22"/>
      <c r="O40" s="22"/>
      <c r="P40" s="22"/>
    </row>
    <row r="41" spans="1:16" ht="39" customHeight="1" x14ac:dyDescent="0.2">
      <c r="A41" s="22"/>
      <c r="B41" s="35"/>
      <c r="C41" s="1154"/>
      <c r="D41" s="1154"/>
      <c r="E41" s="1155"/>
      <c r="F41" s="36"/>
      <c r="G41" s="37"/>
      <c r="H41" s="37"/>
      <c r="I41" s="37"/>
      <c r="J41" s="38"/>
      <c r="K41" s="22"/>
      <c r="L41" s="22"/>
      <c r="M41" s="22"/>
      <c r="N41" s="22"/>
      <c r="O41" s="22"/>
      <c r="P41" s="22"/>
    </row>
    <row r="42" spans="1:16" ht="39" customHeight="1" x14ac:dyDescent="0.2">
      <c r="A42" s="22"/>
      <c r="B42" s="39"/>
      <c r="C42" s="1154" t="s">
        <v>565</v>
      </c>
      <c r="D42" s="1154"/>
      <c r="E42" s="1155"/>
      <c r="F42" s="36" t="s">
        <v>511</v>
      </c>
      <c r="G42" s="37" t="s">
        <v>511</v>
      </c>
      <c r="H42" s="37" t="s">
        <v>511</v>
      </c>
      <c r="I42" s="37" t="s">
        <v>511</v>
      </c>
      <c r="J42" s="38" t="s">
        <v>511</v>
      </c>
      <c r="K42" s="22"/>
      <c r="L42" s="22"/>
      <c r="M42" s="22"/>
      <c r="N42" s="22"/>
      <c r="O42" s="22"/>
      <c r="P42" s="22"/>
    </row>
    <row r="43" spans="1:16" ht="39" customHeight="1" thickBot="1" x14ac:dyDescent="0.25">
      <c r="A43" s="22"/>
      <c r="B43" s="40"/>
      <c r="C43" s="1156" t="s">
        <v>566</v>
      </c>
      <c r="D43" s="1156"/>
      <c r="E43" s="1157"/>
      <c r="F43" s="41" t="s">
        <v>511</v>
      </c>
      <c r="G43" s="42" t="s">
        <v>511</v>
      </c>
      <c r="H43" s="42" t="s">
        <v>511</v>
      </c>
      <c r="I43" s="42" t="s">
        <v>511</v>
      </c>
      <c r="J43" s="43" t="s">
        <v>511</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DGZDrz2VwsFy6Rjj5tWvHnvJ5Q7Jvn11BBxFVwGb4cxlxl4YJHKtLcdLsVuO4wzJnhlyWIDsP/SVjIYvaYaQQ==" saltValue="OSfa0gBEoeceHxceVgE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2">
      <c r="A45" s="46"/>
      <c r="B45" s="1160" t="s">
        <v>10</v>
      </c>
      <c r="C45" s="1161"/>
      <c r="D45" s="56"/>
      <c r="E45" s="1166" t="s">
        <v>11</v>
      </c>
      <c r="F45" s="1166"/>
      <c r="G45" s="1166"/>
      <c r="H45" s="1166"/>
      <c r="I45" s="1166"/>
      <c r="J45" s="1167"/>
      <c r="K45" s="57">
        <v>96</v>
      </c>
      <c r="L45" s="58">
        <v>97</v>
      </c>
      <c r="M45" s="58">
        <v>127</v>
      </c>
      <c r="N45" s="58">
        <v>143</v>
      </c>
      <c r="O45" s="59">
        <v>141</v>
      </c>
      <c r="P45" s="46"/>
      <c r="Q45" s="46"/>
      <c r="R45" s="46"/>
      <c r="S45" s="46"/>
      <c r="T45" s="46"/>
      <c r="U45" s="46"/>
    </row>
    <row r="46" spans="1:21" ht="30.75" customHeight="1" x14ac:dyDescent="0.2">
      <c r="A46" s="46"/>
      <c r="B46" s="1162"/>
      <c r="C46" s="1163"/>
      <c r="D46" s="60"/>
      <c r="E46" s="1168" t="s">
        <v>12</v>
      </c>
      <c r="F46" s="1168"/>
      <c r="G46" s="1168"/>
      <c r="H46" s="1168"/>
      <c r="I46" s="1168"/>
      <c r="J46" s="1169"/>
      <c r="K46" s="61" t="s">
        <v>511</v>
      </c>
      <c r="L46" s="62" t="s">
        <v>511</v>
      </c>
      <c r="M46" s="62" t="s">
        <v>511</v>
      </c>
      <c r="N46" s="62" t="s">
        <v>511</v>
      </c>
      <c r="O46" s="63" t="s">
        <v>511</v>
      </c>
      <c r="P46" s="46"/>
      <c r="Q46" s="46"/>
      <c r="R46" s="46"/>
      <c r="S46" s="46"/>
      <c r="T46" s="46"/>
      <c r="U46" s="46"/>
    </row>
    <row r="47" spans="1:21" ht="30.75" customHeight="1" x14ac:dyDescent="0.2">
      <c r="A47" s="46"/>
      <c r="B47" s="1162"/>
      <c r="C47" s="1163"/>
      <c r="D47" s="60"/>
      <c r="E47" s="1168" t="s">
        <v>13</v>
      </c>
      <c r="F47" s="1168"/>
      <c r="G47" s="1168"/>
      <c r="H47" s="1168"/>
      <c r="I47" s="1168"/>
      <c r="J47" s="1169"/>
      <c r="K47" s="61" t="s">
        <v>511</v>
      </c>
      <c r="L47" s="62" t="s">
        <v>511</v>
      </c>
      <c r="M47" s="62" t="s">
        <v>511</v>
      </c>
      <c r="N47" s="62" t="s">
        <v>511</v>
      </c>
      <c r="O47" s="63" t="s">
        <v>511</v>
      </c>
      <c r="P47" s="46"/>
      <c r="Q47" s="46"/>
      <c r="R47" s="46"/>
      <c r="S47" s="46"/>
      <c r="T47" s="46"/>
      <c r="U47" s="46"/>
    </row>
    <row r="48" spans="1:21" ht="30.75" customHeight="1" x14ac:dyDescent="0.2">
      <c r="A48" s="46"/>
      <c r="B48" s="1162"/>
      <c r="C48" s="1163"/>
      <c r="D48" s="60"/>
      <c r="E48" s="1168" t="s">
        <v>14</v>
      </c>
      <c r="F48" s="1168"/>
      <c r="G48" s="1168"/>
      <c r="H48" s="1168"/>
      <c r="I48" s="1168"/>
      <c r="J48" s="1169"/>
      <c r="K48" s="61">
        <v>11</v>
      </c>
      <c r="L48" s="62">
        <v>11</v>
      </c>
      <c r="M48" s="62">
        <v>15</v>
      </c>
      <c r="N48" s="62">
        <v>14</v>
      </c>
      <c r="O48" s="63">
        <v>12</v>
      </c>
      <c r="P48" s="46"/>
      <c r="Q48" s="46"/>
      <c r="R48" s="46"/>
      <c r="S48" s="46"/>
      <c r="T48" s="46"/>
      <c r="U48" s="46"/>
    </row>
    <row r="49" spans="1:21" ht="30.75" customHeight="1" x14ac:dyDescent="0.2">
      <c r="A49" s="46"/>
      <c r="B49" s="1162"/>
      <c r="C49" s="1163"/>
      <c r="D49" s="60"/>
      <c r="E49" s="1168" t="s">
        <v>15</v>
      </c>
      <c r="F49" s="1168"/>
      <c r="G49" s="1168"/>
      <c r="H49" s="1168"/>
      <c r="I49" s="1168"/>
      <c r="J49" s="1169"/>
      <c r="K49" s="61">
        <v>17</v>
      </c>
      <c r="L49" s="62">
        <v>17</v>
      </c>
      <c r="M49" s="62">
        <v>17</v>
      </c>
      <c r="N49" s="62">
        <v>16</v>
      </c>
      <c r="O49" s="63">
        <v>10</v>
      </c>
      <c r="P49" s="46"/>
      <c r="Q49" s="46"/>
      <c r="R49" s="46"/>
      <c r="S49" s="46"/>
      <c r="T49" s="46"/>
      <c r="U49" s="46"/>
    </row>
    <row r="50" spans="1:21" ht="30.75" customHeight="1" x14ac:dyDescent="0.2">
      <c r="A50" s="46"/>
      <c r="B50" s="1162"/>
      <c r="C50" s="1163"/>
      <c r="D50" s="60"/>
      <c r="E50" s="1168" t="s">
        <v>16</v>
      </c>
      <c r="F50" s="1168"/>
      <c r="G50" s="1168"/>
      <c r="H50" s="1168"/>
      <c r="I50" s="1168"/>
      <c r="J50" s="1169"/>
      <c r="K50" s="61" t="s">
        <v>511</v>
      </c>
      <c r="L50" s="62" t="s">
        <v>511</v>
      </c>
      <c r="M50" s="62" t="s">
        <v>511</v>
      </c>
      <c r="N50" s="62" t="s">
        <v>511</v>
      </c>
      <c r="O50" s="63" t="s">
        <v>511</v>
      </c>
      <c r="P50" s="46"/>
      <c r="Q50" s="46"/>
      <c r="R50" s="46"/>
      <c r="S50" s="46"/>
      <c r="T50" s="46"/>
      <c r="U50" s="46"/>
    </row>
    <row r="51" spans="1:21" ht="30.75" customHeight="1" x14ac:dyDescent="0.2">
      <c r="A51" s="46"/>
      <c r="B51" s="1164"/>
      <c r="C51" s="1165"/>
      <c r="D51" s="64"/>
      <c r="E51" s="1168" t="s">
        <v>17</v>
      </c>
      <c r="F51" s="1168"/>
      <c r="G51" s="1168"/>
      <c r="H51" s="1168"/>
      <c r="I51" s="1168"/>
      <c r="J51" s="1169"/>
      <c r="K51" s="61" t="s">
        <v>511</v>
      </c>
      <c r="L51" s="62" t="s">
        <v>511</v>
      </c>
      <c r="M51" s="62" t="s">
        <v>511</v>
      </c>
      <c r="N51" s="62" t="s">
        <v>511</v>
      </c>
      <c r="O51" s="63" t="s">
        <v>511</v>
      </c>
      <c r="P51" s="46"/>
      <c r="Q51" s="46"/>
      <c r="R51" s="46"/>
      <c r="S51" s="46"/>
      <c r="T51" s="46"/>
      <c r="U51" s="46"/>
    </row>
    <row r="52" spans="1:21" ht="30.75" customHeight="1" x14ac:dyDescent="0.2">
      <c r="A52" s="46"/>
      <c r="B52" s="1170" t="s">
        <v>18</v>
      </c>
      <c r="C52" s="1171"/>
      <c r="D52" s="64"/>
      <c r="E52" s="1168" t="s">
        <v>19</v>
      </c>
      <c r="F52" s="1168"/>
      <c r="G52" s="1168"/>
      <c r="H52" s="1168"/>
      <c r="I52" s="1168"/>
      <c r="J52" s="1169"/>
      <c r="K52" s="61">
        <v>109</v>
      </c>
      <c r="L52" s="62">
        <v>107</v>
      </c>
      <c r="M52" s="62">
        <v>127</v>
      </c>
      <c r="N52" s="62">
        <v>140</v>
      </c>
      <c r="O52" s="63">
        <v>133</v>
      </c>
      <c r="P52" s="46"/>
      <c r="Q52" s="46"/>
      <c r="R52" s="46"/>
      <c r="S52" s="46"/>
      <c r="T52" s="46"/>
      <c r="U52" s="46"/>
    </row>
    <row r="53" spans="1:21" ht="30.75" customHeight="1" thickBot="1" x14ac:dyDescent="0.25">
      <c r="A53" s="46"/>
      <c r="B53" s="1172" t="s">
        <v>20</v>
      </c>
      <c r="C53" s="1173"/>
      <c r="D53" s="65"/>
      <c r="E53" s="1174" t="s">
        <v>21</v>
      </c>
      <c r="F53" s="1174"/>
      <c r="G53" s="1174"/>
      <c r="H53" s="1174"/>
      <c r="I53" s="1174"/>
      <c r="J53" s="1175"/>
      <c r="K53" s="66">
        <v>15</v>
      </c>
      <c r="L53" s="67">
        <v>18</v>
      </c>
      <c r="M53" s="67">
        <v>32</v>
      </c>
      <c r="N53" s="67">
        <v>33</v>
      </c>
      <c r="O53" s="68">
        <v>30</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567</v>
      </c>
      <c r="P55" s="46"/>
      <c r="Q55" s="46"/>
      <c r="R55" s="46"/>
      <c r="S55" s="46"/>
      <c r="T55" s="46"/>
      <c r="U55" s="46"/>
    </row>
    <row r="56" spans="1:21" ht="31.5" customHeight="1" thickBot="1" x14ac:dyDescent="0.25">
      <c r="A56" s="46"/>
      <c r="B56" s="74"/>
      <c r="C56" s="75"/>
      <c r="D56" s="75"/>
      <c r="E56" s="76"/>
      <c r="F56" s="76"/>
      <c r="G56" s="76"/>
      <c r="H56" s="76"/>
      <c r="I56" s="76"/>
      <c r="J56" s="77" t="s">
        <v>2</v>
      </c>
      <c r="K56" s="78" t="s">
        <v>568</v>
      </c>
      <c r="L56" s="79" t="s">
        <v>569</v>
      </c>
      <c r="M56" s="79" t="s">
        <v>570</v>
      </c>
      <c r="N56" s="79" t="s">
        <v>571</v>
      </c>
      <c r="O56" s="80" t="s">
        <v>572</v>
      </c>
      <c r="P56" s="46"/>
      <c r="Q56" s="46"/>
      <c r="R56" s="46"/>
      <c r="S56" s="46"/>
      <c r="T56" s="46"/>
      <c r="U56" s="46"/>
    </row>
    <row r="57" spans="1:21" ht="31.5" customHeight="1" x14ac:dyDescent="0.2">
      <c r="B57" s="1176" t="s">
        <v>24</v>
      </c>
      <c r="C57" s="1177"/>
      <c r="D57" s="1180" t="s">
        <v>25</v>
      </c>
      <c r="E57" s="1181"/>
      <c r="F57" s="1181"/>
      <c r="G57" s="1181"/>
      <c r="H57" s="1181"/>
      <c r="I57" s="1181"/>
      <c r="J57" s="1182"/>
      <c r="K57" s="81"/>
      <c r="L57" s="82"/>
      <c r="M57" s="82"/>
      <c r="N57" s="82"/>
      <c r="O57" s="83"/>
    </row>
    <row r="58" spans="1:21" ht="31.5" customHeight="1" thickBot="1" x14ac:dyDescent="0.25">
      <c r="B58" s="1178"/>
      <c r="C58" s="1179"/>
      <c r="D58" s="1183" t="s">
        <v>26</v>
      </c>
      <c r="E58" s="1184"/>
      <c r="F58" s="1184"/>
      <c r="G58" s="1184"/>
      <c r="H58" s="1184"/>
      <c r="I58" s="1184"/>
      <c r="J58" s="1185"/>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9rZr1/PIbwOUqsuqm3QVvJ+lEcpYMoo1uszRbPVeOc75L7cUJirRhSEMJVJfIrzn8fpnIZbidYcmAN2gj4KQQ==" saltValue="GtfG23jLOJB0PFRH8fhs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553</v>
      </c>
      <c r="J40" s="98" t="s">
        <v>554</v>
      </c>
      <c r="K40" s="98" t="s">
        <v>555</v>
      </c>
      <c r="L40" s="98" t="s">
        <v>556</v>
      </c>
      <c r="M40" s="99" t="s">
        <v>557</v>
      </c>
    </row>
    <row r="41" spans="2:13" ht="27.75" customHeight="1" x14ac:dyDescent="0.2">
      <c r="B41" s="1186" t="s">
        <v>29</v>
      </c>
      <c r="C41" s="1187"/>
      <c r="D41" s="100"/>
      <c r="E41" s="1192" t="s">
        <v>30</v>
      </c>
      <c r="F41" s="1192"/>
      <c r="G41" s="1192"/>
      <c r="H41" s="1193"/>
      <c r="I41" s="339">
        <v>1256</v>
      </c>
      <c r="J41" s="340">
        <v>1183</v>
      </c>
      <c r="K41" s="340">
        <v>1110</v>
      </c>
      <c r="L41" s="340">
        <v>1043</v>
      </c>
      <c r="M41" s="341">
        <v>1024</v>
      </c>
    </row>
    <row r="42" spans="2:13" ht="27.75" customHeight="1" x14ac:dyDescent="0.2">
      <c r="B42" s="1188"/>
      <c r="C42" s="1189"/>
      <c r="D42" s="101"/>
      <c r="E42" s="1194" t="s">
        <v>31</v>
      </c>
      <c r="F42" s="1194"/>
      <c r="G42" s="1194"/>
      <c r="H42" s="1195"/>
      <c r="I42" s="342" t="s">
        <v>511</v>
      </c>
      <c r="J42" s="343" t="s">
        <v>511</v>
      </c>
      <c r="K42" s="343" t="s">
        <v>511</v>
      </c>
      <c r="L42" s="343" t="s">
        <v>511</v>
      </c>
      <c r="M42" s="344" t="s">
        <v>511</v>
      </c>
    </row>
    <row r="43" spans="2:13" ht="27.75" customHeight="1" x14ac:dyDescent="0.2">
      <c r="B43" s="1188"/>
      <c r="C43" s="1189"/>
      <c r="D43" s="101"/>
      <c r="E43" s="1194" t="s">
        <v>32</v>
      </c>
      <c r="F43" s="1194"/>
      <c r="G43" s="1194"/>
      <c r="H43" s="1195"/>
      <c r="I43" s="342">
        <v>124</v>
      </c>
      <c r="J43" s="343">
        <v>102</v>
      </c>
      <c r="K43" s="343">
        <v>97</v>
      </c>
      <c r="L43" s="343">
        <v>104</v>
      </c>
      <c r="M43" s="344">
        <v>102</v>
      </c>
    </row>
    <row r="44" spans="2:13" ht="27.75" customHeight="1" x14ac:dyDescent="0.2">
      <c r="B44" s="1188"/>
      <c r="C44" s="1189"/>
      <c r="D44" s="101"/>
      <c r="E44" s="1194" t="s">
        <v>33</v>
      </c>
      <c r="F44" s="1194"/>
      <c r="G44" s="1194"/>
      <c r="H44" s="1195"/>
      <c r="I44" s="342">
        <v>105</v>
      </c>
      <c r="J44" s="343">
        <v>90</v>
      </c>
      <c r="K44" s="343">
        <v>74</v>
      </c>
      <c r="L44" s="343">
        <v>59</v>
      </c>
      <c r="M44" s="344">
        <v>51</v>
      </c>
    </row>
    <row r="45" spans="2:13" ht="27.75" customHeight="1" x14ac:dyDescent="0.2">
      <c r="B45" s="1188"/>
      <c r="C45" s="1189"/>
      <c r="D45" s="101"/>
      <c r="E45" s="1194" t="s">
        <v>34</v>
      </c>
      <c r="F45" s="1194"/>
      <c r="G45" s="1194"/>
      <c r="H45" s="1195"/>
      <c r="I45" s="342">
        <v>283</v>
      </c>
      <c r="J45" s="343">
        <v>273</v>
      </c>
      <c r="K45" s="343">
        <v>202</v>
      </c>
      <c r="L45" s="343">
        <v>196</v>
      </c>
      <c r="M45" s="344">
        <v>215</v>
      </c>
    </row>
    <row r="46" spans="2:13" ht="27.75" customHeight="1" x14ac:dyDescent="0.2">
      <c r="B46" s="1188"/>
      <c r="C46" s="1189"/>
      <c r="D46" s="102"/>
      <c r="E46" s="1194" t="s">
        <v>35</v>
      </c>
      <c r="F46" s="1194"/>
      <c r="G46" s="1194"/>
      <c r="H46" s="1195"/>
      <c r="I46" s="342" t="s">
        <v>511</v>
      </c>
      <c r="J46" s="343" t="s">
        <v>511</v>
      </c>
      <c r="K46" s="343" t="s">
        <v>511</v>
      </c>
      <c r="L46" s="343" t="s">
        <v>511</v>
      </c>
      <c r="M46" s="344" t="s">
        <v>511</v>
      </c>
    </row>
    <row r="47" spans="2:13" ht="27.75" customHeight="1" x14ac:dyDescent="0.2">
      <c r="B47" s="1188"/>
      <c r="C47" s="1189"/>
      <c r="D47" s="103"/>
      <c r="E47" s="1196" t="s">
        <v>36</v>
      </c>
      <c r="F47" s="1197"/>
      <c r="G47" s="1197"/>
      <c r="H47" s="1198"/>
      <c r="I47" s="342" t="s">
        <v>511</v>
      </c>
      <c r="J47" s="343" t="s">
        <v>511</v>
      </c>
      <c r="K47" s="343" t="s">
        <v>511</v>
      </c>
      <c r="L47" s="343" t="s">
        <v>511</v>
      </c>
      <c r="M47" s="344" t="s">
        <v>511</v>
      </c>
    </row>
    <row r="48" spans="2:13" ht="27.75" customHeight="1" x14ac:dyDescent="0.2">
      <c r="B48" s="1188"/>
      <c r="C48" s="1189"/>
      <c r="D48" s="101"/>
      <c r="E48" s="1194" t="s">
        <v>37</v>
      </c>
      <c r="F48" s="1194"/>
      <c r="G48" s="1194"/>
      <c r="H48" s="1195"/>
      <c r="I48" s="342" t="s">
        <v>511</v>
      </c>
      <c r="J48" s="343" t="s">
        <v>511</v>
      </c>
      <c r="K48" s="343" t="s">
        <v>511</v>
      </c>
      <c r="L48" s="343" t="s">
        <v>511</v>
      </c>
      <c r="M48" s="344" t="s">
        <v>511</v>
      </c>
    </row>
    <row r="49" spans="2:13" ht="27.75" customHeight="1" x14ac:dyDescent="0.2">
      <c r="B49" s="1190"/>
      <c r="C49" s="1191"/>
      <c r="D49" s="101"/>
      <c r="E49" s="1194" t="s">
        <v>38</v>
      </c>
      <c r="F49" s="1194"/>
      <c r="G49" s="1194"/>
      <c r="H49" s="1195"/>
      <c r="I49" s="342" t="s">
        <v>511</v>
      </c>
      <c r="J49" s="343" t="s">
        <v>511</v>
      </c>
      <c r="K49" s="343" t="s">
        <v>511</v>
      </c>
      <c r="L49" s="343" t="s">
        <v>511</v>
      </c>
      <c r="M49" s="344" t="s">
        <v>511</v>
      </c>
    </row>
    <row r="50" spans="2:13" ht="27.75" customHeight="1" x14ac:dyDescent="0.2">
      <c r="B50" s="1199" t="s">
        <v>39</v>
      </c>
      <c r="C50" s="1200"/>
      <c r="D50" s="104"/>
      <c r="E50" s="1194" t="s">
        <v>40</v>
      </c>
      <c r="F50" s="1194"/>
      <c r="G50" s="1194"/>
      <c r="H50" s="1195"/>
      <c r="I50" s="342">
        <v>1186</v>
      </c>
      <c r="J50" s="343">
        <v>1291</v>
      </c>
      <c r="K50" s="343">
        <v>1358</v>
      </c>
      <c r="L50" s="343">
        <v>1587</v>
      </c>
      <c r="M50" s="344">
        <v>1978</v>
      </c>
    </row>
    <row r="51" spans="2:13" ht="27.75" customHeight="1" x14ac:dyDescent="0.2">
      <c r="B51" s="1188"/>
      <c r="C51" s="1189"/>
      <c r="D51" s="101"/>
      <c r="E51" s="1194" t="s">
        <v>41</v>
      </c>
      <c r="F51" s="1194"/>
      <c r="G51" s="1194"/>
      <c r="H51" s="1195"/>
      <c r="I51" s="342" t="s">
        <v>511</v>
      </c>
      <c r="J51" s="343" t="s">
        <v>511</v>
      </c>
      <c r="K51" s="343" t="s">
        <v>511</v>
      </c>
      <c r="L51" s="343" t="s">
        <v>511</v>
      </c>
      <c r="M51" s="344" t="s">
        <v>511</v>
      </c>
    </row>
    <row r="52" spans="2:13" ht="27.75" customHeight="1" x14ac:dyDescent="0.2">
      <c r="B52" s="1190"/>
      <c r="C52" s="1191"/>
      <c r="D52" s="101"/>
      <c r="E52" s="1194" t="s">
        <v>42</v>
      </c>
      <c r="F52" s="1194"/>
      <c r="G52" s="1194"/>
      <c r="H52" s="1195"/>
      <c r="I52" s="342">
        <v>1284</v>
      </c>
      <c r="J52" s="343">
        <v>1230</v>
      </c>
      <c r="K52" s="343">
        <v>1160</v>
      </c>
      <c r="L52" s="343">
        <v>1124</v>
      </c>
      <c r="M52" s="344">
        <v>1066</v>
      </c>
    </row>
    <row r="53" spans="2:13" ht="27.75" customHeight="1" thickBot="1" x14ac:dyDescent="0.25">
      <c r="B53" s="1201" t="s">
        <v>43</v>
      </c>
      <c r="C53" s="1202"/>
      <c r="D53" s="105"/>
      <c r="E53" s="1203" t="s">
        <v>44</v>
      </c>
      <c r="F53" s="1203"/>
      <c r="G53" s="1203"/>
      <c r="H53" s="1204"/>
      <c r="I53" s="345">
        <v>-702</v>
      </c>
      <c r="J53" s="346">
        <v>-873</v>
      </c>
      <c r="K53" s="346">
        <v>-1035</v>
      </c>
      <c r="L53" s="346">
        <v>-1308</v>
      </c>
      <c r="M53" s="347">
        <v>-1651</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45B5+1ir4zAsdqWhq9AXBe2FbeFVOZML5B605NZQw+an/6mTOVVIBFBAbhSJeL2WlCR1oaK6CfGfYlyHJSoNxA==" saltValue="Tmu/1fBnBOP9KDEZ1Imy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555</v>
      </c>
      <c r="G54" s="114" t="s">
        <v>556</v>
      </c>
      <c r="H54" s="115" t="s">
        <v>557</v>
      </c>
    </row>
    <row r="55" spans="2:8" ht="52.5" customHeight="1" x14ac:dyDescent="0.2">
      <c r="B55" s="116"/>
      <c r="C55" s="1213" t="s">
        <v>47</v>
      </c>
      <c r="D55" s="1213"/>
      <c r="E55" s="1214"/>
      <c r="F55" s="117">
        <v>610</v>
      </c>
      <c r="G55" s="117">
        <v>732</v>
      </c>
      <c r="H55" s="118">
        <v>916</v>
      </c>
    </row>
    <row r="56" spans="2:8" ht="52.5" customHeight="1" x14ac:dyDescent="0.2">
      <c r="B56" s="119"/>
      <c r="C56" s="1215" t="s">
        <v>48</v>
      </c>
      <c r="D56" s="1215"/>
      <c r="E56" s="1216"/>
      <c r="F56" s="120">
        <v>269</v>
      </c>
      <c r="G56" s="120">
        <v>279</v>
      </c>
      <c r="H56" s="121">
        <v>279</v>
      </c>
    </row>
    <row r="57" spans="2:8" ht="53.25" customHeight="1" x14ac:dyDescent="0.2">
      <c r="B57" s="119"/>
      <c r="C57" s="1217" t="s">
        <v>49</v>
      </c>
      <c r="D57" s="1217"/>
      <c r="E57" s="1218"/>
      <c r="F57" s="122">
        <v>373</v>
      </c>
      <c r="G57" s="122">
        <v>483</v>
      </c>
      <c r="H57" s="123">
        <v>669</v>
      </c>
    </row>
    <row r="58" spans="2:8" ht="45.75" customHeight="1" x14ac:dyDescent="0.2">
      <c r="B58" s="124"/>
      <c r="C58" s="1205" t="s">
        <v>581</v>
      </c>
      <c r="D58" s="1206"/>
      <c r="E58" s="1207"/>
      <c r="F58" s="125">
        <v>273</v>
      </c>
      <c r="G58" s="125">
        <v>345</v>
      </c>
      <c r="H58" s="126">
        <v>515</v>
      </c>
    </row>
    <row r="59" spans="2:8" ht="45.75" customHeight="1" x14ac:dyDescent="0.2">
      <c r="B59" s="124"/>
      <c r="C59" s="1205" t="s">
        <v>582</v>
      </c>
      <c r="D59" s="1206"/>
      <c r="E59" s="1207"/>
      <c r="F59" s="125">
        <v>92</v>
      </c>
      <c r="G59" s="125">
        <v>130</v>
      </c>
      <c r="H59" s="126">
        <v>146</v>
      </c>
    </row>
    <row r="60" spans="2:8" ht="45.75" customHeight="1" x14ac:dyDescent="0.2">
      <c r="B60" s="124"/>
      <c r="C60" s="1205" t="s">
        <v>583</v>
      </c>
      <c r="D60" s="1206"/>
      <c r="E60" s="1207"/>
      <c r="F60" s="125">
        <v>8</v>
      </c>
      <c r="G60" s="125">
        <v>8</v>
      </c>
      <c r="H60" s="126">
        <v>8</v>
      </c>
    </row>
    <row r="61" spans="2:8" ht="45.75" customHeight="1" x14ac:dyDescent="0.2">
      <c r="B61" s="124"/>
      <c r="C61" s="1205"/>
      <c r="D61" s="1206"/>
      <c r="E61" s="1207"/>
      <c r="F61" s="125"/>
      <c r="G61" s="125"/>
      <c r="H61" s="126"/>
    </row>
    <row r="62" spans="2:8" ht="45.75" customHeight="1" thickBot="1" x14ac:dyDescent="0.25">
      <c r="B62" s="127"/>
      <c r="C62" s="1208"/>
      <c r="D62" s="1209"/>
      <c r="E62" s="1210"/>
      <c r="F62" s="128"/>
      <c r="G62" s="128"/>
      <c r="H62" s="129"/>
    </row>
    <row r="63" spans="2:8" ht="52.5" customHeight="1" thickBot="1" x14ac:dyDescent="0.25">
      <c r="B63" s="130"/>
      <c r="C63" s="1211" t="s">
        <v>50</v>
      </c>
      <c r="D63" s="1211"/>
      <c r="E63" s="1212"/>
      <c r="F63" s="131">
        <v>1252</v>
      </c>
      <c r="G63" s="131">
        <v>1494</v>
      </c>
      <c r="H63" s="132">
        <v>1864</v>
      </c>
    </row>
    <row r="64" spans="2:8" ht="13.2" x14ac:dyDescent="0.2"/>
  </sheetData>
  <sheetProtection algorithmName="SHA-512" hashValue="VQZibW+qZqiAiz8rdnPdOxZw3TSv3jYd8nivrBzEXg4crI91VWheN1OiQzW6cU8KKJBcbjGGbA9vcH1hxhFfOQ==" saltValue="2Ej59XKcTOGaiFj9iCM8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587</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588</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31" t="s">
        <v>589</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ht="13.2" x14ac:dyDescent="0.2">
      <c r="B44" s="256"/>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ht="13.2" x14ac:dyDescent="0.2">
      <c r="B45" s="256"/>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ht="13.2" x14ac:dyDescent="0.2">
      <c r="B46" s="256"/>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ht="13.2" x14ac:dyDescent="0.2">
      <c r="B47" s="256"/>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590</v>
      </c>
    </row>
    <row r="50" spans="1:109" ht="13.2" x14ac:dyDescent="0.2">
      <c r="B50" s="256"/>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553</v>
      </c>
      <c r="BQ50" s="1224"/>
      <c r="BR50" s="1224"/>
      <c r="BS50" s="1224"/>
      <c r="BT50" s="1224"/>
      <c r="BU50" s="1224"/>
      <c r="BV50" s="1224"/>
      <c r="BW50" s="1224"/>
      <c r="BX50" s="1224" t="s">
        <v>554</v>
      </c>
      <c r="BY50" s="1224"/>
      <c r="BZ50" s="1224"/>
      <c r="CA50" s="1224"/>
      <c r="CB50" s="1224"/>
      <c r="CC50" s="1224"/>
      <c r="CD50" s="1224"/>
      <c r="CE50" s="1224"/>
      <c r="CF50" s="1224" t="s">
        <v>555</v>
      </c>
      <c r="CG50" s="1224"/>
      <c r="CH50" s="1224"/>
      <c r="CI50" s="1224"/>
      <c r="CJ50" s="1224"/>
      <c r="CK50" s="1224"/>
      <c r="CL50" s="1224"/>
      <c r="CM50" s="1224"/>
      <c r="CN50" s="1224" t="s">
        <v>556</v>
      </c>
      <c r="CO50" s="1224"/>
      <c r="CP50" s="1224"/>
      <c r="CQ50" s="1224"/>
      <c r="CR50" s="1224"/>
      <c r="CS50" s="1224"/>
      <c r="CT50" s="1224"/>
      <c r="CU50" s="1224"/>
      <c r="CV50" s="1224" t="s">
        <v>557</v>
      </c>
      <c r="CW50" s="1224"/>
      <c r="CX50" s="1224"/>
      <c r="CY50" s="1224"/>
      <c r="CZ50" s="1224"/>
      <c r="DA50" s="1224"/>
      <c r="DB50" s="1224"/>
      <c r="DC50" s="1224"/>
    </row>
    <row r="51" spans="1:109" ht="13.5" customHeight="1" x14ac:dyDescent="0.2">
      <c r="B51" s="256"/>
      <c r="G51" s="1227"/>
      <c r="H51" s="1227"/>
      <c r="I51" s="1240"/>
      <c r="J51" s="1240"/>
      <c r="K51" s="1226"/>
      <c r="L51" s="1226"/>
      <c r="M51" s="1226"/>
      <c r="N51" s="1226"/>
      <c r="AM51" s="356"/>
      <c r="AN51" s="1222" t="s">
        <v>591</v>
      </c>
      <c r="AO51" s="1222"/>
      <c r="AP51" s="1222"/>
      <c r="AQ51" s="1222"/>
      <c r="AR51" s="1222"/>
      <c r="AS51" s="1222"/>
      <c r="AT51" s="1222"/>
      <c r="AU51" s="1222"/>
      <c r="AV51" s="1222"/>
      <c r="AW51" s="1222"/>
      <c r="AX51" s="1222"/>
      <c r="AY51" s="1222"/>
      <c r="AZ51" s="1222"/>
      <c r="BA51" s="1222"/>
      <c r="BB51" s="1222" t="s">
        <v>592</v>
      </c>
      <c r="BC51" s="1222"/>
      <c r="BD51" s="1222"/>
      <c r="BE51" s="1222"/>
      <c r="BF51" s="1222"/>
      <c r="BG51" s="1222"/>
      <c r="BH51" s="1222"/>
      <c r="BI51" s="1222"/>
      <c r="BJ51" s="1222"/>
      <c r="BK51" s="1222"/>
      <c r="BL51" s="1222"/>
      <c r="BM51" s="1222"/>
      <c r="BN51" s="1222"/>
      <c r="BO51" s="1222"/>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ht="13.2" x14ac:dyDescent="0.2">
      <c r="B52" s="256"/>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2" x14ac:dyDescent="0.2">
      <c r="A53" s="355"/>
      <c r="B53" s="256"/>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593</v>
      </c>
      <c r="BC53" s="1222"/>
      <c r="BD53" s="1222"/>
      <c r="BE53" s="1222"/>
      <c r="BF53" s="1222"/>
      <c r="BG53" s="1222"/>
      <c r="BH53" s="1222"/>
      <c r="BI53" s="1222"/>
      <c r="BJ53" s="1222"/>
      <c r="BK53" s="1222"/>
      <c r="BL53" s="1222"/>
      <c r="BM53" s="1222"/>
      <c r="BN53" s="1222"/>
      <c r="BO53" s="1222"/>
      <c r="BP53" s="1219">
        <v>58.1</v>
      </c>
      <c r="BQ53" s="1219"/>
      <c r="BR53" s="1219"/>
      <c r="BS53" s="1219"/>
      <c r="BT53" s="1219"/>
      <c r="BU53" s="1219"/>
      <c r="BV53" s="1219"/>
      <c r="BW53" s="1219"/>
      <c r="BX53" s="1219">
        <v>59.6</v>
      </c>
      <c r="BY53" s="1219"/>
      <c r="BZ53" s="1219"/>
      <c r="CA53" s="1219"/>
      <c r="CB53" s="1219"/>
      <c r="CC53" s="1219"/>
      <c r="CD53" s="1219"/>
      <c r="CE53" s="1219"/>
      <c r="CF53" s="1219">
        <v>59.1</v>
      </c>
      <c r="CG53" s="1219"/>
      <c r="CH53" s="1219"/>
      <c r="CI53" s="1219"/>
      <c r="CJ53" s="1219"/>
      <c r="CK53" s="1219"/>
      <c r="CL53" s="1219"/>
      <c r="CM53" s="1219"/>
      <c r="CN53" s="1219">
        <v>60.7</v>
      </c>
      <c r="CO53" s="1219"/>
      <c r="CP53" s="1219"/>
      <c r="CQ53" s="1219"/>
      <c r="CR53" s="1219"/>
      <c r="CS53" s="1219"/>
      <c r="CT53" s="1219"/>
      <c r="CU53" s="1219"/>
      <c r="CV53" s="1219">
        <v>61.8</v>
      </c>
      <c r="CW53" s="1219"/>
      <c r="CX53" s="1219"/>
      <c r="CY53" s="1219"/>
      <c r="CZ53" s="1219"/>
      <c r="DA53" s="1219"/>
      <c r="DB53" s="1219"/>
      <c r="DC53" s="1219"/>
    </row>
    <row r="54" spans="1:109" ht="13.2" x14ac:dyDescent="0.2">
      <c r="A54" s="355"/>
      <c r="B54" s="256"/>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2" x14ac:dyDescent="0.2">
      <c r="A55" s="355"/>
      <c r="B55" s="256"/>
      <c r="G55" s="1225"/>
      <c r="H55" s="1225"/>
      <c r="I55" s="1225"/>
      <c r="J55" s="1225"/>
      <c r="K55" s="1226"/>
      <c r="L55" s="1226"/>
      <c r="M55" s="1226"/>
      <c r="N55" s="1226"/>
      <c r="AN55" s="1224" t="s">
        <v>594</v>
      </c>
      <c r="AO55" s="1224"/>
      <c r="AP55" s="1224"/>
      <c r="AQ55" s="1224"/>
      <c r="AR55" s="1224"/>
      <c r="AS55" s="1224"/>
      <c r="AT55" s="1224"/>
      <c r="AU55" s="1224"/>
      <c r="AV55" s="1224"/>
      <c r="AW55" s="1224"/>
      <c r="AX55" s="1224"/>
      <c r="AY55" s="1224"/>
      <c r="AZ55" s="1224"/>
      <c r="BA55" s="1224"/>
      <c r="BB55" s="1222" t="s">
        <v>592</v>
      </c>
      <c r="BC55" s="1222"/>
      <c r="BD55" s="1222"/>
      <c r="BE55" s="1222"/>
      <c r="BF55" s="1222"/>
      <c r="BG55" s="1222"/>
      <c r="BH55" s="1222"/>
      <c r="BI55" s="1222"/>
      <c r="BJ55" s="1222"/>
      <c r="BK55" s="1222"/>
      <c r="BL55" s="1222"/>
      <c r="BM55" s="1222"/>
      <c r="BN55" s="1222"/>
      <c r="BO55" s="1222"/>
      <c r="BP55" s="1219">
        <v>0</v>
      </c>
      <c r="BQ55" s="1219"/>
      <c r="BR55" s="1219"/>
      <c r="BS55" s="1219"/>
      <c r="BT55" s="1219"/>
      <c r="BU55" s="1219"/>
      <c r="BV55" s="1219"/>
      <c r="BW55" s="1219"/>
      <c r="BX55" s="1219">
        <v>0</v>
      </c>
      <c r="BY55" s="1219"/>
      <c r="BZ55" s="1219"/>
      <c r="CA55" s="1219"/>
      <c r="CB55" s="1219"/>
      <c r="CC55" s="1219"/>
      <c r="CD55" s="1219"/>
      <c r="CE55" s="1219"/>
      <c r="CF55" s="1219">
        <v>0</v>
      </c>
      <c r="CG55" s="1219"/>
      <c r="CH55" s="1219"/>
      <c r="CI55" s="1219"/>
      <c r="CJ55" s="1219"/>
      <c r="CK55" s="1219"/>
      <c r="CL55" s="1219"/>
      <c r="CM55" s="1219"/>
      <c r="CN55" s="1219">
        <v>0</v>
      </c>
      <c r="CO55" s="1219"/>
      <c r="CP55" s="1219"/>
      <c r="CQ55" s="1219"/>
      <c r="CR55" s="1219"/>
      <c r="CS55" s="1219"/>
      <c r="CT55" s="1219"/>
      <c r="CU55" s="1219"/>
      <c r="CV55" s="1219">
        <v>0</v>
      </c>
      <c r="CW55" s="1219"/>
      <c r="CX55" s="1219"/>
      <c r="CY55" s="1219"/>
      <c r="CZ55" s="1219"/>
      <c r="DA55" s="1219"/>
      <c r="DB55" s="1219"/>
      <c r="DC55" s="1219"/>
    </row>
    <row r="56" spans="1:109" ht="13.2" x14ac:dyDescent="0.2">
      <c r="A56" s="355"/>
      <c r="B56" s="256"/>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ht="13.2" x14ac:dyDescent="0.2">
      <c r="B57" s="359"/>
      <c r="G57" s="1225"/>
      <c r="H57" s="1225"/>
      <c r="I57" s="1220"/>
      <c r="J57" s="1220"/>
      <c r="K57" s="1226"/>
      <c r="L57" s="1226"/>
      <c r="M57" s="1226"/>
      <c r="N57" s="1226"/>
      <c r="AM57" s="252"/>
      <c r="AN57" s="1224"/>
      <c r="AO57" s="1224"/>
      <c r="AP57" s="1224"/>
      <c r="AQ57" s="1224"/>
      <c r="AR57" s="1224"/>
      <c r="AS57" s="1224"/>
      <c r="AT57" s="1224"/>
      <c r="AU57" s="1224"/>
      <c r="AV57" s="1224"/>
      <c r="AW57" s="1224"/>
      <c r="AX57" s="1224"/>
      <c r="AY57" s="1224"/>
      <c r="AZ57" s="1224"/>
      <c r="BA57" s="1224"/>
      <c r="BB57" s="1222" t="s">
        <v>593</v>
      </c>
      <c r="BC57" s="1222"/>
      <c r="BD57" s="1222"/>
      <c r="BE57" s="1222"/>
      <c r="BF57" s="1222"/>
      <c r="BG57" s="1222"/>
      <c r="BH57" s="1222"/>
      <c r="BI57" s="1222"/>
      <c r="BJ57" s="1222"/>
      <c r="BK57" s="1222"/>
      <c r="BL57" s="1222"/>
      <c r="BM57" s="1222"/>
      <c r="BN57" s="1222"/>
      <c r="BO57" s="1222"/>
      <c r="BP57" s="1219">
        <v>58.2</v>
      </c>
      <c r="BQ57" s="1219"/>
      <c r="BR57" s="1219"/>
      <c r="BS57" s="1219"/>
      <c r="BT57" s="1219"/>
      <c r="BU57" s="1219"/>
      <c r="BV57" s="1219"/>
      <c r="BW57" s="1219"/>
      <c r="BX57" s="1219">
        <v>59.4</v>
      </c>
      <c r="BY57" s="1219"/>
      <c r="BZ57" s="1219"/>
      <c r="CA57" s="1219"/>
      <c r="CB57" s="1219"/>
      <c r="CC57" s="1219"/>
      <c r="CD57" s="1219"/>
      <c r="CE57" s="1219"/>
      <c r="CF57" s="1219">
        <v>60.4</v>
      </c>
      <c r="CG57" s="1219"/>
      <c r="CH57" s="1219"/>
      <c r="CI57" s="1219"/>
      <c r="CJ57" s="1219"/>
      <c r="CK57" s="1219"/>
      <c r="CL57" s="1219"/>
      <c r="CM57" s="1219"/>
      <c r="CN57" s="1219">
        <v>61.5</v>
      </c>
      <c r="CO57" s="1219"/>
      <c r="CP57" s="1219"/>
      <c r="CQ57" s="1219"/>
      <c r="CR57" s="1219"/>
      <c r="CS57" s="1219"/>
      <c r="CT57" s="1219"/>
      <c r="CU57" s="1219"/>
      <c r="CV57" s="1219">
        <v>61</v>
      </c>
      <c r="CW57" s="1219"/>
      <c r="CX57" s="1219"/>
      <c r="CY57" s="1219"/>
      <c r="CZ57" s="1219"/>
      <c r="DA57" s="1219"/>
      <c r="DB57" s="1219"/>
      <c r="DC57" s="1219"/>
      <c r="DD57" s="360"/>
      <c r="DE57" s="359"/>
    </row>
    <row r="58" spans="1:109" s="355" customFormat="1" ht="13.2" x14ac:dyDescent="0.2">
      <c r="A58" s="252"/>
      <c r="B58" s="359"/>
      <c r="G58" s="1225"/>
      <c r="H58" s="1225"/>
      <c r="I58" s="1220"/>
      <c r="J58" s="1220"/>
      <c r="K58" s="1226"/>
      <c r="L58" s="1226"/>
      <c r="M58" s="1226"/>
      <c r="N58" s="1226"/>
      <c r="AM58" s="252"/>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595</v>
      </c>
    </row>
    <row r="64" spans="1:109" ht="13.2" x14ac:dyDescent="0.2">
      <c r="B64" s="256"/>
      <c r="G64" s="354"/>
      <c r="I64" s="366"/>
      <c r="J64" s="366"/>
      <c r="K64" s="366"/>
      <c r="L64" s="366"/>
      <c r="M64" s="366"/>
      <c r="N64" s="367"/>
      <c r="AM64" s="354"/>
      <c r="AN64" s="354" t="s">
        <v>588</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31" t="s">
        <v>596</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ht="13.2" x14ac:dyDescent="0.2">
      <c r="B66" s="256"/>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ht="13.2" x14ac:dyDescent="0.2">
      <c r="B67" s="256"/>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ht="13.2" x14ac:dyDescent="0.2">
      <c r="B68" s="256"/>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ht="13.2" x14ac:dyDescent="0.2">
      <c r="B69" s="256"/>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590</v>
      </c>
    </row>
    <row r="72" spans="2:107" ht="13.2" x14ac:dyDescent="0.2">
      <c r="B72" s="256"/>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553</v>
      </c>
      <c r="BQ72" s="1224"/>
      <c r="BR72" s="1224"/>
      <c r="BS72" s="1224"/>
      <c r="BT72" s="1224"/>
      <c r="BU72" s="1224"/>
      <c r="BV72" s="1224"/>
      <c r="BW72" s="1224"/>
      <c r="BX72" s="1224" t="s">
        <v>554</v>
      </c>
      <c r="BY72" s="1224"/>
      <c r="BZ72" s="1224"/>
      <c r="CA72" s="1224"/>
      <c r="CB72" s="1224"/>
      <c r="CC72" s="1224"/>
      <c r="CD72" s="1224"/>
      <c r="CE72" s="1224"/>
      <c r="CF72" s="1224" t="s">
        <v>555</v>
      </c>
      <c r="CG72" s="1224"/>
      <c r="CH72" s="1224"/>
      <c r="CI72" s="1224"/>
      <c r="CJ72" s="1224"/>
      <c r="CK72" s="1224"/>
      <c r="CL72" s="1224"/>
      <c r="CM72" s="1224"/>
      <c r="CN72" s="1224" t="s">
        <v>556</v>
      </c>
      <c r="CO72" s="1224"/>
      <c r="CP72" s="1224"/>
      <c r="CQ72" s="1224"/>
      <c r="CR72" s="1224"/>
      <c r="CS72" s="1224"/>
      <c r="CT72" s="1224"/>
      <c r="CU72" s="1224"/>
      <c r="CV72" s="1224" t="s">
        <v>557</v>
      </c>
      <c r="CW72" s="1224"/>
      <c r="CX72" s="1224"/>
      <c r="CY72" s="1224"/>
      <c r="CZ72" s="1224"/>
      <c r="DA72" s="1224"/>
      <c r="DB72" s="1224"/>
      <c r="DC72" s="1224"/>
    </row>
    <row r="73" spans="2:107" ht="13.2" x14ac:dyDescent="0.2">
      <c r="B73" s="256"/>
      <c r="G73" s="1227"/>
      <c r="H73" s="1227"/>
      <c r="I73" s="1227"/>
      <c r="J73" s="1227"/>
      <c r="K73" s="1223"/>
      <c r="L73" s="1223"/>
      <c r="M73" s="1223"/>
      <c r="N73" s="1223"/>
      <c r="AM73" s="356"/>
      <c r="AN73" s="1222" t="s">
        <v>591</v>
      </c>
      <c r="AO73" s="1222"/>
      <c r="AP73" s="1222"/>
      <c r="AQ73" s="1222"/>
      <c r="AR73" s="1222"/>
      <c r="AS73" s="1222"/>
      <c r="AT73" s="1222"/>
      <c r="AU73" s="1222"/>
      <c r="AV73" s="1222"/>
      <c r="AW73" s="1222"/>
      <c r="AX73" s="1222"/>
      <c r="AY73" s="1222"/>
      <c r="AZ73" s="1222"/>
      <c r="BA73" s="1222"/>
      <c r="BB73" s="1222" t="s">
        <v>592</v>
      </c>
      <c r="BC73" s="1222"/>
      <c r="BD73" s="1222"/>
      <c r="BE73" s="1222"/>
      <c r="BF73" s="1222"/>
      <c r="BG73" s="1222"/>
      <c r="BH73" s="1222"/>
      <c r="BI73" s="1222"/>
      <c r="BJ73" s="1222"/>
      <c r="BK73" s="1222"/>
      <c r="BL73" s="1222"/>
      <c r="BM73" s="1222"/>
      <c r="BN73" s="1222"/>
      <c r="BO73" s="1222"/>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ht="13.2" x14ac:dyDescent="0.2">
      <c r="B74" s="256"/>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2" x14ac:dyDescent="0.2">
      <c r="B75" s="256"/>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597</v>
      </c>
      <c r="BC75" s="1222"/>
      <c r="BD75" s="1222"/>
      <c r="BE75" s="1222"/>
      <c r="BF75" s="1222"/>
      <c r="BG75" s="1222"/>
      <c r="BH75" s="1222"/>
      <c r="BI75" s="1222"/>
      <c r="BJ75" s="1222"/>
      <c r="BK75" s="1222"/>
      <c r="BL75" s="1222"/>
      <c r="BM75" s="1222"/>
      <c r="BN75" s="1222"/>
      <c r="BO75" s="1222"/>
      <c r="BP75" s="1219">
        <v>1.6</v>
      </c>
      <c r="BQ75" s="1219"/>
      <c r="BR75" s="1219"/>
      <c r="BS75" s="1219"/>
      <c r="BT75" s="1219"/>
      <c r="BU75" s="1219"/>
      <c r="BV75" s="1219"/>
      <c r="BW75" s="1219"/>
      <c r="BX75" s="1219">
        <v>1.6</v>
      </c>
      <c r="BY75" s="1219"/>
      <c r="BZ75" s="1219"/>
      <c r="CA75" s="1219"/>
      <c r="CB75" s="1219"/>
      <c r="CC75" s="1219"/>
      <c r="CD75" s="1219"/>
      <c r="CE75" s="1219"/>
      <c r="CF75" s="1219">
        <v>2.2000000000000002</v>
      </c>
      <c r="CG75" s="1219"/>
      <c r="CH75" s="1219"/>
      <c r="CI75" s="1219"/>
      <c r="CJ75" s="1219"/>
      <c r="CK75" s="1219"/>
      <c r="CL75" s="1219"/>
      <c r="CM75" s="1219"/>
      <c r="CN75" s="1219">
        <v>2.7</v>
      </c>
      <c r="CO75" s="1219"/>
      <c r="CP75" s="1219"/>
      <c r="CQ75" s="1219"/>
      <c r="CR75" s="1219"/>
      <c r="CS75" s="1219"/>
      <c r="CT75" s="1219"/>
      <c r="CU75" s="1219"/>
      <c r="CV75" s="1219">
        <v>2.9</v>
      </c>
      <c r="CW75" s="1219"/>
      <c r="CX75" s="1219"/>
      <c r="CY75" s="1219"/>
      <c r="CZ75" s="1219"/>
      <c r="DA75" s="1219"/>
      <c r="DB75" s="1219"/>
      <c r="DC75" s="1219"/>
    </row>
    <row r="76" spans="2:107" ht="13.2" x14ac:dyDescent="0.2">
      <c r="B76" s="256"/>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2" x14ac:dyDescent="0.2">
      <c r="B77" s="256"/>
      <c r="G77" s="1225"/>
      <c r="H77" s="1225"/>
      <c r="I77" s="1225"/>
      <c r="J77" s="1225"/>
      <c r="K77" s="1223"/>
      <c r="L77" s="1223"/>
      <c r="M77" s="1223"/>
      <c r="N77" s="1223"/>
      <c r="AN77" s="1224" t="s">
        <v>594</v>
      </c>
      <c r="AO77" s="1224"/>
      <c r="AP77" s="1224"/>
      <c r="AQ77" s="1224"/>
      <c r="AR77" s="1224"/>
      <c r="AS77" s="1224"/>
      <c r="AT77" s="1224"/>
      <c r="AU77" s="1224"/>
      <c r="AV77" s="1224"/>
      <c r="AW77" s="1224"/>
      <c r="AX77" s="1224"/>
      <c r="AY77" s="1224"/>
      <c r="AZ77" s="1224"/>
      <c r="BA77" s="1224"/>
      <c r="BB77" s="1222" t="s">
        <v>592</v>
      </c>
      <c r="BC77" s="1222"/>
      <c r="BD77" s="1222"/>
      <c r="BE77" s="1222"/>
      <c r="BF77" s="1222"/>
      <c r="BG77" s="1222"/>
      <c r="BH77" s="1222"/>
      <c r="BI77" s="1222"/>
      <c r="BJ77" s="1222"/>
      <c r="BK77" s="1222"/>
      <c r="BL77" s="1222"/>
      <c r="BM77" s="1222"/>
      <c r="BN77" s="1222"/>
      <c r="BO77" s="1222"/>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ht="13.2" x14ac:dyDescent="0.2">
      <c r="B78" s="256"/>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2" x14ac:dyDescent="0.2">
      <c r="B79" s="256"/>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597</v>
      </c>
      <c r="BC79" s="1222"/>
      <c r="BD79" s="1222"/>
      <c r="BE79" s="1222"/>
      <c r="BF79" s="1222"/>
      <c r="BG79" s="1222"/>
      <c r="BH79" s="1222"/>
      <c r="BI79" s="1222"/>
      <c r="BJ79" s="1222"/>
      <c r="BK79" s="1222"/>
      <c r="BL79" s="1222"/>
      <c r="BM79" s="1222"/>
      <c r="BN79" s="1222"/>
      <c r="BO79" s="1222"/>
      <c r="BP79" s="1219">
        <v>7.1</v>
      </c>
      <c r="BQ79" s="1219"/>
      <c r="BR79" s="1219"/>
      <c r="BS79" s="1219"/>
      <c r="BT79" s="1219"/>
      <c r="BU79" s="1219"/>
      <c r="BV79" s="1219"/>
      <c r="BW79" s="1219"/>
      <c r="BX79" s="1219">
        <v>7.4</v>
      </c>
      <c r="BY79" s="1219"/>
      <c r="BZ79" s="1219"/>
      <c r="CA79" s="1219"/>
      <c r="CB79" s="1219"/>
      <c r="CC79" s="1219"/>
      <c r="CD79" s="1219"/>
      <c r="CE79" s="1219"/>
      <c r="CF79" s="1219">
        <v>7.4</v>
      </c>
      <c r="CG79" s="1219"/>
      <c r="CH79" s="1219"/>
      <c r="CI79" s="1219"/>
      <c r="CJ79" s="1219"/>
      <c r="CK79" s="1219"/>
      <c r="CL79" s="1219"/>
      <c r="CM79" s="1219"/>
      <c r="CN79" s="1219">
        <v>8</v>
      </c>
      <c r="CO79" s="1219"/>
      <c r="CP79" s="1219"/>
      <c r="CQ79" s="1219"/>
      <c r="CR79" s="1219"/>
      <c r="CS79" s="1219"/>
      <c r="CT79" s="1219"/>
      <c r="CU79" s="1219"/>
      <c r="CV79" s="1219">
        <v>6.6</v>
      </c>
      <c r="CW79" s="1219"/>
      <c r="CX79" s="1219"/>
      <c r="CY79" s="1219"/>
      <c r="CZ79" s="1219"/>
      <c r="DA79" s="1219"/>
      <c r="DB79" s="1219"/>
      <c r="DC79" s="1219"/>
    </row>
    <row r="80" spans="2:107" ht="13.2" x14ac:dyDescent="0.2">
      <c r="B80" s="256"/>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4mLRMrVeaSn5V1O/ilvpxLBEGrOpsr35PznG55v5XqN436qSPug6Xo+vr3nl+nsFJ+L+VMY4ukWL4uDrVF3Zuw==" saltValue="MkvPWGugRKWudpvUYcAF4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500</v>
      </c>
    </row>
  </sheetData>
  <sheetProtection algorithmName="SHA-512" hashValue="NTxVXXhUPIlMeZCiNvOShIbTlQNw6iQzEEuY7wynukNQ5sWD+QLuRbwk6t+te2svoLV6er49OP4QumPqsfIv7g==" saltValue="Nf5GSjNILEaakGl2Gm6T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500</v>
      </c>
    </row>
  </sheetData>
  <sheetProtection algorithmName="SHA-512" hashValue="/LM0/WoX7AlmoDFS3KkP2A2YvOGmACivVdTIS6CAq8m/bqrU6QQBjeGYzDDWDtAoWJsAR11wTMFaFxecXrqcpA==" saltValue="QNTGBM6VQi/6awvfK6gw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550</v>
      </c>
      <c r="G2" s="146"/>
      <c r="H2" s="147"/>
    </row>
    <row r="3" spans="1:8" x14ac:dyDescent="0.2">
      <c r="A3" s="143" t="s">
        <v>543</v>
      </c>
      <c r="B3" s="148"/>
      <c r="C3" s="149"/>
      <c r="D3" s="150">
        <v>464225</v>
      </c>
      <c r="E3" s="151"/>
      <c r="F3" s="152">
        <v>317319</v>
      </c>
      <c r="G3" s="153"/>
      <c r="H3" s="154"/>
    </row>
    <row r="4" spans="1:8" x14ac:dyDescent="0.2">
      <c r="A4" s="155"/>
      <c r="B4" s="156"/>
      <c r="C4" s="157"/>
      <c r="D4" s="158">
        <v>413207</v>
      </c>
      <c r="E4" s="159"/>
      <c r="F4" s="160">
        <v>164214</v>
      </c>
      <c r="G4" s="161"/>
      <c r="H4" s="162"/>
    </row>
    <row r="5" spans="1:8" x14ac:dyDescent="0.2">
      <c r="A5" s="143" t="s">
        <v>545</v>
      </c>
      <c r="B5" s="148"/>
      <c r="C5" s="149"/>
      <c r="D5" s="150">
        <v>245855</v>
      </c>
      <c r="E5" s="151"/>
      <c r="F5" s="152">
        <v>289738</v>
      </c>
      <c r="G5" s="153"/>
      <c r="H5" s="154"/>
    </row>
    <row r="6" spans="1:8" x14ac:dyDescent="0.2">
      <c r="A6" s="155"/>
      <c r="B6" s="156"/>
      <c r="C6" s="157"/>
      <c r="D6" s="158">
        <v>220292</v>
      </c>
      <c r="E6" s="159"/>
      <c r="F6" s="160">
        <v>156238</v>
      </c>
      <c r="G6" s="161"/>
      <c r="H6" s="162"/>
    </row>
    <row r="7" spans="1:8" x14ac:dyDescent="0.2">
      <c r="A7" s="143" t="s">
        <v>546</v>
      </c>
      <c r="B7" s="148"/>
      <c r="C7" s="149"/>
      <c r="D7" s="150">
        <v>329094</v>
      </c>
      <c r="E7" s="151"/>
      <c r="F7" s="152">
        <v>316937</v>
      </c>
      <c r="G7" s="153"/>
      <c r="H7" s="154"/>
    </row>
    <row r="8" spans="1:8" x14ac:dyDescent="0.2">
      <c r="A8" s="155"/>
      <c r="B8" s="156"/>
      <c r="C8" s="157"/>
      <c r="D8" s="158">
        <v>263476</v>
      </c>
      <c r="E8" s="159"/>
      <c r="F8" s="160">
        <v>199150</v>
      </c>
      <c r="G8" s="161"/>
      <c r="H8" s="162"/>
    </row>
    <row r="9" spans="1:8" x14ac:dyDescent="0.2">
      <c r="A9" s="143" t="s">
        <v>547</v>
      </c>
      <c r="B9" s="148"/>
      <c r="C9" s="149"/>
      <c r="D9" s="150">
        <v>425804</v>
      </c>
      <c r="E9" s="151"/>
      <c r="F9" s="152">
        <v>332350</v>
      </c>
      <c r="G9" s="153"/>
      <c r="H9" s="154"/>
    </row>
    <row r="10" spans="1:8" x14ac:dyDescent="0.2">
      <c r="A10" s="155"/>
      <c r="B10" s="156"/>
      <c r="C10" s="157"/>
      <c r="D10" s="158">
        <v>404830</v>
      </c>
      <c r="E10" s="159"/>
      <c r="F10" s="160">
        <v>200453</v>
      </c>
      <c r="G10" s="161"/>
      <c r="H10" s="162"/>
    </row>
    <row r="11" spans="1:8" x14ac:dyDescent="0.2">
      <c r="A11" s="143" t="s">
        <v>548</v>
      </c>
      <c r="B11" s="148"/>
      <c r="C11" s="149"/>
      <c r="D11" s="150">
        <v>536704</v>
      </c>
      <c r="E11" s="151"/>
      <c r="F11" s="152">
        <v>362690</v>
      </c>
      <c r="G11" s="153"/>
      <c r="H11" s="154"/>
    </row>
    <row r="12" spans="1:8" x14ac:dyDescent="0.2">
      <c r="A12" s="155"/>
      <c r="B12" s="156"/>
      <c r="C12" s="163"/>
      <c r="D12" s="158">
        <v>327479</v>
      </c>
      <c r="E12" s="159"/>
      <c r="F12" s="160">
        <v>172580</v>
      </c>
      <c r="G12" s="161"/>
      <c r="H12" s="162"/>
    </row>
    <row r="13" spans="1:8" x14ac:dyDescent="0.2">
      <c r="A13" s="143"/>
      <c r="B13" s="148"/>
      <c r="C13" s="149"/>
      <c r="D13" s="150">
        <v>400336</v>
      </c>
      <c r="E13" s="151"/>
      <c r="F13" s="152">
        <v>323807</v>
      </c>
      <c r="G13" s="164"/>
      <c r="H13" s="154"/>
    </row>
    <row r="14" spans="1:8" x14ac:dyDescent="0.2">
      <c r="A14" s="155"/>
      <c r="B14" s="156"/>
      <c r="C14" s="157"/>
      <c r="D14" s="158">
        <v>325857</v>
      </c>
      <c r="E14" s="159"/>
      <c r="F14" s="160">
        <v>178527</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7.3</v>
      </c>
      <c r="C19" s="165">
        <f>ROUND(VALUE(SUBSTITUTE(実質収支比率等に係る経年分析!G$48,"▲","-")),2)</f>
        <v>5.72</v>
      </c>
      <c r="D19" s="165">
        <f>ROUND(VALUE(SUBSTITUTE(実質収支比率等に係る経年分析!H$48,"▲","-")),2)</f>
        <v>7.33</v>
      </c>
      <c r="E19" s="165">
        <f>ROUND(VALUE(SUBSTITUTE(実質収支比率等に係る経年分析!I$48,"▲","-")),2)</f>
        <v>6.43</v>
      </c>
      <c r="F19" s="165">
        <f>ROUND(VALUE(SUBSTITUTE(実質収支比率等に係る経年分析!J$48,"▲","-")),2)</f>
        <v>5.86</v>
      </c>
    </row>
    <row r="20" spans="1:11" x14ac:dyDescent="0.2">
      <c r="A20" s="165" t="s">
        <v>54</v>
      </c>
      <c r="B20" s="165">
        <f>ROUND(VALUE(SUBSTITUTE(実質収支比率等に係る経年分析!F$47,"▲","-")),2)</f>
        <v>51.16</v>
      </c>
      <c r="C20" s="165">
        <f>ROUND(VALUE(SUBSTITUTE(実質収支比率等に係る経年分析!G$47,"▲","-")),2)</f>
        <v>51.79</v>
      </c>
      <c r="D20" s="165">
        <f>ROUND(VALUE(SUBSTITUTE(実質収支比率等に係る経年分析!H$47,"▲","-")),2)</f>
        <v>54.53</v>
      </c>
      <c r="E20" s="165">
        <f>ROUND(VALUE(SUBSTITUTE(実質収支比率等に係る経年分析!I$47,"▲","-")),2)</f>
        <v>61.11</v>
      </c>
      <c r="F20" s="165">
        <f>ROUND(VALUE(SUBSTITUTE(実質収支比率等に係る経年分析!J$47,"▲","-")),2)</f>
        <v>69.3</v>
      </c>
    </row>
    <row r="21" spans="1:11" x14ac:dyDescent="0.2">
      <c r="A21" s="165" t="s">
        <v>55</v>
      </c>
      <c r="B21" s="165">
        <f>IF(ISNUMBER(VALUE(SUBSTITUTE(実質収支比率等に係る経年分析!F$49,"▲","-"))),ROUND(VALUE(SUBSTITUTE(実質収支比率等に係る経年分析!F$49,"▲","-")),2),NA())</f>
        <v>1.1100000000000001</v>
      </c>
      <c r="C21" s="165">
        <f>IF(ISNUMBER(VALUE(SUBSTITUTE(実質収支比率等に係る経年分析!G$49,"▲","-"))),ROUND(VALUE(SUBSTITUTE(実質収支比率等に係る経年分析!G$49,"▲","-")),2),NA())</f>
        <v>-0.18</v>
      </c>
      <c r="D21" s="165">
        <f>IF(ISNUMBER(VALUE(SUBSTITUTE(実質収支比率等に係る経年分析!H$49,"▲","-"))),ROUND(VALUE(SUBSTITUTE(実質収支比率等に係る経年分析!H$49,"▲","-")),2),NA())</f>
        <v>5.7</v>
      </c>
      <c r="E21" s="165">
        <f>IF(ISNUMBER(VALUE(SUBSTITUTE(実質収支比率等に係る経年分析!I$49,"▲","-"))),ROUND(VALUE(SUBSTITUTE(実質収支比率等に係る経年分析!I$49,"▲","-")),2),NA())</f>
        <v>9.7899999999999991</v>
      </c>
      <c r="F21" s="165">
        <f>IF(ISNUMBER(VALUE(SUBSTITUTE(実質収支比率等に係る経年分析!J$49,"▲","-"))),ROUND(VALUE(SUBSTITUTE(実質収支比率等に係る経年分析!J$49,"▲","-")),2),NA())</f>
        <v>13.97</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介護保険事業特別会計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後期高齢者医療事業特別会計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0.24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0.05</v>
      </c>
    </row>
    <row r="33" spans="1:16" x14ac:dyDescent="0.2">
      <c r="A33" s="166" t="str">
        <f>IF(連結実質赤字比率に係る赤字・黒字の構成分析!C$37="",NA(),連結実質赤字比率に係る赤字・黒字の構成分析!C$37)</f>
        <v>農業集落排水特別会計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0.23</v>
      </c>
    </row>
    <row r="34" spans="1:16" x14ac:dyDescent="0.2">
      <c r="A34" s="166" t="str">
        <f>IF(連結実質赤字比率に係る赤字・黒字の構成分析!C$36="",NA(),連結実質赤字比率に係る赤字・黒字の構成分析!C$36)</f>
        <v>簡易水道特別会計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0.11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0.71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0.34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0.32</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0.26</v>
      </c>
    </row>
    <row r="35" spans="1:16" x14ac:dyDescent="0.2">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0.55000000000000004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1.04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1.58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2.33</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5.72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7.33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6.42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5.86</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109</v>
      </c>
      <c r="E42" s="167"/>
      <c r="F42" s="167"/>
      <c r="G42" s="167">
        <f>'実質公債費比率（分子）の構造'!L$52</f>
        <v>107</v>
      </c>
      <c r="H42" s="167"/>
      <c r="I42" s="167"/>
      <c r="J42" s="167">
        <f>'実質公債費比率（分子）の構造'!M$52</f>
        <v>127</v>
      </c>
      <c r="K42" s="167"/>
      <c r="L42" s="167"/>
      <c r="M42" s="167">
        <f>'実質公債費比率（分子）の構造'!N$52</f>
        <v>140</v>
      </c>
      <c r="N42" s="167"/>
      <c r="O42" s="167"/>
      <c r="P42" s="167">
        <f>'実質公債費比率（分子）の構造'!O$52</f>
        <v>133</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65</v>
      </c>
      <c r="B45" s="167">
        <f>'実質公債費比率（分子）の構造'!K$49</f>
        <v>17</v>
      </c>
      <c r="C45" s="167"/>
      <c r="D45" s="167"/>
      <c r="E45" s="167">
        <f>'実質公債費比率（分子）の構造'!L$49</f>
        <v>17</v>
      </c>
      <c r="F45" s="167"/>
      <c r="G45" s="167"/>
      <c r="H45" s="167">
        <f>'実質公債費比率（分子）の構造'!M$49</f>
        <v>17</v>
      </c>
      <c r="I45" s="167"/>
      <c r="J45" s="167"/>
      <c r="K45" s="167">
        <f>'実質公債費比率（分子）の構造'!N$49</f>
        <v>16</v>
      </c>
      <c r="L45" s="167"/>
      <c r="M45" s="167"/>
      <c r="N45" s="167">
        <f>'実質公債費比率（分子）の構造'!O$49</f>
        <v>10</v>
      </c>
      <c r="O45" s="167"/>
      <c r="P45" s="167"/>
    </row>
    <row r="46" spans="1:16" x14ac:dyDescent="0.2">
      <c r="A46" s="167" t="s">
        <v>66</v>
      </c>
      <c r="B46" s="167">
        <f>'実質公債費比率（分子）の構造'!K$48</f>
        <v>11</v>
      </c>
      <c r="C46" s="167"/>
      <c r="D46" s="167"/>
      <c r="E46" s="167">
        <f>'実質公債費比率（分子）の構造'!L$48</f>
        <v>11</v>
      </c>
      <c r="F46" s="167"/>
      <c r="G46" s="167"/>
      <c r="H46" s="167">
        <f>'実質公債費比率（分子）の構造'!M$48</f>
        <v>15</v>
      </c>
      <c r="I46" s="167"/>
      <c r="J46" s="167"/>
      <c r="K46" s="167">
        <f>'実質公債費比率（分子）の構造'!N$48</f>
        <v>14</v>
      </c>
      <c r="L46" s="167"/>
      <c r="M46" s="167"/>
      <c r="N46" s="167">
        <f>'実質公債費比率（分子）の構造'!O$48</f>
        <v>12</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96</v>
      </c>
      <c r="C49" s="167"/>
      <c r="D49" s="167"/>
      <c r="E49" s="167">
        <f>'実質公債費比率（分子）の構造'!L$45</f>
        <v>97</v>
      </c>
      <c r="F49" s="167"/>
      <c r="G49" s="167"/>
      <c r="H49" s="167">
        <f>'実質公債費比率（分子）の構造'!M$45</f>
        <v>127</v>
      </c>
      <c r="I49" s="167"/>
      <c r="J49" s="167"/>
      <c r="K49" s="167">
        <f>'実質公債費比率（分子）の構造'!N$45</f>
        <v>143</v>
      </c>
      <c r="L49" s="167"/>
      <c r="M49" s="167"/>
      <c r="N49" s="167">
        <f>'実質公債費比率（分子）の構造'!O$45</f>
        <v>141</v>
      </c>
      <c r="O49" s="167"/>
      <c r="P49" s="167"/>
    </row>
    <row r="50" spans="1:16" x14ac:dyDescent="0.2">
      <c r="A50" s="167" t="s">
        <v>70</v>
      </c>
      <c r="B50" s="167" t="e">
        <f>NA()</f>
        <v>#N/A</v>
      </c>
      <c r="C50" s="167">
        <f>IF(ISNUMBER('実質公債費比率（分子）の構造'!K$53),'実質公債費比率（分子）の構造'!K$53,NA())</f>
        <v>15</v>
      </c>
      <c r="D50" s="167" t="e">
        <f>NA()</f>
        <v>#N/A</v>
      </c>
      <c r="E50" s="167" t="e">
        <f>NA()</f>
        <v>#N/A</v>
      </c>
      <c r="F50" s="167">
        <f>IF(ISNUMBER('実質公債費比率（分子）の構造'!L$53),'実質公債費比率（分子）の構造'!L$53,NA())</f>
        <v>18</v>
      </c>
      <c r="G50" s="167" t="e">
        <f>NA()</f>
        <v>#N/A</v>
      </c>
      <c r="H50" s="167" t="e">
        <f>NA()</f>
        <v>#N/A</v>
      </c>
      <c r="I50" s="167">
        <f>IF(ISNUMBER('実質公債費比率（分子）の構造'!M$53),'実質公債費比率（分子）の構造'!M$53,NA())</f>
        <v>32</v>
      </c>
      <c r="J50" s="167" t="e">
        <f>NA()</f>
        <v>#N/A</v>
      </c>
      <c r="K50" s="167" t="e">
        <f>NA()</f>
        <v>#N/A</v>
      </c>
      <c r="L50" s="167">
        <f>IF(ISNUMBER('実質公債費比率（分子）の構造'!N$53),'実質公債費比率（分子）の構造'!N$53,NA())</f>
        <v>33</v>
      </c>
      <c r="M50" s="167" t="e">
        <f>NA()</f>
        <v>#N/A</v>
      </c>
      <c r="N50" s="167" t="e">
        <f>NA()</f>
        <v>#N/A</v>
      </c>
      <c r="O50" s="167">
        <f>IF(ISNUMBER('実質公債費比率（分子）の構造'!O$53),'実質公債費比率（分子）の構造'!O$53,NA())</f>
        <v>30</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1284</v>
      </c>
      <c r="E56" s="166"/>
      <c r="F56" s="166"/>
      <c r="G56" s="166">
        <f>'将来負担比率（分子）の構造'!J$52</f>
        <v>1230</v>
      </c>
      <c r="H56" s="166"/>
      <c r="I56" s="166"/>
      <c r="J56" s="166">
        <f>'将来負担比率（分子）の構造'!K$52</f>
        <v>1160</v>
      </c>
      <c r="K56" s="166"/>
      <c r="L56" s="166"/>
      <c r="M56" s="166">
        <f>'将来負担比率（分子）の構造'!L$52</f>
        <v>1124</v>
      </c>
      <c r="N56" s="166"/>
      <c r="O56" s="166"/>
      <c r="P56" s="166">
        <f>'将来負担比率（分子）の構造'!M$52</f>
        <v>1066</v>
      </c>
    </row>
    <row r="57" spans="1:16" x14ac:dyDescent="0.2">
      <c r="A57" s="166" t="s">
        <v>41</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40</v>
      </c>
      <c r="B58" s="166"/>
      <c r="C58" s="166"/>
      <c r="D58" s="166">
        <f>'将来負担比率（分子）の構造'!I$50</f>
        <v>1186</v>
      </c>
      <c r="E58" s="166"/>
      <c r="F58" s="166"/>
      <c r="G58" s="166">
        <f>'将来負担比率（分子）の構造'!J$50</f>
        <v>1291</v>
      </c>
      <c r="H58" s="166"/>
      <c r="I58" s="166"/>
      <c r="J58" s="166">
        <f>'将来負担比率（分子）の構造'!K$50</f>
        <v>1358</v>
      </c>
      <c r="K58" s="166"/>
      <c r="L58" s="166"/>
      <c r="M58" s="166">
        <f>'将来負担比率（分子）の構造'!L$50</f>
        <v>1587</v>
      </c>
      <c r="N58" s="166"/>
      <c r="O58" s="166"/>
      <c r="P58" s="166">
        <f>'将来負担比率（分子）の構造'!M$50</f>
        <v>1978</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283</v>
      </c>
      <c r="C62" s="166"/>
      <c r="D62" s="166"/>
      <c r="E62" s="166">
        <f>'将来負担比率（分子）の構造'!J$45</f>
        <v>273</v>
      </c>
      <c r="F62" s="166"/>
      <c r="G62" s="166"/>
      <c r="H62" s="166">
        <f>'将来負担比率（分子）の構造'!K$45</f>
        <v>202</v>
      </c>
      <c r="I62" s="166"/>
      <c r="J62" s="166"/>
      <c r="K62" s="166">
        <f>'将来負担比率（分子）の構造'!L$45</f>
        <v>196</v>
      </c>
      <c r="L62" s="166"/>
      <c r="M62" s="166"/>
      <c r="N62" s="166">
        <f>'将来負担比率（分子）の構造'!M$45</f>
        <v>215</v>
      </c>
      <c r="O62" s="166"/>
      <c r="P62" s="166"/>
    </row>
    <row r="63" spans="1:16" x14ac:dyDescent="0.2">
      <c r="A63" s="166" t="s">
        <v>33</v>
      </c>
      <c r="B63" s="166">
        <f>'将来負担比率（分子）の構造'!I$44</f>
        <v>105</v>
      </c>
      <c r="C63" s="166"/>
      <c r="D63" s="166"/>
      <c r="E63" s="166">
        <f>'将来負担比率（分子）の構造'!J$44</f>
        <v>90</v>
      </c>
      <c r="F63" s="166"/>
      <c r="G63" s="166"/>
      <c r="H63" s="166">
        <f>'将来負担比率（分子）の構造'!K$44</f>
        <v>74</v>
      </c>
      <c r="I63" s="166"/>
      <c r="J63" s="166"/>
      <c r="K63" s="166">
        <f>'将来負担比率（分子）の構造'!L$44</f>
        <v>59</v>
      </c>
      <c r="L63" s="166"/>
      <c r="M63" s="166"/>
      <c r="N63" s="166">
        <f>'将来負担比率（分子）の構造'!M$44</f>
        <v>51</v>
      </c>
      <c r="O63" s="166"/>
      <c r="P63" s="166"/>
    </row>
    <row r="64" spans="1:16" x14ac:dyDescent="0.2">
      <c r="A64" s="166" t="s">
        <v>32</v>
      </c>
      <c r="B64" s="166">
        <f>'将来負担比率（分子）の構造'!I$43</f>
        <v>124</v>
      </c>
      <c r="C64" s="166"/>
      <c r="D64" s="166"/>
      <c r="E64" s="166">
        <f>'将来負担比率（分子）の構造'!J$43</f>
        <v>102</v>
      </c>
      <c r="F64" s="166"/>
      <c r="G64" s="166"/>
      <c r="H64" s="166">
        <f>'将来負担比率（分子）の構造'!K$43</f>
        <v>97</v>
      </c>
      <c r="I64" s="166"/>
      <c r="J64" s="166"/>
      <c r="K64" s="166">
        <f>'将来負担比率（分子）の構造'!L$43</f>
        <v>104</v>
      </c>
      <c r="L64" s="166"/>
      <c r="M64" s="166"/>
      <c r="N64" s="166">
        <f>'将来負担比率（分子）の構造'!M$43</f>
        <v>102</v>
      </c>
      <c r="O64" s="166"/>
      <c r="P64" s="166"/>
    </row>
    <row r="65" spans="1:16" x14ac:dyDescent="0.2">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30</v>
      </c>
      <c r="B66" s="166">
        <f>'将来負担比率（分子）の構造'!I$41</f>
        <v>1256</v>
      </c>
      <c r="C66" s="166"/>
      <c r="D66" s="166"/>
      <c r="E66" s="166">
        <f>'将来負担比率（分子）の構造'!J$41</f>
        <v>1183</v>
      </c>
      <c r="F66" s="166"/>
      <c r="G66" s="166"/>
      <c r="H66" s="166">
        <f>'将来負担比率（分子）の構造'!K$41</f>
        <v>1110</v>
      </c>
      <c r="I66" s="166"/>
      <c r="J66" s="166"/>
      <c r="K66" s="166">
        <f>'将来負担比率（分子）の構造'!L$41</f>
        <v>1043</v>
      </c>
      <c r="L66" s="166"/>
      <c r="M66" s="166"/>
      <c r="N66" s="166">
        <f>'将来負担比率（分子）の構造'!M$41</f>
        <v>1024</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610</v>
      </c>
      <c r="C72" s="170">
        <f>基金残高に係る経年分析!G55</f>
        <v>732</v>
      </c>
      <c r="D72" s="170">
        <f>基金残高に係る経年分析!H55</f>
        <v>916</v>
      </c>
    </row>
    <row r="73" spans="1:16" x14ac:dyDescent="0.2">
      <c r="A73" s="169" t="s">
        <v>77</v>
      </c>
      <c r="B73" s="170">
        <f>基金残高に係る経年分析!F56</f>
        <v>269</v>
      </c>
      <c r="C73" s="170">
        <f>基金残高に係る経年分析!G56</f>
        <v>279</v>
      </c>
      <c r="D73" s="170">
        <f>基金残高に係る経年分析!H56</f>
        <v>279</v>
      </c>
    </row>
    <row r="74" spans="1:16" x14ac:dyDescent="0.2">
      <c r="A74" s="169" t="s">
        <v>78</v>
      </c>
      <c r="B74" s="170">
        <f>基金残高に係る経年分析!F57</f>
        <v>373</v>
      </c>
      <c r="C74" s="170">
        <f>基金残高に係る経年分析!G57</f>
        <v>483</v>
      </c>
      <c r="D74" s="170">
        <f>基金残高に係る経年分析!H57</f>
        <v>669</v>
      </c>
    </row>
  </sheetData>
  <sheetProtection algorithmName="SHA-512" hashValue="5UWmbf7XLjhxy99sQMnVdDg+ci6rklbQxavgjpMAlIgmt3bwKbsiW8Vd5bThGu8M7NYr5ksEeBxfFztToYnYcA==" saltValue="tpDtZvn1tCgXjClVVODG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212</v>
      </c>
      <c r="DI1" s="727"/>
      <c r="DJ1" s="727"/>
      <c r="DK1" s="727"/>
      <c r="DL1" s="727"/>
      <c r="DM1" s="727"/>
      <c r="DN1" s="728"/>
      <c r="DO1" s="205"/>
      <c r="DP1" s="726" t="s">
        <v>213</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217</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29" t="s">
        <v>221</v>
      </c>
      <c r="AQ4" s="729"/>
      <c r="AR4" s="729"/>
      <c r="AS4" s="729"/>
      <c r="AT4" s="729"/>
      <c r="AU4" s="729"/>
      <c r="AV4" s="729"/>
      <c r="AW4" s="729"/>
      <c r="AX4" s="729"/>
      <c r="AY4" s="729"/>
      <c r="AZ4" s="729"/>
      <c r="BA4" s="729"/>
      <c r="BB4" s="729"/>
      <c r="BC4" s="729"/>
      <c r="BD4" s="729"/>
      <c r="BE4" s="729"/>
      <c r="BF4" s="729"/>
      <c r="BG4" s="729" t="s">
        <v>222</v>
      </c>
      <c r="BH4" s="729"/>
      <c r="BI4" s="729"/>
      <c r="BJ4" s="729"/>
      <c r="BK4" s="729"/>
      <c r="BL4" s="729"/>
      <c r="BM4" s="729"/>
      <c r="BN4" s="729"/>
      <c r="BO4" s="729" t="s">
        <v>219</v>
      </c>
      <c r="BP4" s="729"/>
      <c r="BQ4" s="729"/>
      <c r="BR4" s="729"/>
      <c r="BS4" s="729" t="s">
        <v>223</v>
      </c>
      <c r="BT4" s="729"/>
      <c r="BU4" s="729"/>
      <c r="BV4" s="729"/>
      <c r="BW4" s="729"/>
      <c r="BX4" s="729"/>
      <c r="BY4" s="729"/>
      <c r="BZ4" s="729"/>
      <c r="CA4" s="729"/>
      <c r="CB4" s="729"/>
      <c r="CD4" s="688" t="s">
        <v>224</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225</v>
      </c>
      <c r="C5" s="686"/>
      <c r="D5" s="686"/>
      <c r="E5" s="686"/>
      <c r="F5" s="686"/>
      <c r="G5" s="686"/>
      <c r="H5" s="686"/>
      <c r="I5" s="686"/>
      <c r="J5" s="686"/>
      <c r="K5" s="686"/>
      <c r="L5" s="686"/>
      <c r="M5" s="686"/>
      <c r="N5" s="686"/>
      <c r="O5" s="686"/>
      <c r="P5" s="686"/>
      <c r="Q5" s="687"/>
      <c r="R5" s="682">
        <v>224140</v>
      </c>
      <c r="S5" s="683"/>
      <c r="T5" s="683"/>
      <c r="U5" s="683"/>
      <c r="V5" s="683"/>
      <c r="W5" s="683"/>
      <c r="X5" s="683"/>
      <c r="Y5" s="711"/>
      <c r="Z5" s="724">
        <v>6.4</v>
      </c>
      <c r="AA5" s="724"/>
      <c r="AB5" s="724"/>
      <c r="AC5" s="724"/>
      <c r="AD5" s="725">
        <v>224140</v>
      </c>
      <c r="AE5" s="725"/>
      <c r="AF5" s="725"/>
      <c r="AG5" s="725"/>
      <c r="AH5" s="725"/>
      <c r="AI5" s="725"/>
      <c r="AJ5" s="725"/>
      <c r="AK5" s="725"/>
      <c r="AL5" s="712">
        <v>17.399999999999999</v>
      </c>
      <c r="AM5" s="697"/>
      <c r="AN5" s="697"/>
      <c r="AO5" s="713"/>
      <c r="AP5" s="685" t="s">
        <v>226</v>
      </c>
      <c r="AQ5" s="686"/>
      <c r="AR5" s="686"/>
      <c r="AS5" s="686"/>
      <c r="AT5" s="686"/>
      <c r="AU5" s="686"/>
      <c r="AV5" s="686"/>
      <c r="AW5" s="686"/>
      <c r="AX5" s="686"/>
      <c r="AY5" s="686"/>
      <c r="AZ5" s="686"/>
      <c r="BA5" s="686"/>
      <c r="BB5" s="686"/>
      <c r="BC5" s="686"/>
      <c r="BD5" s="686"/>
      <c r="BE5" s="686"/>
      <c r="BF5" s="687"/>
      <c r="BG5" s="635">
        <v>224140</v>
      </c>
      <c r="BH5" s="636"/>
      <c r="BI5" s="636"/>
      <c r="BJ5" s="636"/>
      <c r="BK5" s="636"/>
      <c r="BL5" s="636"/>
      <c r="BM5" s="636"/>
      <c r="BN5" s="637"/>
      <c r="BO5" s="661">
        <v>100</v>
      </c>
      <c r="BP5" s="661"/>
      <c r="BQ5" s="661"/>
      <c r="BR5" s="661"/>
      <c r="BS5" s="662" t="s">
        <v>127</v>
      </c>
      <c r="BT5" s="662"/>
      <c r="BU5" s="662"/>
      <c r="BV5" s="662"/>
      <c r="BW5" s="662"/>
      <c r="BX5" s="662"/>
      <c r="BY5" s="662"/>
      <c r="BZ5" s="662"/>
      <c r="CA5" s="662"/>
      <c r="CB5" s="707"/>
      <c r="CD5" s="688" t="s">
        <v>221</v>
      </c>
      <c r="CE5" s="689"/>
      <c r="CF5" s="689"/>
      <c r="CG5" s="689"/>
      <c r="CH5" s="689"/>
      <c r="CI5" s="689"/>
      <c r="CJ5" s="689"/>
      <c r="CK5" s="689"/>
      <c r="CL5" s="689"/>
      <c r="CM5" s="689"/>
      <c r="CN5" s="689"/>
      <c r="CO5" s="689"/>
      <c r="CP5" s="689"/>
      <c r="CQ5" s="690"/>
      <c r="CR5" s="688" t="s">
        <v>227</v>
      </c>
      <c r="CS5" s="689"/>
      <c r="CT5" s="689"/>
      <c r="CU5" s="689"/>
      <c r="CV5" s="689"/>
      <c r="CW5" s="689"/>
      <c r="CX5" s="689"/>
      <c r="CY5" s="690"/>
      <c r="CZ5" s="688" t="s">
        <v>219</v>
      </c>
      <c r="DA5" s="689"/>
      <c r="DB5" s="689"/>
      <c r="DC5" s="690"/>
      <c r="DD5" s="688" t="s">
        <v>228</v>
      </c>
      <c r="DE5" s="689"/>
      <c r="DF5" s="689"/>
      <c r="DG5" s="689"/>
      <c r="DH5" s="689"/>
      <c r="DI5" s="689"/>
      <c r="DJ5" s="689"/>
      <c r="DK5" s="689"/>
      <c r="DL5" s="689"/>
      <c r="DM5" s="689"/>
      <c r="DN5" s="689"/>
      <c r="DO5" s="689"/>
      <c r="DP5" s="690"/>
      <c r="DQ5" s="688" t="s">
        <v>229</v>
      </c>
      <c r="DR5" s="689"/>
      <c r="DS5" s="689"/>
      <c r="DT5" s="689"/>
      <c r="DU5" s="689"/>
      <c r="DV5" s="689"/>
      <c r="DW5" s="689"/>
      <c r="DX5" s="689"/>
      <c r="DY5" s="689"/>
      <c r="DZ5" s="689"/>
      <c r="EA5" s="689"/>
      <c r="EB5" s="689"/>
      <c r="EC5" s="690"/>
    </row>
    <row r="6" spans="2:143" ht="11.25" customHeight="1" x14ac:dyDescent="0.2">
      <c r="B6" s="632" t="s">
        <v>230</v>
      </c>
      <c r="C6" s="633"/>
      <c r="D6" s="633"/>
      <c r="E6" s="633"/>
      <c r="F6" s="633"/>
      <c r="G6" s="633"/>
      <c r="H6" s="633"/>
      <c r="I6" s="633"/>
      <c r="J6" s="633"/>
      <c r="K6" s="633"/>
      <c r="L6" s="633"/>
      <c r="M6" s="633"/>
      <c r="N6" s="633"/>
      <c r="O6" s="633"/>
      <c r="P6" s="633"/>
      <c r="Q6" s="634"/>
      <c r="R6" s="635">
        <v>9053</v>
      </c>
      <c r="S6" s="636"/>
      <c r="T6" s="636"/>
      <c r="U6" s="636"/>
      <c r="V6" s="636"/>
      <c r="W6" s="636"/>
      <c r="X6" s="636"/>
      <c r="Y6" s="637"/>
      <c r="Z6" s="661">
        <v>0.3</v>
      </c>
      <c r="AA6" s="661"/>
      <c r="AB6" s="661"/>
      <c r="AC6" s="661"/>
      <c r="AD6" s="662">
        <v>9053</v>
      </c>
      <c r="AE6" s="662"/>
      <c r="AF6" s="662"/>
      <c r="AG6" s="662"/>
      <c r="AH6" s="662"/>
      <c r="AI6" s="662"/>
      <c r="AJ6" s="662"/>
      <c r="AK6" s="662"/>
      <c r="AL6" s="638">
        <v>0.7</v>
      </c>
      <c r="AM6" s="639"/>
      <c r="AN6" s="639"/>
      <c r="AO6" s="663"/>
      <c r="AP6" s="632" t="s">
        <v>231</v>
      </c>
      <c r="AQ6" s="633"/>
      <c r="AR6" s="633"/>
      <c r="AS6" s="633"/>
      <c r="AT6" s="633"/>
      <c r="AU6" s="633"/>
      <c r="AV6" s="633"/>
      <c r="AW6" s="633"/>
      <c r="AX6" s="633"/>
      <c r="AY6" s="633"/>
      <c r="AZ6" s="633"/>
      <c r="BA6" s="633"/>
      <c r="BB6" s="633"/>
      <c r="BC6" s="633"/>
      <c r="BD6" s="633"/>
      <c r="BE6" s="633"/>
      <c r="BF6" s="634"/>
      <c r="BG6" s="635">
        <v>224140</v>
      </c>
      <c r="BH6" s="636"/>
      <c r="BI6" s="636"/>
      <c r="BJ6" s="636"/>
      <c r="BK6" s="636"/>
      <c r="BL6" s="636"/>
      <c r="BM6" s="636"/>
      <c r="BN6" s="637"/>
      <c r="BO6" s="661">
        <v>100</v>
      </c>
      <c r="BP6" s="661"/>
      <c r="BQ6" s="661"/>
      <c r="BR6" s="661"/>
      <c r="BS6" s="662" t="s">
        <v>127</v>
      </c>
      <c r="BT6" s="662"/>
      <c r="BU6" s="662"/>
      <c r="BV6" s="662"/>
      <c r="BW6" s="662"/>
      <c r="BX6" s="662"/>
      <c r="BY6" s="662"/>
      <c r="BZ6" s="662"/>
      <c r="CA6" s="662"/>
      <c r="CB6" s="707"/>
      <c r="CD6" s="685" t="s">
        <v>232</v>
      </c>
      <c r="CE6" s="686"/>
      <c r="CF6" s="686"/>
      <c r="CG6" s="686"/>
      <c r="CH6" s="686"/>
      <c r="CI6" s="686"/>
      <c r="CJ6" s="686"/>
      <c r="CK6" s="686"/>
      <c r="CL6" s="686"/>
      <c r="CM6" s="686"/>
      <c r="CN6" s="686"/>
      <c r="CO6" s="686"/>
      <c r="CP6" s="686"/>
      <c r="CQ6" s="687"/>
      <c r="CR6" s="635">
        <v>35965</v>
      </c>
      <c r="CS6" s="636"/>
      <c r="CT6" s="636"/>
      <c r="CU6" s="636"/>
      <c r="CV6" s="636"/>
      <c r="CW6" s="636"/>
      <c r="CX6" s="636"/>
      <c r="CY6" s="637"/>
      <c r="CZ6" s="712">
        <v>1.1000000000000001</v>
      </c>
      <c r="DA6" s="697"/>
      <c r="DB6" s="697"/>
      <c r="DC6" s="714"/>
      <c r="DD6" s="641" t="s">
        <v>127</v>
      </c>
      <c r="DE6" s="636"/>
      <c r="DF6" s="636"/>
      <c r="DG6" s="636"/>
      <c r="DH6" s="636"/>
      <c r="DI6" s="636"/>
      <c r="DJ6" s="636"/>
      <c r="DK6" s="636"/>
      <c r="DL6" s="636"/>
      <c r="DM6" s="636"/>
      <c r="DN6" s="636"/>
      <c r="DO6" s="636"/>
      <c r="DP6" s="637"/>
      <c r="DQ6" s="641">
        <v>35965</v>
      </c>
      <c r="DR6" s="636"/>
      <c r="DS6" s="636"/>
      <c r="DT6" s="636"/>
      <c r="DU6" s="636"/>
      <c r="DV6" s="636"/>
      <c r="DW6" s="636"/>
      <c r="DX6" s="636"/>
      <c r="DY6" s="636"/>
      <c r="DZ6" s="636"/>
      <c r="EA6" s="636"/>
      <c r="EB6" s="636"/>
      <c r="EC6" s="671"/>
    </row>
    <row r="7" spans="2:143" ht="11.25" customHeight="1" x14ac:dyDescent="0.2">
      <c r="B7" s="632" t="s">
        <v>233</v>
      </c>
      <c r="C7" s="633"/>
      <c r="D7" s="633"/>
      <c r="E7" s="633"/>
      <c r="F7" s="633"/>
      <c r="G7" s="633"/>
      <c r="H7" s="633"/>
      <c r="I7" s="633"/>
      <c r="J7" s="633"/>
      <c r="K7" s="633"/>
      <c r="L7" s="633"/>
      <c r="M7" s="633"/>
      <c r="N7" s="633"/>
      <c r="O7" s="633"/>
      <c r="P7" s="633"/>
      <c r="Q7" s="634"/>
      <c r="R7" s="635">
        <v>290</v>
      </c>
      <c r="S7" s="636"/>
      <c r="T7" s="636"/>
      <c r="U7" s="636"/>
      <c r="V7" s="636"/>
      <c r="W7" s="636"/>
      <c r="X7" s="636"/>
      <c r="Y7" s="637"/>
      <c r="Z7" s="661">
        <v>0</v>
      </c>
      <c r="AA7" s="661"/>
      <c r="AB7" s="661"/>
      <c r="AC7" s="661"/>
      <c r="AD7" s="662">
        <v>290</v>
      </c>
      <c r="AE7" s="662"/>
      <c r="AF7" s="662"/>
      <c r="AG7" s="662"/>
      <c r="AH7" s="662"/>
      <c r="AI7" s="662"/>
      <c r="AJ7" s="662"/>
      <c r="AK7" s="662"/>
      <c r="AL7" s="638">
        <v>0</v>
      </c>
      <c r="AM7" s="639"/>
      <c r="AN7" s="639"/>
      <c r="AO7" s="663"/>
      <c r="AP7" s="632" t="s">
        <v>234</v>
      </c>
      <c r="AQ7" s="633"/>
      <c r="AR7" s="633"/>
      <c r="AS7" s="633"/>
      <c r="AT7" s="633"/>
      <c r="AU7" s="633"/>
      <c r="AV7" s="633"/>
      <c r="AW7" s="633"/>
      <c r="AX7" s="633"/>
      <c r="AY7" s="633"/>
      <c r="AZ7" s="633"/>
      <c r="BA7" s="633"/>
      <c r="BB7" s="633"/>
      <c r="BC7" s="633"/>
      <c r="BD7" s="633"/>
      <c r="BE7" s="633"/>
      <c r="BF7" s="634"/>
      <c r="BG7" s="635">
        <v>107655</v>
      </c>
      <c r="BH7" s="636"/>
      <c r="BI7" s="636"/>
      <c r="BJ7" s="636"/>
      <c r="BK7" s="636"/>
      <c r="BL7" s="636"/>
      <c r="BM7" s="636"/>
      <c r="BN7" s="637"/>
      <c r="BO7" s="661">
        <v>48</v>
      </c>
      <c r="BP7" s="661"/>
      <c r="BQ7" s="661"/>
      <c r="BR7" s="661"/>
      <c r="BS7" s="662" t="s">
        <v>127</v>
      </c>
      <c r="BT7" s="662"/>
      <c r="BU7" s="662"/>
      <c r="BV7" s="662"/>
      <c r="BW7" s="662"/>
      <c r="BX7" s="662"/>
      <c r="BY7" s="662"/>
      <c r="BZ7" s="662"/>
      <c r="CA7" s="662"/>
      <c r="CB7" s="707"/>
      <c r="CD7" s="632" t="s">
        <v>235</v>
      </c>
      <c r="CE7" s="633"/>
      <c r="CF7" s="633"/>
      <c r="CG7" s="633"/>
      <c r="CH7" s="633"/>
      <c r="CI7" s="633"/>
      <c r="CJ7" s="633"/>
      <c r="CK7" s="633"/>
      <c r="CL7" s="633"/>
      <c r="CM7" s="633"/>
      <c r="CN7" s="633"/>
      <c r="CO7" s="633"/>
      <c r="CP7" s="633"/>
      <c r="CQ7" s="634"/>
      <c r="CR7" s="635">
        <v>776502</v>
      </c>
      <c r="CS7" s="636"/>
      <c r="CT7" s="636"/>
      <c r="CU7" s="636"/>
      <c r="CV7" s="636"/>
      <c r="CW7" s="636"/>
      <c r="CX7" s="636"/>
      <c r="CY7" s="637"/>
      <c r="CZ7" s="661">
        <v>22.7</v>
      </c>
      <c r="DA7" s="661"/>
      <c r="DB7" s="661"/>
      <c r="DC7" s="661"/>
      <c r="DD7" s="641">
        <v>34818</v>
      </c>
      <c r="DE7" s="636"/>
      <c r="DF7" s="636"/>
      <c r="DG7" s="636"/>
      <c r="DH7" s="636"/>
      <c r="DI7" s="636"/>
      <c r="DJ7" s="636"/>
      <c r="DK7" s="636"/>
      <c r="DL7" s="636"/>
      <c r="DM7" s="636"/>
      <c r="DN7" s="636"/>
      <c r="DO7" s="636"/>
      <c r="DP7" s="637"/>
      <c r="DQ7" s="641">
        <v>674562</v>
      </c>
      <c r="DR7" s="636"/>
      <c r="DS7" s="636"/>
      <c r="DT7" s="636"/>
      <c r="DU7" s="636"/>
      <c r="DV7" s="636"/>
      <c r="DW7" s="636"/>
      <c r="DX7" s="636"/>
      <c r="DY7" s="636"/>
      <c r="DZ7" s="636"/>
      <c r="EA7" s="636"/>
      <c r="EB7" s="636"/>
      <c r="EC7" s="671"/>
    </row>
    <row r="8" spans="2:143" ht="11.25" customHeight="1" x14ac:dyDescent="0.2">
      <c r="B8" s="632" t="s">
        <v>236</v>
      </c>
      <c r="C8" s="633"/>
      <c r="D8" s="633"/>
      <c r="E8" s="633"/>
      <c r="F8" s="633"/>
      <c r="G8" s="633"/>
      <c r="H8" s="633"/>
      <c r="I8" s="633"/>
      <c r="J8" s="633"/>
      <c r="K8" s="633"/>
      <c r="L8" s="633"/>
      <c r="M8" s="633"/>
      <c r="N8" s="633"/>
      <c r="O8" s="633"/>
      <c r="P8" s="633"/>
      <c r="Q8" s="634"/>
      <c r="R8" s="635">
        <v>2082</v>
      </c>
      <c r="S8" s="636"/>
      <c r="T8" s="636"/>
      <c r="U8" s="636"/>
      <c r="V8" s="636"/>
      <c r="W8" s="636"/>
      <c r="X8" s="636"/>
      <c r="Y8" s="637"/>
      <c r="Z8" s="661">
        <v>0.1</v>
      </c>
      <c r="AA8" s="661"/>
      <c r="AB8" s="661"/>
      <c r="AC8" s="661"/>
      <c r="AD8" s="662">
        <v>2082</v>
      </c>
      <c r="AE8" s="662"/>
      <c r="AF8" s="662"/>
      <c r="AG8" s="662"/>
      <c r="AH8" s="662"/>
      <c r="AI8" s="662"/>
      <c r="AJ8" s="662"/>
      <c r="AK8" s="662"/>
      <c r="AL8" s="638">
        <v>0.2</v>
      </c>
      <c r="AM8" s="639"/>
      <c r="AN8" s="639"/>
      <c r="AO8" s="663"/>
      <c r="AP8" s="632" t="s">
        <v>237</v>
      </c>
      <c r="AQ8" s="633"/>
      <c r="AR8" s="633"/>
      <c r="AS8" s="633"/>
      <c r="AT8" s="633"/>
      <c r="AU8" s="633"/>
      <c r="AV8" s="633"/>
      <c r="AW8" s="633"/>
      <c r="AX8" s="633"/>
      <c r="AY8" s="633"/>
      <c r="AZ8" s="633"/>
      <c r="BA8" s="633"/>
      <c r="BB8" s="633"/>
      <c r="BC8" s="633"/>
      <c r="BD8" s="633"/>
      <c r="BE8" s="633"/>
      <c r="BF8" s="634"/>
      <c r="BG8" s="635">
        <v>3384</v>
      </c>
      <c r="BH8" s="636"/>
      <c r="BI8" s="636"/>
      <c r="BJ8" s="636"/>
      <c r="BK8" s="636"/>
      <c r="BL8" s="636"/>
      <c r="BM8" s="636"/>
      <c r="BN8" s="637"/>
      <c r="BO8" s="661">
        <v>1.5</v>
      </c>
      <c r="BP8" s="661"/>
      <c r="BQ8" s="661"/>
      <c r="BR8" s="661"/>
      <c r="BS8" s="662" t="s">
        <v>127</v>
      </c>
      <c r="BT8" s="662"/>
      <c r="BU8" s="662"/>
      <c r="BV8" s="662"/>
      <c r="BW8" s="662"/>
      <c r="BX8" s="662"/>
      <c r="BY8" s="662"/>
      <c r="BZ8" s="662"/>
      <c r="CA8" s="662"/>
      <c r="CB8" s="707"/>
      <c r="CD8" s="632" t="s">
        <v>238</v>
      </c>
      <c r="CE8" s="633"/>
      <c r="CF8" s="633"/>
      <c r="CG8" s="633"/>
      <c r="CH8" s="633"/>
      <c r="CI8" s="633"/>
      <c r="CJ8" s="633"/>
      <c r="CK8" s="633"/>
      <c r="CL8" s="633"/>
      <c r="CM8" s="633"/>
      <c r="CN8" s="633"/>
      <c r="CO8" s="633"/>
      <c r="CP8" s="633"/>
      <c r="CQ8" s="634"/>
      <c r="CR8" s="635">
        <v>454874</v>
      </c>
      <c r="CS8" s="636"/>
      <c r="CT8" s="636"/>
      <c r="CU8" s="636"/>
      <c r="CV8" s="636"/>
      <c r="CW8" s="636"/>
      <c r="CX8" s="636"/>
      <c r="CY8" s="637"/>
      <c r="CZ8" s="661">
        <v>13.3</v>
      </c>
      <c r="DA8" s="661"/>
      <c r="DB8" s="661"/>
      <c r="DC8" s="661"/>
      <c r="DD8" s="641">
        <v>4848</v>
      </c>
      <c r="DE8" s="636"/>
      <c r="DF8" s="636"/>
      <c r="DG8" s="636"/>
      <c r="DH8" s="636"/>
      <c r="DI8" s="636"/>
      <c r="DJ8" s="636"/>
      <c r="DK8" s="636"/>
      <c r="DL8" s="636"/>
      <c r="DM8" s="636"/>
      <c r="DN8" s="636"/>
      <c r="DO8" s="636"/>
      <c r="DP8" s="637"/>
      <c r="DQ8" s="641">
        <v>168023</v>
      </c>
      <c r="DR8" s="636"/>
      <c r="DS8" s="636"/>
      <c r="DT8" s="636"/>
      <c r="DU8" s="636"/>
      <c r="DV8" s="636"/>
      <c r="DW8" s="636"/>
      <c r="DX8" s="636"/>
      <c r="DY8" s="636"/>
      <c r="DZ8" s="636"/>
      <c r="EA8" s="636"/>
      <c r="EB8" s="636"/>
      <c r="EC8" s="671"/>
    </row>
    <row r="9" spans="2:143" ht="11.25" customHeight="1" x14ac:dyDescent="0.2">
      <c r="B9" s="632" t="s">
        <v>239</v>
      </c>
      <c r="C9" s="633"/>
      <c r="D9" s="633"/>
      <c r="E9" s="633"/>
      <c r="F9" s="633"/>
      <c r="G9" s="633"/>
      <c r="H9" s="633"/>
      <c r="I9" s="633"/>
      <c r="J9" s="633"/>
      <c r="K9" s="633"/>
      <c r="L9" s="633"/>
      <c r="M9" s="633"/>
      <c r="N9" s="633"/>
      <c r="O9" s="633"/>
      <c r="P9" s="633"/>
      <c r="Q9" s="634"/>
      <c r="R9" s="635">
        <v>2535</v>
      </c>
      <c r="S9" s="636"/>
      <c r="T9" s="636"/>
      <c r="U9" s="636"/>
      <c r="V9" s="636"/>
      <c r="W9" s="636"/>
      <c r="X9" s="636"/>
      <c r="Y9" s="637"/>
      <c r="Z9" s="661">
        <v>0.1</v>
      </c>
      <c r="AA9" s="661"/>
      <c r="AB9" s="661"/>
      <c r="AC9" s="661"/>
      <c r="AD9" s="662">
        <v>2535</v>
      </c>
      <c r="AE9" s="662"/>
      <c r="AF9" s="662"/>
      <c r="AG9" s="662"/>
      <c r="AH9" s="662"/>
      <c r="AI9" s="662"/>
      <c r="AJ9" s="662"/>
      <c r="AK9" s="662"/>
      <c r="AL9" s="638">
        <v>0.2</v>
      </c>
      <c r="AM9" s="639"/>
      <c r="AN9" s="639"/>
      <c r="AO9" s="663"/>
      <c r="AP9" s="632" t="s">
        <v>240</v>
      </c>
      <c r="AQ9" s="633"/>
      <c r="AR9" s="633"/>
      <c r="AS9" s="633"/>
      <c r="AT9" s="633"/>
      <c r="AU9" s="633"/>
      <c r="AV9" s="633"/>
      <c r="AW9" s="633"/>
      <c r="AX9" s="633"/>
      <c r="AY9" s="633"/>
      <c r="AZ9" s="633"/>
      <c r="BA9" s="633"/>
      <c r="BB9" s="633"/>
      <c r="BC9" s="633"/>
      <c r="BD9" s="633"/>
      <c r="BE9" s="633"/>
      <c r="BF9" s="634"/>
      <c r="BG9" s="635">
        <v>96295</v>
      </c>
      <c r="BH9" s="636"/>
      <c r="BI9" s="636"/>
      <c r="BJ9" s="636"/>
      <c r="BK9" s="636"/>
      <c r="BL9" s="636"/>
      <c r="BM9" s="636"/>
      <c r="BN9" s="637"/>
      <c r="BO9" s="661">
        <v>43</v>
      </c>
      <c r="BP9" s="661"/>
      <c r="BQ9" s="661"/>
      <c r="BR9" s="661"/>
      <c r="BS9" s="662" t="s">
        <v>127</v>
      </c>
      <c r="BT9" s="662"/>
      <c r="BU9" s="662"/>
      <c r="BV9" s="662"/>
      <c r="BW9" s="662"/>
      <c r="BX9" s="662"/>
      <c r="BY9" s="662"/>
      <c r="BZ9" s="662"/>
      <c r="CA9" s="662"/>
      <c r="CB9" s="707"/>
      <c r="CD9" s="632" t="s">
        <v>241</v>
      </c>
      <c r="CE9" s="633"/>
      <c r="CF9" s="633"/>
      <c r="CG9" s="633"/>
      <c r="CH9" s="633"/>
      <c r="CI9" s="633"/>
      <c r="CJ9" s="633"/>
      <c r="CK9" s="633"/>
      <c r="CL9" s="633"/>
      <c r="CM9" s="633"/>
      <c r="CN9" s="633"/>
      <c r="CO9" s="633"/>
      <c r="CP9" s="633"/>
      <c r="CQ9" s="634"/>
      <c r="CR9" s="635">
        <v>487406</v>
      </c>
      <c r="CS9" s="636"/>
      <c r="CT9" s="636"/>
      <c r="CU9" s="636"/>
      <c r="CV9" s="636"/>
      <c r="CW9" s="636"/>
      <c r="CX9" s="636"/>
      <c r="CY9" s="637"/>
      <c r="CZ9" s="661">
        <v>14.3</v>
      </c>
      <c r="DA9" s="661"/>
      <c r="DB9" s="661"/>
      <c r="DC9" s="661"/>
      <c r="DD9" s="641">
        <v>254706</v>
      </c>
      <c r="DE9" s="636"/>
      <c r="DF9" s="636"/>
      <c r="DG9" s="636"/>
      <c r="DH9" s="636"/>
      <c r="DI9" s="636"/>
      <c r="DJ9" s="636"/>
      <c r="DK9" s="636"/>
      <c r="DL9" s="636"/>
      <c r="DM9" s="636"/>
      <c r="DN9" s="636"/>
      <c r="DO9" s="636"/>
      <c r="DP9" s="637"/>
      <c r="DQ9" s="641">
        <v>153860</v>
      </c>
      <c r="DR9" s="636"/>
      <c r="DS9" s="636"/>
      <c r="DT9" s="636"/>
      <c r="DU9" s="636"/>
      <c r="DV9" s="636"/>
      <c r="DW9" s="636"/>
      <c r="DX9" s="636"/>
      <c r="DY9" s="636"/>
      <c r="DZ9" s="636"/>
      <c r="EA9" s="636"/>
      <c r="EB9" s="636"/>
      <c r="EC9" s="671"/>
    </row>
    <row r="10" spans="2:143" ht="11.25" customHeight="1" x14ac:dyDescent="0.2">
      <c r="B10" s="632" t="s">
        <v>242</v>
      </c>
      <c r="C10" s="633"/>
      <c r="D10" s="633"/>
      <c r="E10" s="633"/>
      <c r="F10" s="633"/>
      <c r="G10" s="633"/>
      <c r="H10" s="633"/>
      <c r="I10" s="633"/>
      <c r="J10" s="633"/>
      <c r="K10" s="633"/>
      <c r="L10" s="633"/>
      <c r="M10" s="633"/>
      <c r="N10" s="633"/>
      <c r="O10" s="633"/>
      <c r="P10" s="633"/>
      <c r="Q10" s="634"/>
      <c r="R10" s="635" t="s">
        <v>127</v>
      </c>
      <c r="S10" s="636"/>
      <c r="T10" s="636"/>
      <c r="U10" s="636"/>
      <c r="V10" s="636"/>
      <c r="W10" s="636"/>
      <c r="X10" s="636"/>
      <c r="Y10" s="637"/>
      <c r="Z10" s="661" t="s">
        <v>127</v>
      </c>
      <c r="AA10" s="661"/>
      <c r="AB10" s="661"/>
      <c r="AC10" s="661"/>
      <c r="AD10" s="662" t="s">
        <v>127</v>
      </c>
      <c r="AE10" s="662"/>
      <c r="AF10" s="662"/>
      <c r="AG10" s="662"/>
      <c r="AH10" s="662"/>
      <c r="AI10" s="662"/>
      <c r="AJ10" s="662"/>
      <c r="AK10" s="662"/>
      <c r="AL10" s="638" t="s">
        <v>127</v>
      </c>
      <c r="AM10" s="639"/>
      <c r="AN10" s="639"/>
      <c r="AO10" s="663"/>
      <c r="AP10" s="632" t="s">
        <v>243</v>
      </c>
      <c r="AQ10" s="633"/>
      <c r="AR10" s="633"/>
      <c r="AS10" s="633"/>
      <c r="AT10" s="633"/>
      <c r="AU10" s="633"/>
      <c r="AV10" s="633"/>
      <c r="AW10" s="633"/>
      <c r="AX10" s="633"/>
      <c r="AY10" s="633"/>
      <c r="AZ10" s="633"/>
      <c r="BA10" s="633"/>
      <c r="BB10" s="633"/>
      <c r="BC10" s="633"/>
      <c r="BD10" s="633"/>
      <c r="BE10" s="633"/>
      <c r="BF10" s="634"/>
      <c r="BG10" s="635">
        <v>3647</v>
      </c>
      <c r="BH10" s="636"/>
      <c r="BI10" s="636"/>
      <c r="BJ10" s="636"/>
      <c r="BK10" s="636"/>
      <c r="BL10" s="636"/>
      <c r="BM10" s="636"/>
      <c r="BN10" s="637"/>
      <c r="BO10" s="661">
        <v>1.6</v>
      </c>
      <c r="BP10" s="661"/>
      <c r="BQ10" s="661"/>
      <c r="BR10" s="661"/>
      <c r="BS10" s="662" t="s">
        <v>127</v>
      </c>
      <c r="BT10" s="662"/>
      <c r="BU10" s="662"/>
      <c r="BV10" s="662"/>
      <c r="BW10" s="662"/>
      <c r="BX10" s="662"/>
      <c r="BY10" s="662"/>
      <c r="BZ10" s="662"/>
      <c r="CA10" s="662"/>
      <c r="CB10" s="707"/>
      <c r="CD10" s="632" t="s">
        <v>244</v>
      </c>
      <c r="CE10" s="633"/>
      <c r="CF10" s="633"/>
      <c r="CG10" s="633"/>
      <c r="CH10" s="633"/>
      <c r="CI10" s="633"/>
      <c r="CJ10" s="633"/>
      <c r="CK10" s="633"/>
      <c r="CL10" s="633"/>
      <c r="CM10" s="633"/>
      <c r="CN10" s="633"/>
      <c r="CO10" s="633"/>
      <c r="CP10" s="633"/>
      <c r="CQ10" s="634"/>
      <c r="CR10" s="635">
        <v>62969</v>
      </c>
      <c r="CS10" s="636"/>
      <c r="CT10" s="636"/>
      <c r="CU10" s="636"/>
      <c r="CV10" s="636"/>
      <c r="CW10" s="636"/>
      <c r="CX10" s="636"/>
      <c r="CY10" s="637"/>
      <c r="CZ10" s="661">
        <v>1.8</v>
      </c>
      <c r="DA10" s="661"/>
      <c r="DB10" s="661"/>
      <c r="DC10" s="661"/>
      <c r="DD10" s="641" t="s">
        <v>127</v>
      </c>
      <c r="DE10" s="636"/>
      <c r="DF10" s="636"/>
      <c r="DG10" s="636"/>
      <c r="DH10" s="636"/>
      <c r="DI10" s="636"/>
      <c r="DJ10" s="636"/>
      <c r="DK10" s="636"/>
      <c r="DL10" s="636"/>
      <c r="DM10" s="636"/>
      <c r="DN10" s="636"/>
      <c r="DO10" s="636"/>
      <c r="DP10" s="637"/>
      <c r="DQ10" s="641">
        <v>16269</v>
      </c>
      <c r="DR10" s="636"/>
      <c r="DS10" s="636"/>
      <c r="DT10" s="636"/>
      <c r="DU10" s="636"/>
      <c r="DV10" s="636"/>
      <c r="DW10" s="636"/>
      <c r="DX10" s="636"/>
      <c r="DY10" s="636"/>
      <c r="DZ10" s="636"/>
      <c r="EA10" s="636"/>
      <c r="EB10" s="636"/>
      <c r="EC10" s="671"/>
    </row>
    <row r="11" spans="2:143" ht="11.25" customHeight="1" x14ac:dyDescent="0.2">
      <c r="B11" s="632" t="s">
        <v>245</v>
      </c>
      <c r="C11" s="633"/>
      <c r="D11" s="633"/>
      <c r="E11" s="633"/>
      <c r="F11" s="633"/>
      <c r="G11" s="633"/>
      <c r="H11" s="633"/>
      <c r="I11" s="633"/>
      <c r="J11" s="633"/>
      <c r="K11" s="633"/>
      <c r="L11" s="633"/>
      <c r="M11" s="633"/>
      <c r="N11" s="633"/>
      <c r="O11" s="633"/>
      <c r="P11" s="633"/>
      <c r="Q11" s="634"/>
      <c r="R11" s="635">
        <v>45765</v>
      </c>
      <c r="S11" s="636"/>
      <c r="T11" s="636"/>
      <c r="U11" s="636"/>
      <c r="V11" s="636"/>
      <c r="W11" s="636"/>
      <c r="X11" s="636"/>
      <c r="Y11" s="637"/>
      <c r="Z11" s="638">
        <v>1.3</v>
      </c>
      <c r="AA11" s="639"/>
      <c r="AB11" s="639"/>
      <c r="AC11" s="640"/>
      <c r="AD11" s="641">
        <v>45765</v>
      </c>
      <c r="AE11" s="636"/>
      <c r="AF11" s="636"/>
      <c r="AG11" s="636"/>
      <c r="AH11" s="636"/>
      <c r="AI11" s="636"/>
      <c r="AJ11" s="636"/>
      <c r="AK11" s="637"/>
      <c r="AL11" s="638">
        <v>3.6</v>
      </c>
      <c r="AM11" s="639"/>
      <c r="AN11" s="639"/>
      <c r="AO11" s="663"/>
      <c r="AP11" s="632" t="s">
        <v>246</v>
      </c>
      <c r="AQ11" s="633"/>
      <c r="AR11" s="633"/>
      <c r="AS11" s="633"/>
      <c r="AT11" s="633"/>
      <c r="AU11" s="633"/>
      <c r="AV11" s="633"/>
      <c r="AW11" s="633"/>
      <c r="AX11" s="633"/>
      <c r="AY11" s="633"/>
      <c r="AZ11" s="633"/>
      <c r="BA11" s="633"/>
      <c r="BB11" s="633"/>
      <c r="BC11" s="633"/>
      <c r="BD11" s="633"/>
      <c r="BE11" s="633"/>
      <c r="BF11" s="634"/>
      <c r="BG11" s="635">
        <v>4329</v>
      </c>
      <c r="BH11" s="636"/>
      <c r="BI11" s="636"/>
      <c r="BJ11" s="636"/>
      <c r="BK11" s="636"/>
      <c r="BL11" s="636"/>
      <c r="BM11" s="636"/>
      <c r="BN11" s="637"/>
      <c r="BO11" s="661">
        <v>1.9</v>
      </c>
      <c r="BP11" s="661"/>
      <c r="BQ11" s="661"/>
      <c r="BR11" s="661"/>
      <c r="BS11" s="662" t="s">
        <v>127</v>
      </c>
      <c r="BT11" s="662"/>
      <c r="BU11" s="662"/>
      <c r="BV11" s="662"/>
      <c r="BW11" s="662"/>
      <c r="BX11" s="662"/>
      <c r="BY11" s="662"/>
      <c r="BZ11" s="662"/>
      <c r="CA11" s="662"/>
      <c r="CB11" s="707"/>
      <c r="CD11" s="632" t="s">
        <v>247</v>
      </c>
      <c r="CE11" s="633"/>
      <c r="CF11" s="633"/>
      <c r="CG11" s="633"/>
      <c r="CH11" s="633"/>
      <c r="CI11" s="633"/>
      <c r="CJ11" s="633"/>
      <c r="CK11" s="633"/>
      <c r="CL11" s="633"/>
      <c r="CM11" s="633"/>
      <c r="CN11" s="633"/>
      <c r="CO11" s="633"/>
      <c r="CP11" s="633"/>
      <c r="CQ11" s="634"/>
      <c r="CR11" s="635">
        <v>229763</v>
      </c>
      <c r="CS11" s="636"/>
      <c r="CT11" s="636"/>
      <c r="CU11" s="636"/>
      <c r="CV11" s="636"/>
      <c r="CW11" s="636"/>
      <c r="CX11" s="636"/>
      <c r="CY11" s="637"/>
      <c r="CZ11" s="661">
        <v>6.7</v>
      </c>
      <c r="DA11" s="661"/>
      <c r="DB11" s="661"/>
      <c r="DC11" s="661"/>
      <c r="DD11" s="641">
        <v>75145</v>
      </c>
      <c r="DE11" s="636"/>
      <c r="DF11" s="636"/>
      <c r="DG11" s="636"/>
      <c r="DH11" s="636"/>
      <c r="DI11" s="636"/>
      <c r="DJ11" s="636"/>
      <c r="DK11" s="636"/>
      <c r="DL11" s="636"/>
      <c r="DM11" s="636"/>
      <c r="DN11" s="636"/>
      <c r="DO11" s="636"/>
      <c r="DP11" s="637"/>
      <c r="DQ11" s="641">
        <v>52555</v>
      </c>
      <c r="DR11" s="636"/>
      <c r="DS11" s="636"/>
      <c r="DT11" s="636"/>
      <c r="DU11" s="636"/>
      <c r="DV11" s="636"/>
      <c r="DW11" s="636"/>
      <c r="DX11" s="636"/>
      <c r="DY11" s="636"/>
      <c r="DZ11" s="636"/>
      <c r="EA11" s="636"/>
      <c r="EB11" s="636"/>
      <c r="EC11" s="671"/>
    </row>
    <row r="12" spans="2:143" ht="11.25" customHeight="1" x14ac:dyDescent="0.2">
      <c r="B12" s="632" t="s">
        <v>248</v>
      </c>
      <c r="C12" s="633"/>
      <c r="D12" s="633"/>
      <c r="E12" s="633"/>
      <c r="F12" s="633"/>
      <c r="G12" s="633"/>
      <c r="H12" s="633"/>
      <c r="I12" s="633"/>
      <c r="J12" s="633"/>
      <c r="K12" s="633"/>
      <c r="L12" s="633"/>
      <c r="M12" s="633"/>
      <c r="N12" s="633"/>
      <c r="O12" s="633"/>
      <c r="P12" s="633"/>
      <c r="Q12" s="634"/>
      <c r="R12" s="635" t="s">
        <v>127</v>
      </c>
      <c r="S12" s="636"/>
      <c r="T12" s="636"/>
      <c r="U12" s="636"/>
      <c r="V12" s="636"/>
      <c r="W12" s="636"/>
      <c r="X12" s="636"/>
      <c r="Y12" s="637"/>
      <c r="Z12" s="661" t="s">
        <v>127</v>
      </c>
      <c r="AA12" s="661"/>
      <c r="AB12" s="661"/>
      <c r="AC12" s="661"/>
      <c r="AD12" s="662" t="s">
        <v>127</v>
      </c>
      <c r="AE12" s="662"/>
      <c r="AF12" s="662"/>
      <c r="AG12" s="662"/>
      <c r="AH12" s="662"/>
      <c r="AI12" s="662"/>
      <c r="AJ12" s="662"/>
      <c r="AK12" s="662"/>
      <c r="AL12" s="638" t="s">
        <v>127</v>
      </c>
      <c r="AM12" s="639"/>
      <c r="AN12" s="639"/>
      <c r="AO12" s="663"/>
      <c r="AP12" s="632" t="s">
        <v>249</v>
      </c>
      <c r="AQ12" s="633"/>
      <c r="AR12" s="633"/>
      <c r="AS12" s="633"/>
      <c r="AT12" s="633"/>
      <c r="AU12" s="633"/>
      <c r="AV12" s="633"/>
      <c r="AW12" s="633"/>
      <c r="AX12" s="633"/>
      <c r="AY12" s="633"/>
      <c r="AZ12" s="633"/>
      <c r="BA12" s="633"/>
      <c r="BB12" s="633"/>
      <c r="BC12" s="633"/>
      <c r="BD12" s="633"/>
      <c r="BE12" s="633"/>
      <c r="BF12" s="634"/>
      <c r="BG12" s="635">
        <v>88371</v>
      </c>
      <c r="BH12" s="636"/>
      <c r="BI12" s="636"/>
      <c r="BJ12" s="636"/>
      <c r="BK12" s="636"/>
      <c r="BL12" s="636"/>
      <c r="BM12" s="636"/>
      <c r="BN12" s="637"/>
      <c r="BO12" s="661">
        <v>39.4</v>
      </c>
      <c r="BP12" s="661"/>
      <c r="BQ12" s="661"/>
      <c r="BR12" s="661"/>
      <c r="BS12" s="662" t="s">
        <v>127</v>
      </c>
      <c r="BT12" s="662"/>
      <c r="BU12" s="662"/>
      <c r="BV12" s="662"/>
      <c r="BW12" s="662"/>
      <c r="BX12" s="662"/>
      <c r="BY12" s="662"/>
      <c r="BZ12" s="662"/>
      <c r="CA12" s="662"/>
      <c r="CB12" s="707"/>
      <c r="CD12" s="632" t="s">
        <v>250</v>
      </c>
      <c r="CE12" s="633"/>
      <c r="CF12" s="633"/>
      <c r="CG12" s="633"/>
      <c r="CH12" s="633"/>
      <c r="CI12" s="633"/>
      <c r="CJ12" s="633"/>
      <c r="CK12" s="633"/>
      <c r="CL12" s="633"/>
      <c r="CM12" s="633"/>
      <c r="CN12" s="633"/>
      <c r="CO12" s="633"/>
      <c r="CP12" s="633"/>
      <c r="CQ12" s="634"/>
      <c r="CR12" s="635">
        <v>243057</v>
      </c>
      <c r="CS12" s="636"/>
      <c r="CT12" s="636"/>
      <c r="CU12" s="636"/>
      <c r="CV12" s="636"/>
      <c r="CW12" s="636"/>
      <c r="CX12" s="636"/>
      <c r="CY12" s="637"/>
      <c r="CZ12" s="661">
        <v>7.1</v>
      </c>
      <c r="DA12" s="661"/>
      <c r="DB12" s="661"/>
      <c r="DC12" s="661"/>
      <c r="DD12" s="641">
        <v>26632</v>
      </c>
      <c r="DE12" s="636"/>
      <c r="DF12" s="636"/>
      <c r="DG12" s="636"/>
      <c r="DH12" s="636"/>
      <c r="DI12" s="636"/>
      <c r="DJ12" s="636"/>
      <c r="DK12" s="636"/>
      <c r="DL12" s="636"/>
      <c r="DM12" s="636"/>
      <c r="DN12" s="636"/>
      <c r="DO12" s="636"/>
      <c r="DP12" s="637"/>
      <c r="DQ12" s="641">
        <v>68439</v>
      </c>
      <c r="DR12" s="636"/>
      <c r="DS12" s="636"/>
      <c r="DT12" s="636"/>
      <c r="DU12" s="636"/>
      <c r="DV12" s="636"/>
      <c r="DW12" s="636"/>
      <c r="DX12" s="636"/>
      <c r="DY12" s="636"/>
      <c r="DZ12" s="636"/>
      <c r="EA12" s="636"/>
      <c r="EB12" s="636"/>
      <c r="EC12" s="671"/>
    </row>
    <row r="13" spans="2:143" ht="11.25" customHeight="1" x14ac:dyDescent="0.2">
      <c r="B13" s="632" t="s">
        <v>251</v>
      </c>
      <c r="C13" s="633"/>
      <c r="D13" s="633"/>
      <c r="E13" s="633"/>
      <c r="F13" s="633"/>
      <c r="G13" s="633"/>
      <c r="H13" s="633"/>
      <c r="I13" s="633"/>
      <c r="J13" s="633"/>
      <c r="K13" s="633"/>
      <c r="L13" s="633"/>
      <c r="M13" s="633"/>
      <c r="N13" s="633"/>
      <c r="O13" s="633"/>
      <c r="P13" s="633"/>
      <c r="Q13" s="634"/>
      <c r="R13" s="635" t="s">
        <v>127</v>
      </c>
      <c r="S13" s="636"/>
      <c r="T13" s="636"/>
      <c r="U13" s="636"/>
      <c r="V13" s="636"/>
      <c r="W13" s="636"/>
      <c r="X13" s="636"/>
      <c r="Y13" s="637"/>
      <c r="Z13" s="661" t="s">
        <v>127</v>
      </c>
      <c r="AA13" s="661"/>
      <c r="AB13" s="661"/>
      <c r="AC13" s="661"/>
      <c r="AD13" s="662" t="s">
        <v>127</v>
      </c>
      <c r="AE13" s="662"/>
      <c r="AF13" s="662"/>
      <c r="AG13" s="662"/>
      <c r="AH13" s="662"/>
      <c r="AI13" s="662"/>
      <c r="AJ13" s="662"/>
      <c r="AK13" s="662"/>
      <c r="AL13" s="638" t="s">
        <v>127</v>
      </c>
      <c r="AM13" s="639"/>
      <c r="AN13" s="639"/>
      <c r="AO13" s="663"/>
      <c r="AP13" s="632" t="s">
        <v>252</v>
      </c>
      <c r="AQ13" s="633"/>
      <c r="AR13" s="633"/>
      <c r="AS13" s="633"/>
      <c r="AT13" s="633"/>
      <c r="AU13" s="633"/>
      <c r="AV13" s="633"/>
      <c r="AW13" s="633"/>
      <c r="AX13" s="633"/>
      <c r="AY13" s="633"/>
      <c r="AZ13" s="633"/>
      <c r="BA13" s="633"/>
      <c r="BB13" s="633"/>
      <c r="BC13" s="633"/>
      <c r="BD13" s="633"/>
      <c r="BE13" s="633"/>
      <c r="BF13" s="634"/>
      <c r="BG13" s="635">
        <v>68098</v>
      </c>
      <c r="BH13" s="636"/>
      <c r="BI13" s="636"/>
      <c r="BJ13" s="636"/>
      <c r="BK13" s="636"/>
      <c r="BL13" s="636"/>
      <c r="BM13" s="636"/>
      <c r="BN13" s="637"/>
      <c r="BO13" s="661">
        <v>30.4</v>
      </c>
      <c r="BP13" s="661"/>
      <c r="BQ13" s="661"/>
      <c r="BR13" s="661"/>
      <c r="BS13" s="662" t="s">
        <v>127</v>
      </c>
      <c r="BT13" s="662"/>
      <c r="BU13" s="662"/>
      <c r="BV13" s="662"/>
      <c r="BW13" s="662"/>
      <c r="BX13" s="662"/>
      <c r="BY13" s="662"/>
      <c r="BZ13" s="662"/>
      <c r="CA13" s="662"/>
      <c r="CB13" s="707"/>
      <c r="CD13" s="632" t="s">
        <v>253</v>
      </c>
      <c r="CE13" s="633"/>
      <c r="CF13" s="633"/>
      <c r="CG13" s="633"/>
      <c r="CH13" s="633"/>
      <c r="CI13" s="633"/>
      <c r="CJ13" s="633"/>
      <c r="CK13" s="633"/>
      <c r="CL13" s="633"/>
      <c r="CM13" s="633"/>
      <c r="CN13" s="633"/>
      <c r="CO13" s="633"/>
      <c r="CP13" s="633"/>
      <c r="CQ13" s="634"/>
      <c r="CR13" s="635">
        <v>594036</v>
      </c>
      <c r="CS13" s="636"/>
      <c r="CT13" s="636"/>
      <c r="CU13" s="636"/>
      <c r="CV13" s="636"/>
      <c r="CW13" s="636"/>
      <c r="CX13" s="636"/>
      <c r="CY13" s="637"/>
      <c r="CZ13" s="661">
        <v>17.399999999999999</v>
      </c>
      <c r="DA13" s="661"/>
      <c r="DB13" s="661"/>
      <c r="DC13" s="661"/>
      <c r="DD13" s="641">
        <v>531791</v>
      </c>
      <c r="DE13" s="636"/>
      <c r="DF13" s="636"/>
      <c r="DG13" s="636"/>
      <c r="DH13" s="636"/>
      <c r="DI13" s="636"/>
      <c r="DJ13" s="636"/>
      <c r="DK13" s="636"/>
      <c r="DL13" s="636"/>
      <c r="DM13" s="636"/>
      <c r="DN13" s="636"/>
      <c r="DO13" s="636"/>
      <c r="DP13" s="637"/>
      <c r="DQ13" s="641">
        <v>160772</v>
      </c>
      <c r="DR13" s="636"/>
      <c r="DS13" s="636"/>
      <c r="DT13" s="636"/>
      <c r="DU13" s="636"/>
      <c r="DV13" s="636"/>
      <c r="DW13" s="636"/>
      <c r="DX13" s="636"/>
      <c r="DY13" s="636"/>
      <c r="DZ13" s="636"/>
      <c r="EA13" s="636"/>
      <c r="EB13" s="636"/>
      <c r="EC13" s="671"/>
    </row>
    <row r="14" spans="2:143" ht="11.25" customHeight="1" x14ac:dyDescent="0.2">
      <c r="B14" s="632" t="s">
        <v>254</v>
      </c>
      <c r="C14" s="633"/>
      <c r="D14" s="633"/>
      <c r="E14" s="633"/>
      <c r="F14" s="633"/>
      <c r="G14" s="633"/>
      <c r="H14" s="633"/>
      <c r="I14" s="633"/>
      <c r="J14" s="633"/>
      <c r="K14" s="633"/>
      <c r="L14" s="633"/>
      <c r="M14" s="633"/>
      <c r="N14" s="633"/>
      <c r="O14" s="633"/>
      <c r="P14" s="633"/>
      <c r="Q14" s="634"/>
      <c r="R14" s="635" t="s">
        <v>127</v>
      </c>
      <c r="S14" s="636"/>
      <c r="T14" s="636"/>
      <c r="U14" s="636"/>
      <c r="V14" s="636"/>
      <c r="W14" s="636"/>
      <c r="X14" s="636"/>
      <c r="Y14" s="637"/>
      <c r="Z14" s="661" t="s">
        <v>127</v>
      </c>
      <c r="AA14" s="661"/>
      <c r="AB14" s="661"/>
      <c r="AC14" s="661"/>
      <c r="AD14" s="662" t="s">
        <v>127</v>
      </c>
      <c r="AE14" s="662"/>
      <c r="AF14" s="662"/>
      <c r="AG14" s="662"/>
      <c r="AH14" s="662"/>
      <c r="AI14" s="662"/>
      <c r="AJ14" s="662"/>
      <c r="AK14" s="662"/>
      <c r="AL14" s="638" t="s">
        <v>127</v>
      </c>
      <c r="AM14" s="639"/>
      <c r="AN14" s="639"/>
      <c r="AO14" s="663"/>
      <c r="AP14" s="632" t="s">
        <v>255</v>
      </c>
      <c r="AQ14" s="633"/>
      <c r="AR14" s="633"/>
      <c r="AS14" s="633"/>
      <c r="AT14" s="633"/>
      <c r="AU14" s="633"/>
      <c r="AV14" s="633"/>
      <c r="AW14" s="633"/>
      <c r="AX14" s="633"/>
      <c r="AY14" s="633"/>
      <c r="AZ14" s="633"/>
      <c r="BA14" s="633"/>
      <c r="BB14" s="633"/>
      <c r="BC14" s="633"/>
      <c r="BD14" s="633"/>
      <c r="BE14" s="633"/>
      <c r="BF14" s="634"/>
      <c r="BG14" s="635">
        <v>10572</v>
      </c>
      <c r="BH14" s="636"/>
      <c r="BI14" s="636"/>
      <c r="BJ14" s="636"/>
      <c r="BK14" s="636"/>
      <c r="BL14" s="636"/>
      <c r="BM14" s="636"/>
      <c r="BN14" s="637"/>
      <c r="BO14" s="661">
        <v>4.7</v>
      </c>
      <c r="BP14" s="661"/>
      <c r="BQ14" s="661"/>
      <c r="BR14" s="661"/>
      <c r="BS14" s="662" t="s">
        <v>127</v>
      </c>
      <c r="BT14" s="662"/>
      <c r="BU14" s="662"/>
      <c r="BV14" s="662"/>
      <c r="BW14" s="662"/>
      <c r="BX14" s="662"/>
      <c r="BY14" s="662"/>
      <c r="BZ14" s="662"/>
      <c r="CA14" s="662"/>
      <c r="CB14" s="707"/>
      <c r="CD14" s="632" t="s">
        <v>256</v>
      </c>
      <c r="CE14" s="633"/>
      <c r="CF14" s="633"/>
      <c r="CG14" s="633"/>
      <c r="CH14" s="633"/>
      <c r="CI14" s="633"/>
      <c r="CJ14" s="633"/>
      <c r="CK14" s="633"/>
      <c r="CL14" s="633"/>
      <c r="CM14" s="633"/>
      <c r="CN14" s="633"/>
      <c r="CO14" s="633"/>
      <c r="CP14" s="633"/>
      <c r="CQ14" s="634"/>
      <c r="CR14" s="635">
        <v>51104</v>
      </c>
      <c r="CS14" s="636"/>
      <c r="CT14" s="636"/>
      <c r="CU14" s="636"/>
      <c r="CV14" s="636"/>
      <c r="CW14" s="636"/>
      <c r="CX14" s="636"/>
      <c r="CY14" s="637"/>
      <c r="CZ14" s="661">
        <v>1.5</v>
      </c>
      <c r="DA14" s="661"/>
      <c r="DB14" s="661"/>
      <c r="DC14" s="661"/>
      <c r="DD14" s="641">
        <v>2024</v>
      </c>
      <c r="DE14" s="636"/>
      <c r="DF14" s="636"/>
      <c r="DG14" s="636"/>
      <c r="DH14" s="636"/>
      <c r="DI14" s="636"/>
      <c r="DJ14" s="636"/>
      <c r="DK14" s="636"/>
      <c r="DL14" s="636"/>
      <c r="DM14" s="636"/>
      <c r="DN14" s="636"/>
      <c r="DO14" s="636"/>
      <c r="DP14" s="637"/>
      <c r="DQ14" s="641">
        <v>7679</v>
      </c>
      <c r="DR14" s="636"/>
      <c r="DS14" s="636"/>
      <c r="DT14" s="636"/>
      <c r="DU14" s="636"/>
      <c r="DV14" s="636"/>
      <c r="DW14" s="636"/>
      <c r="DX14" s="636"/>
      <c r="DY14" s="636"/>
      <c r="DZ14" s="636"/>
      <c r="EA14" s="636"/>
      <c r="EB14" s="636"/>
      <c r="EC14" s="671"/>
    </row>
    <row r="15" spans="2:143" ht="11.25" customHeight="1" x14ac:dyDescent="0.2">
      <c r="B15" s="632" t="s">
        <v>257</v>
      </c>
      <c r="C15" s="633"/>
      <c r="D15" s="633"/>
      <c r="E15" s="633"/>
      <c r="F15" s="633"/>
      <c r="G15" s="633"/>
      <c r="H15" s="633"/>
      <c r="I15" s="633"/>
      <c r="J15" s="633"/>
      <c r="K15" s="633"/>
      <c r="L15" s="633"/>
      <c r="M15" s="633"/>
      <c r="N15" s="633"/>
      <c r="O15" s="633"/>
      <c r="P15" s="633"/>
      <c r="Q15" s="634"/>
      <c r="R15" s="635" t="s">
        <v>127</v>
      </c>
      <c r="S15" s="636"/>
      <c r="T15" s="636"/>
      <c r="U15" s="636"/>
      <c r="V15" s="636"/>
      <c r="W15" s="636"/>
      <c r="X15" s="636"/>
      <c r="Y15" s="637"/>
      <c r="Z15" s="661" t="s">
        <v>127</v>
      </c>
      <c r="AA15" s="661"/>
      <c r="AB15" s="661"/>
      <c r="AC15" s="661"/>
      <c r="AD15" s="662" t="s">
        <v>127</v>
      </c>
      <c r="AE15" s="662"/>
      <c r="AF15" s="662"/>
      <c r="AG15" s="662"/>
      <c r="AH15" s="662"/>
      <c r="AI15" s="662"/>
      <c r="AJ15" s="662"/>
      <c r="AK15" s="662"/>
      <c r="AL15" s="638" t="s">
        <v>127</v>
      </c>
      <c r="AM15" s="639"/>
      <c r="AN15" s="639"/>
      <c r="AO15" s="663"/>
      <c r="AP15" s="632" t="s">
        <v>258</v>
      </c>
      <c r="AQ15" s="633"/>
      <c r="AR15" s="633"/>
      <c r="AS15" s="633"/>
      <c r="AT15" s="633"/>
      <c r="AU15" s="633"/>
      <c r="AV15" s="633"/>
      <c r="AW15" s="633"/>
      <c r="AX15" s="633"/>
      <c r="AY15" s="633"/>
      <c r="AZ15" s="633"/>
      <c r="BA15" s="633"/>
      <c r="BB15" s="633"/>
      <c r="BC15" s="633"/>
      <c r="BD15" s="633"/>
      <c r="BE15" s="633"/>
      <c r="BF15" s="634"/>
      <c r="BG15" s="635">
        <v>17542</v>
      </c>
      <c r="BH15" s="636"/>
      <c r="BI15" s="636"/>
      <c r="BJ15" s="636"/>
      <c r="BK15" s="636"/>
      <c r="BL15" s="636"/>
      <c r="BM15" s="636"/>
      <c r="BN15" s="637"/>
      <c r="BO15" s="661">
        <v>7.8</v>
      </c>
      <c r="BP15" s="661"/>
      <c r="BQ15" s="661"/>
      <c r="BR15" s="661"/>
      <c r="BS15" s="662" t="s">
        <v>127</v>
      </c>
      <c r="BT15" s="662"/>
      <c r="BU15" s="662"/>
      <c r="BV15" s="662"/>
      <c r="BW15" s="662"/>
      <c r="BX15" s="662"/>
      <c r="BY15" s="662"/>
      <c r="BZ15" s="662"/>
      <c r="CA15" s="662"/>
      <c r="CB15" s="707"/>
      <c r="CD15" s="632" t="s">
        <v>259</v>
      </c>
      <c r="CE15" s="633"/>
      <c r="CF15" s="633"/>
      <c r="CG15" s="633"/>
      <c r="CH15" s="633"/>
      <c r="CI15" s="633"/>
      <c r="CJ15" s="633"/>
      <c r="CK15" s="633"/>
      <c r="CL15" s="633"/>
      <c r="CM15" s="633"/>
      <c r="CN15" s="633"/>
      <c r="CO15" s="633"/>
      <c r="CP15" s="633"/>
      <c r="CQ15" s="634"/>
      <c r="CR15" s="635">
        <v>310648</v>
      </c>
      <c r="CS15" s="636"/>
      <c r="CT15" s="636"/>
      <c r="CU15" s="636"/>
      <c r="CV15" s="636"/>
      <c r="CW15" s="636"/>
      <c r="CX15" s="636"/>
      <c r="CY15" s="637"/>
      <c r="CZ15" s="661">
        <v>9.1</v>
      </c>
      <c r="DA15" s="661"/>
      <c r="DB15" s="661"/>
      <c r="DC15" s="661"/>
      <c r="DD15" s="641">
        <v>77430</v>
      </c>
      <c r="DE15" s="636"/>
      <c r="DF15" s="636"/>
      <c r="DG15" s="636"/>
      <c r="DH15" s="636"/>
      <c r="DI15" s="636"/>
      <c r="DJ15" s="636"/>
      <c r="DK15" s="636"/>
      <c r="DL15" s="636"/>
      <c r="DM15" s="636"/>
      <c r="DN15" s="636"/>
      <c r="DO15" s="636"/>
      <c r="DP15" s="637"/>
      <c r="DQ15" s="641">
        <v>150251</v>
      </c>
      <c r="DR15" s="636"/>
      <c r="DS15" s="636"/>
      <c r="DT15" s="636"/>
      <c r="DU15" s="636"/>
      <c r="DV15" s="636"/>
      <c r="DW15" s="636"/>
      <c r="DX15" s="636"/>
      <c r="DY15" s="636"/>
      <c r="DZ15" s="636"/>
      <c r="EA15" s="636"/>
      <c r="EB15" s="636"/>
      <c r="EC15" s="671"/>
    </row>
    <row r="16" spans="2:143" ht="11.25" customHeight="1" x14ac:dyDescent="0.2">
      <c r="B16" s="632" t="s">
        <v>260</v>
      </c>
      <c r="C16" s="633"/>
      <c r="D16" s="633"/>
      <c r="E16" s="633"/>
      <c r="F16" s="633"/>
      <c r="G16" s="633"/>
      <c r="H16" s="633"/>
      <c r="I16" s="633"/>
      <c r="J16" s="633"/>
      <c r="K16" s="633"/>
      <c r="L16" s="633"/>
      <c r="M16" s="633"/>
      <c r="N16" s="633"/>
      <c r="O16" s="633"/>
      <c r="P16" s="633"/>
      <c r="Q16" s="634"/>
      <c r="R16" s="635">
        <v>2034</v>
      </c>
      <c r="S16" s="636"/>
      <c r="T16" s="636"/>
      <c r="U16" s="636"/>
      <c r="V16" s="636"/>
      <c r="W16" s="636"/>
      <c r="X16" s="636"/>
      <c r="Y16" s="637"/>
      <c r="Z16" s="661">
        <v>0.1</v>
      </c>
      <c r="AA16" s="661"/>
      <c r="AB16" s="661"/>
      <c r="AC16" s="661"/>
      <c r="AD16" s="662">
        <v>2034</v>
      </c>
      <c r="AE16" s="662"/>
      <c r="AF16" s="662"/>
      <c r="AG16" s="662"/>
      <c r="AH16" s="662"/>
      <c r="AI16" s="662"/>
      <c r="AJ16" s="662"/>
      <c r="AK16" s="662"/>
      <c r="AL16" s="638">
        <v>0.2</v>
      </c>
      <c r="AM16" s="639"/>
      <c r="AN16" s="639"/>
      <c r="AO16" s="663"/>
      <c r="AP16" s="632" t="s">
        <v>261</v>
      </c>
      <c r="AQ16" s="633"/>
      <c r="AR16" s="633"/>
      <c r="AS16" s="633"/>
      <c r="AT16" s="633"/>
      <c r="AU16" s="633"/>
      <c r="AV16" s="633"/>
      <c r="AW16" s="633"/>
      <c r="AX16" s="633"/>
      <c r="AY16" s="633"/>
      <c r="AZ16" s="633"/>
      <c r="BA16" s="633"/>
      <c r="BB16" s="633"/>
      <c r="BC16" s="633"/>
      <c r="BD16" s="633"/>
      <c r="BE16" s="633"/>
      <c r="BF16" s="634"/>
      <c r="BG16" s="635" t="s">
        <v>127</v>
      </c>
      <c r="BH16" s="636"/>
      <c r="BI16" s="636"/>
      <c r="BJ16" s="636"/>
      <c r="BK16" s="636"/>
      <c r="BL16" s="636"/>
      <c r="BM16" s="636"/>
      <c r="BN16" s="637"/>
      <c r="BO16" s="661" t="s">
        <v>127</v>
      </c>
      <c r="BP16" s="661"/>
      <c r="BQ16" s="661"/>
      <c r="BR16" s="661"/>
      <c r="BS16" s="662" t="s">
        <v>127</v>
      </c>
      <c r="BT16" s="662"/>
      <c r="BU16" s="662"/>
      <c r="BV16" s="662"/>
      <c r="BW16" s="662"/>
      <c r="BX16" s="662"/>
      <c r="BY16" s="662"/>
      <c r="BZ16" s="662"/>
      <c r="CA16" s="662"/>
      <c r="CB16" s="707"/>
      <c r="CD16" s="632" t="s">
        <v>262</v>
      </c>
      <c r="CE16" s="633"/>
      <c r="CF16" s="633"/>
      <c r="CG16" s="633"/>
      <c r="CH16" s="633"/>
      <c r="CI16" s="633"/>
      <c r="CJ16" s="633"/>
      <c r="CK16" s="633"/>
      <c r="CL16" s="633"/>
      <c r="CM16" s="633"/>
      <c r="CN16" s="633"/>
      <c r="CO16" s="633"/>
      <c r="CP16" s="633"/>
      <c r="CQ16" s="634"/>
      <c r="CR16" s="635">
        <v>26067</v>
      </c>
      <c r="CS16" s="636"/>
      <c r="CT16" s="636"/>
      <c r="CU16" s="636"/>
      <c r="CV16" s="636"/>
      <c r="CW16" s="636"/>
      <c r="CX16" s="636"/>
      <c r="CY16" s="637"/>
      <c r="CZ16" s="661">
        <v>0.8</v>
      </c>
      <c r="DA16" s="661"/>
      <c r="DB16" s="661"/>
      <c r="DC16" s="661"/>
      <c r="DD16" s="641" t="s">
        <v>127</v>
      </c>
      <c r="DE16" s="636"/>
      <c r="DF16" s="636"/>
      <c r="DG16" s="636"/>
      <c r="DH16" s="636"/>
      <c r="DI16" s="636"/>
      <c r="DJ16" s="636"/>
      <c r="DK16" s="636"/>
      <c r="DL16" s="636"/>
      <c r="DM16" s="636"/>
      <c r="DN16" s="636"/>
      <c r="DO16" s="636"/>
      <c r="DP16" s="637"/>
      <c r="DQ16" s="641">
        <v>1067</v>
      </c>
      <c r="DR16" s="636"/>
      <c r="DS16" s="636"/>
      <c r="DT16" s="636"/>
      <c r="DU16" s="636"/>
      <c r="DV16" s="636"/>
      <c r="DW16" s="636"/>
      <c r="DX16" s="636"/>
      <c r="DY16" s="636"/>
      <c r="DZ16" s="636"/>
      <c r="EA16" s="636"/>
      <c r="EB16" s="636"/>
      <c r="EC16" s="671"/>
    </row>
    <row r="17" spans="2:133" ht="11.25" customHeight="1" x14ac:dyDescent="0.2">
      <c r="B17" s="632" t="s">
        <v>263</v>
      </c>
      <c r="C17" s="633"/>
      <c r="D17" s="633"/>
      <c r="E17" s="633"/>
      <c r="F17" s="633"/>
      <c r="G17" s="633"/>
      <c r="H17" s="633"/>
      <c r="I17" s="633"/>
      <c r="J17" s="633"/>
      <c r="K17" s="633"/>
      <c r="L17" s="633"/>
      <c r="M17" s="633"/>
      <c r="N17" s="633"/>
      <c r="O17" s="633"/>
      <c r="P17" s="633"/>
      <c r="Q17" s="634"/>
      <c r="R17" s="635">
        <v>3848</v>
      </c>
      <c r="S17" s="636"/>
      <c r="T17" s="636"/>
      <c r="U17" s="636"/>
      <c r="V17" s="636"/>
      <c r="W17" s="636"/>
      <c r="X17" s="636"/>
      <c r="Y17" s="637"/>
      <c r="Z17" s="661">
        <v>0.1</v>
      </c>
      <c r="AA17" s="661"/>
      <c r="AB17" s="661"/>
      <c r="AC17" s="661"/>
      <c r="AD17" s="662">
        <v>3848</v>
      </c>
      <c r="AE17" s="662"/>
      <c r="AF17" s="662"/>
      <c r="AG17" s="662"/>
      <c r="AH17" s="662"/>
      <c r="AI17" s="662"/>
      <c r="AJ17" s="662"/>
      <c r="AK17" s="662"/>
      <c r="AL17" s="638">
        <v>0.3</v>
      </c>
      <c r="AM17" s="639"/>
      <c r="AN17" s="639"/>
      <c r="AO17" s="663"/>
      <c r="AP17" s="632" t="s">
        <v>264</v>
      </c>
      <c r="AQ17" s="633"/>
      <c r="AR17" s="633"/>
      <c r="AS17" s="633"/>
      <c r="AT17" s="633"/>
      <c r="AU17" s="633"/>
      <c r="AV17" s="633"/>
      <c r="AW17" s="633"/>
      <c r="AX17" s="633"/>
      <c r="AY17" s="633"/>
      <c r="AZ17" s="633"/>
      <c r="BA17" s="633"/>
      <c r="BB17" s="633"/>
      <c r="BC17" s="633"/>
      <c r="BD17" s="633"/>
      <c r="BE17" s="633"/>
      <c r="BF17" s="634"/>
      <c r="BG17" s="635" t="s">
        <v>127</v>
      </c>
      <c r="BH17" s="636"/>
      <c r="BI17" s="636"/>
      <c r="BJ17" s="636"/>
      <c r="BK17" s="636"/>
      <c r="BL17" s="636"/>
      <c r="BM17" s="636"/>
      <c r="BN17" s="637"/>
      <c r="BO17" s="661" t="s">
        <v>127</v>
      </c>
      <c r="BP17" s="661"/>
      <c r="BQ17" s="661"/>
      <c r="BR17" s="661"/>
      <c r="BS17" s="662" t="s">
        <v>127</v>
      </c>
      <c r="BT17" s="662"/>
      <c r="BU17" s="662"/>
      <c r="BV17" s="662"/>
      <c r="BW17" s="662"/>
      <c r="BX17" s="662"/>
      <c r="BY17" s="662"/>
      <c r="BZ17" s="662"/>
      <c r="CA17" s="662"/>
      <c r="CB17" s="707"/>
      <c r="CD17" s="632" t="s">
        <v>265</v>
      </c>
      <c r="CE17" s="633"/>
      <c r="CF17" s="633"/>
      <c r="CG17" s="633"/>
      <c r="CH17" s="633"/>
      <c r="CI17" s="633"/>
      <c r="CJ17" s="633"/>
      <c r="CK17" s="633"/>
      <c r="CL17" s="633"/>
      <c r="CM17" s="633"/>
      <c r="CN17" s="633"/>
      <c r="CO17" s="633"/>
      <c r="CP17" s="633"/>
      <c r="CQ17" s="634"/>
      <c r="CR17" s="635">
        <v>141290</v>
      </c>
      <c r="CS17" s="636"/>
      <c r="CT17" s="636"/>
      <c r="CU17" s="636"/>
      <c r="CV17" s="636"/>
      <c r="CW17" s="636"/>
      <c r="CX17" s="636"/>
      <c r="CY17" s="637"/>
      <c r="CZ17" s="661">
        <v>4.0999999999999996</v>
      </c>
      <c r="DA17" s="661"/>
      <c r="DB17" s="661"/>
      <c r="DC17" s="661"/>
      <c r="DD17" s="641" t="s">
        <v>127</v>
      </c>
      <c r="DE17" s="636"/>
      <c r="DF17" s="636"/>
      <c r="DG17" s="636"/>
      <c r="DH17" s="636"/>
      <c r="DI17" s="636"/>
      <c r="DJ17" s="636"/>
      <c r="DK17" s="636"/>
      <c r="DL17" s="636"/>
      <c r="DM17" s="636"/>
      <c r="DN17" s="636"/>
      <c r="DO17" s="636"/>
      <c r="DP17" s="637"/>
      <c r="DQ17" s="641">
        <v>141290</v>
      </c>
      <c r="DR17" s="636"/>
      <c r="DS17" s="636"/>
      <c r="DT17" s="636"/>
      <c r="DU17" s="636"/>
      <c r="DV17" s="636"/>
      <c r="DW17" s="636"/>
      <c r="DX17" s="636"/>
      <c r="DY17" s="636"/>
      <c r="DZ17" s="636"/>
      <c r="EA17" s="636"/>
      <c r="EB17" s="636"/>
      <c r="EC17" s="671"/>
    </row>
    <row r="18" spans="2:133" ht="11.25" customHeight="1" x14ac:dyDescent="0.2">
      <c r="B18" s="632" t="s">
        <v>266</v>
      </c>
      <c r="C18" s="633"/>
      <c r="D18" s="633"/>
      <c r="E18" s="633"/>
      <c r="F18" s="633"/>
      <c r="G18" s="633"/>
      <c r="H18" s="633"/>
      <c r="I18" s="633"/>
      <c r="J18" s="633"/>
      <c r="K18" s="633"/>
      <c r="L18" s="633"/>
      <c r="M18" s="633"/>
      <c r="N18" s="633"/>
      <c r="O18" s="633"/>
      <c r="P18" s="633"/>
      <c r="Q18" s="634"/>
      <c r="R18" s="635">
        <v>2689</v>
      </c>
      <c r="S18" s="636"/>
      <c r="T18" s="636"/>
      <c r="U18" s="636"/>
      <c r="V18" s="636"/>
      <c r="W18" s="636"/>
      <c r="X18" s="636"/>
      <c r="Y18" s="637"/>
      <c r="Z18" s="661">
        <v>0.1</v>
      </c>
      <c r="AA18" s="661"/>
      <c r="AB18" s="661"/>
      <c r="AC18" s="661"/>
      <c r="AD18" s="662">
        <v>2689</v>
      </c>
      <c r="AE18" s="662"/>
      <c r="AF18" s="662"/>
      <c r="AG18" s="662"/>
      <c r="AH18" s="662"/>
      <c r="AI18" s="662"/>
      <c r="AJ18" s="662"/>
      <c r="AK18" s="662"/>
      <c r="AL18" s="638">
        <v>0.20000000298023224</v>
      </c>
      <c r="AM18" s="639"/>
      <c r="AN18" s="639"/>
      <c r="AO18" s="663"/>
      <c r="AP18" s="632" t="s">
        <v>267</v>
      </c>
      <c r="AQ18" s="633"/>
      <c r="AR18" s="633"/>
      <c r="AS18" s="633"/>
      <c r="AT18" s="633"/>
      <c r="AU18" s="633"/>
      <c r="AV18" s="633"/>
      <c r="AW18" s="633"/>
      <c r="AX18" s="633"/>
      <c r="AY18" s="633"/>
      <c r="AZ18" s="633"/>
      <c r="BA18" s="633"/>
      <c r="BB18" s="633"/>
      <c r="BC18" s="633"/>
      <c r="BD18" s="633"/>
      <c r="BE18" s="633"/>
      <c r="BF18" s="634"/>
      <c r="BG18" s="635" t="s">
        <v>127</v>
      </c>
      <c r="BH18" s="636"/>
      <c r="BI18" s="636"/>
      <c r="BJ18" s="636"/>
      <c r="BK18" s="636"/>
      <c r="BL18" s="636"/>
      <c r="BM18" s="636"/>
      <c r="BN18" s="637"/>
      <c r="BO18" s="661" t="s">
        <v>127</v>
      </c>
      <c r="BP18" s="661"/>
      <c r="BQ18" s="661"/>
      <c r="BR18" s="661"/>
      <c r="BS18" s="662" t="s">
        <v>127</v>
      </c>
      <c r="BT18" s="662"/>
      <c r="BU18" s="662"/>
      <c r="BV18" s="662"/>
      <c r="BW18" s="662"/>
      <c r="BX18" s="662"/>
      <c r="BY18" s="662"/>
      <c r="BZ18" s="662"/>
      <c r="CA18" s="662"/>
      <c r="CB18" s="707"/>
      <c r="CD18" s="632" t="s">
        <v>268</v>
      </c>
      <c r="CE18" s="633"/>
      <c r="CF18" s="633"/>
      <c r="CG18" s="633"/>
      <c r="CH18" s="633"/>
      <c r="CI18" s="633"/>
      <c r="CJ18" s="633"/>
      <c r="CK18" s="633"/>
      <c r="CL18" s="633"/>
      <c r="CM18" s="633"/>
      <c r="CN18" s="633"/>
      <c r="CO18" s="633"/>
      <c r="CP18" s="633"/>
      <c r="CQ18" s="634"/>
      <c r="CR18" s="635" t="s">
        <v>127</v>
      </c>
      <c r="CS18" s="636"/>
      <c r="CT18" s="636"/>
      <c r="CU18" s="636"/>
      <c r="CV18" s="636"/>
      <c r="CW18" s="636"/>
      <c r="CX18" s="636"/>
      <c r="CY18" s="637"/>
      <c r="CZ18" s="661" t="s">
        <v>127</v>
      </c>
      <c r="DA18" s="661"/>
      <c r="DB18" s="661"/>
      <c r="DC18" s="661"/>
      <c r="DD18" s="641" t="s">
        <v>127</v>
      </c>
      <c r="DE18" s="636"/>
      <c r="DF18" s="636"/>
      <c r="DG18" s="636"/>
      <c r="DH18" s="636"/>
      <c r="DI18" s="636"/>
      <c r="DJ18" s="636"/>
      <c r="DK18" s="636"/>
      <c r="DL18" s="636"/>
      <c r="DM18" s="636"/>
      <c r="DN18" s="636"/>
      <c r="DO18" s="636"/>
      <c r="DP18" s="637"/>
      <c r="DQ18" s="641" t="s">
        <v>127</v>
      </c>
      <c r="DR18" s="636"/>
      <c r="DS18" s="636"/>
      <c r="DT18" s="636"/>
      <c r="DU18" s="636"/>
      <c r="DV18" s="636"/>
      <c r="DW18" s="636"/>
      <c r="DX18" s="636"/>
      <c r="DY18" s="636"/>
      <c r="DZ18" s="636"/>
      <c r="EA18" s="636"/>
      <c r="EB18" s="636"/>
      <c r="EC18" s="671"/>
    </row>
    <row r="19" spans="2:133" ht="11.25" customHeight="1" x14ac:dyDescent="0.2">
      <c r="B19" s="632" t="s">
        <v>269</v>
      </c>
      <c r="C19" s="633"/>
      <c r="D19" s="633"/>
      <c r="E19" s="633"/>
      <c r="F19" s="633"/>
      <c r="G19" s="633"/>
      <c r="H19" s="633"/>
      <c r="I19" s="633"/>
      <c r="J19" s="633"/>
      <c r="K19" s="633"/>
      <c r="L19" s="633"/>
      <c r="M19" s="633"/>
      <c r="N19" s="633"/>
      <c r="O19" s="633"/>
      <c r="P19" s="633"/>
      <c r="Q19" s="634"/>
      <c r="R19" s="635">
        <v>538</v>
      </c>
      <c r="S19" s="636"/>
      <c r="T19" s="636"/>
      <c r="U19" s="636"/>
      <c r="V19" s="636"/>
      <c r="W19" s="636"/>
      <c r="X19" s="636"/>
      <c r="Y19" s="637"/>
      <c r="Z19" s="661">
        <v>0</v>
      </c>
      <c r="AA19" s="661"/>
      <c r="AB19" s="661"/>
      <c r="AC19" s="661"/>
      <c r="AD19" s="662">
        <v>538</v>
      </c>
      <c r="AE19" s="662"/>
      <c r="AF19" s="662"/>
      <c r="AG19" s="662"/>
      <c r="AH19" s="662"/>
      <c r="AI19" s="662"/>
      <c r="AJ19" s="662"/>
      <c r="AK19" s="662"/>
      <c r="AL19" s="638">
        <v>0</v>
      </c>
      <c r="AM19" s="639"/>
      <c r="AN19" s="639"/>
      <c r="AO19" s="663"/>
      <c r="AP19" s="632" t="s">
        <v>270</v>
      </c>
      <c r="AQ19" s="633"/>
      <c r="AR19" s="633"/>
      <c r="AS19" s="633"/>
      <c r="AT19" s="633"/>
      <c r="AU19" s="633"/>
      <c r="AV19" s="633"/>
      <c r="AW19" s="633"/>
      <c r="AX19" s="633"/>
      <c r="AY19" s="633"/>
      <c r="AZ19" s="633"/>
      <c r="BA19" s="633"/>
      <c r="BB19" s="633"/>
      <c r="BC19" s="633"/>
      <c r="BD19" s="633"/>
      <c r="BE19" s="633"/>
      <c r="BF19" s="634"/>
      <c r="BG19" s="635" t="s">
        <v>127</v>
      </c>
      <c r="BH19" s="636"/>
      <c r="BI19" s="636"/>
      <c r="BJ19" s="636"/>
      <c r="BK19" s="636"/>
      <c r="BL19" s="636"/>
      <c r="BM19" s="636"/>
      <c r="BN19" s="637"/>
      <c r="BO19" s="661" t="s">
        <v>127</v>
      </c>
      <c r="BP19" s="661"/>
      <c r="BQ19" s="661"/>
      <c r="BR19" s="661"/>
      <c r="BS19" s="662" t="s">
        <v>127</v>
      </c>
      <c r="BT19" s="662"/>
      <c r="BU19" s="662"/>
      <c r="BV19" s="662"/>
      <c r="BW19" s="662"/>
      <c r="BX19" s="662"/>
      <c r="BY19" s="662"/>
      <c r="BZ19" s="662"/>
      <c r="CA19" s="662"/>
      <c r="CB19" s="707"/>
      <c r="CD19" s="632" t="s">
        <v>271</v>
      </c>
      <c r="CE19" s="633"/>
      <c r="CF19" s="633"/>
      <c r="CG19" s="633"/>
      <c r="CH19" s="633"/>
      <c r="CI19" s="633"/>
      <c r="CJ19" s="633"/>
      <c r="CK19" s="633"/>
      <c r="CL19" s="633"/>
      <c r="CM19" s="633"/>
      <c r="CN19" s="633"/>
      <c r="CO19" s="633"/>
      <c r="CP19" s="633"/>
      <c r="CQ19" s="634"/>
      <c r="CR19" s="635" t="s">
        <v>127</v>
      </c>
      <c r="CS19" s="636"/>
      <c r="CT19" s="636"/>
      <c r="CU19" s="636"/>
      <c r="CV19" s="636"/>
      <c r="CW19" s="636"/>
      <c r="CX19" s="636"/>
      <c r="CY19" s="637"/>
      <c r="CZ19" s="661" t="s">
        <v>127</v>
      </c>
      <c r="DA19" s="661"/>
      <c r="DB19" s="661"/>
      <c r="DC19" s="661"/>
      <c r="DD19" s="641" t="s">
        <v>127</v>
      </c>
      <c r="DE19" s="636"/>
      <c r="DF19" s="636"/>
      <c r="DG19" s="636"/>
      <c r="DH19" s="636"/>
      <c r="DI19" s="636"/>
      <c r="DJ19" s="636"/>
      <c r="DK19" s="636"/>
      <c r="DL19" s="636"/>
      <c r="DM19" s="636"/>
      <c r="DN19" s="636"/>
      <c r="DO19" s="636"/>
      <c r="DP19" s="637"/>
      <c r="DQ19" s="641" t="s">
        <v>127</v>
      </c>
      <c r="DR19" s="636"/>
      <c r="DS19" s="636"/>
      <c r="DT19" s="636"/>
      <c r="DU19" s="636"/>
      <c r="DV19" s="636"/>
      <c r="DW19" s="636"/>
      <c r="DX19" s="636"/>
      <c r="DY19" s="636"/>
      <c r="DZ19" s="636"/>
      <c r="EA19" s="636"/>
      <c r="EB19" s="636"/>
      <c r="EC19" s="671"/>
    </row>
    <row r="20" spans="2:133" ht="11.25" customHeight="1" x14ac:dyDescent="0.2">
      <c r="B20" s="632" t="s">
        <v>272</v>
      </c>
      <c r="C20" s="633"/>
      <c r="D20" s="633"/>
      <c r="E20" s="633"/>
      <c r="F20" s="633"/>
      <c r="G20" s="633"/>
      <c r="H20" s="633"/>
      <c r="I20" s="633"/>
      <c r="J20" s="633"/>
      <c r="K20" s="633"/>
      <c r="L20" s="633"/>
      <c r="M20" s="633"/>
      <c r="N20" s="633"/>
      <c r="O20" s="633"/>
      <c r="P20" s="633"/>
      <c r="Q20" s="634"/>
      <c r="R20" s="635">
        <v>580</v>
      </c>
      <c r="S20" s="636"/>
      <c r="T20" s="636"/>
      <c r="U20" s="636"/>
      <c r="V20" s="636"/>
      <c r="W20" s="636"/>
      <c r="X20" s="636"/>
      <c r="Y20" s="637"/>
      <c r="Z20" s="661">
        <v>0</v>
      </c>
      <c r="AA20" s="661"/>
      <c r="AB20" s="661"/>
      <c r="AC20" s="661"/>
      <c r="AD20" s="662">
        <v>580</v>
      </c>
      <c r="AE20" s="662"/>
      <c r="AF20" s="662"/>
      <c r="AG20" s="662"/>
      <c r="AH20" s="662"/>
      <c r="AI20" s="662"/>
      <c r="AJ20" s="662"/>
      <c r="AK20" s="662"/>
      <c r="AL20" s="638">
        <v>0</v>
      </c>
      <c r="AM20" s="639"/>
      <c r="AN20" s="639"/>
      <c r="AO20" s="663"/>
      <c r="AP20" s="632" t="s">
        <v>273</v>
      </c>
      <c r="AQ20" s="633"/>
      <c r="AR20" s="633"/>
      <c r="AS20" s="633"/>
      <c r="AT20" s="633"/>
      <c r="AU20" s="633"/>
      <c r="AV20" s="633"/>
      <c r="AW20" s="633"/>
      <c r="AX20" s="633"/>
      <c r="AY20" s="633"/>
      <c r="AZ20" s="633"/>
      <c r="BA20" s="633"/>
      <c r="BB20" s="633"/>
      <c r="BC20" s="633"/>
      <c r="BD20" s="633"/>
      <c r="BE20" s="633"/>
      <c r="BF20" s="634"/>
      <c r="BG20" s="635" t="s">
        <v>127</v>
      </c>
      <c r="BH20" s="636"/>
      <c r="BI20" s="636"/>
      <c r="BJ20" s="636"/>
      <c r="BK20" s="636"/>
      <c r="BL20" s="636"/>
      <c r="BM20" s="636"/>
      <c r="BN20" s="637"/>
      <c r="BO20" s="661" t="s">
        <v>127</v>
      </c>
      <c r="BP20" s="661"/>
      <c r="BQ20" s="661"/>
      <c r="BR20" s="661"/>
      <c r="BS20" s="662" t="s">
        <v>127</v>
      </c>
      <c r="BT20" s="662"/>
      <c r="BU20" s="662"/>
      <c r="BV20" s="662"/>
      <c r="BW20" s="662"/>
      <c r="BX20" s="662"/>
      <c r="BY20" s="662"/>
      <c r="BZ20" s="662"/>
      <c r="CA20" s="662"/>
      <c r="CB20" s="707"/>
      <c r="CD20" s="632" t="s">
        <v>274</v>
      </c>
      <c r="CE20" s="633"/>
      <c r="CF20" s="633"/>
      <c r="CG20" s="633"/>
      <c r="CH20" s="633"/>
      <c r="CI20" s="633"/>
      <c r="CJ20" s="633"/>
      <c r="CK20" s="633"/>
      <c r="CL20" s="633"/>
      <c r="CM20" s="633"/>
      <c r="CN20" s="633"/>
      <c r="CO20" s="633"/>
      <c r="CP20" s="633"/>
      <c r="CQ20" s="634"/>
      <c r="CR20" s="635">
        <v>3413681</v>
      </c>
      <c r="CS20" s="636"/>
      <c r="CT20" s="636"/>
      <c r="CU20" s="636"/>
      <c r="CV20" s="636"/>
      <c r="CW20" s="636"/>
      <c r="CX20" s="636"/>
      <c r="CY20" s="637"/>
      <c r="CZ20" s="661">
        <v>100</v>
      </c>
      <c r="DA20" s="661"/>
      <c r="DB20" s="661"/>
      <c r="DC20" s="661"/>
      <c r="DD20" s="641">
        <v>1007394</v>
      </c>
      <c r="DE20" s="636"/>
      <c r="DF20" s="636"/>
      <c r="DG20" s="636"/>
      <c r="DH20" s="636"/>
      <c r="DI20" s="636"/>
      <c r="DJ20" s="636"/>
      <c r="DK20" s="636"/>
      <c r="DL20" s="636"/>
      <c r="DM20" s="636"/>
      <c r="DN20" s="636"/>
      <c r="DO20" s="636"/>
      <c r="DP20" s="637"/>
      <c r="DQ20" s="641">
        <v>1630732</v>
      </c>
      <c r="DR20" s="636"/>
      <c r="DS20" s="636"/>
      <c r="DT20" s="636"/>
      <c r="DU20" s="636"/>
      <c r="DV20" s="636"/>
      <c r="DW20" s="636"/>
      <c r="DX20" s="636"/>
      <c r="DY20" s="636"/>
      <c r="DZ20" s="636"/>
      <c r="EA20" s="636"/>
      <c r="EB20" s="636"/>
      <c r="EC20" s="671"/>
    </row>
    <row r="21" spans="2:133" ht="11.25" customHeight="1" x14ac:dyDescent="0.2">
      <c r="B21" s="632" t="s">
        <v>275</v>
      </c>
      <c r="C21" s="633"/>
      <c r="D21" s="633"/>
      <c r="E21" s="633"/>
      <c r="F21" s="633"/>
      <c r="G21" s="633"/>
      <c r="H21" s="633"/>
      <c r="I21" s="633"/>
      <c r="J21" s="633"/>
      <c r="K21" s="633"/>
      <c r="L21" s="633"/>
      <c r="M21" s="633"/>
      <c r="N21" s="633"/>
      <c r="O21" s="633"/>
      <c r="P21" s="633"/>
      <c r="Q21" s="634"/>
      <c r="R21" s="635">
        <v>213</v>
      </c>
      <c r="S21" s="636"/>
      <c r="T21" s="636"/>
      <c r="U21" s="636"/>
      <c r="V21" s="636"/>
      <c r="W21" s="636"/>
      <c r="X21" s="636"/>
      <c r="Y21" s="637"/>
      <c r="Z21" s="661">
        <v>0</v>
      </c>
      <c r="AA21" s="661"/>
      <c r="AB21" s="661"/>
      <c r="AC21" s="661"/>
      <c r="AD21" s="662">
        <v>213</v>
      </c>
      <c r="AE21" s="662"/>
      <c r="AF21" s="662"/>
      <c r="AG21" s="662"/>
      <c r="AH21" s="662"/>
      <c r="AI21" s="662"/>
      <c r="AJ21" s="662"/>
      <c r="AK21" s="662"/>
      <c r="AL21" s="638">
        <v>0</v>
      </c>
      <c r="AM21" s="639"/>
      <c r="AN21" s="639"/>
      <c r="AO21" s="663"/>
      <c r="AP21" s="632" t="s">
        <v>276</v>
      </c>
      <c r="AQ21" s="708"/>
      <c r="AR21" s="708"/>
      <c r="AS21" s="708"/>
      <c r="AT21" s="708"/>
      <c r="AU21" s="708"/>
      <c r="AV21" s="708"/>
      <c r="AW21" s="708"/>
      <c r="AX21" s="708"/>
      <c r="AY21" s="708"/>
      <c r="AZ21" s="708"/>
      <c r="BA21" s="708"/>
      <c r="BB21" s="708"/>
      <c r="BC21" s="708"/>
      <c r="BD21" s="708"/>
      <c r="BE21" s="708"/>
      <c r="BF21" s="709"/>
      <c r="BG21" s="635" t="s">
        <v>127</v>
      </c>
      <c r="BH21" s="636"/>
      <c r="BI21" s="636"/>
      <c r="BJ21" s="636"/>
      <c r="BK21" s="636"/>
      <c r="BL21" s="636"/>
      <c r="BM21" s="636"/>
      <c r="BN21" s="637"/>
      <c r="BO21" s="661" t="s">
        <v>127</v>
      </c>
      <c r="BP21" s="661"/>
      <c r="BQ21" s="661"/>
      <c r="BR21" s="661"/>
      <c r="BS21" s="662" t="s">
        <v>127</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277</v>
      </c>
      <c r="C22" s="693"/>
      <c r="D22" s="693"/>
      <c r="E22" s="693"/>
      <c r="F22" s="693"/>
      <c r="G22" s="693"/>
      <c r="H22" s="693"/>
      <c r="I22" s="693"/>
      <c r="J22" s="693"/>
      <c r="K22" s="693"/>
      <c r="L22" s="693"/>
      <c r="M22" s="693"/>
      <c r="N22" s="693"/>
      <c r="O22" s="693"/>
      <c r="P22" s="693"/>
      <c r="Q22" s="694"/>
      <c r="R22" s="635">
        <v>1358</v>
      </c>
      <c r="S22" s="636"/>
      <c r="T22" s="636"/>
      <c r="U22" s="636"/>
      <c r="V22" s="636"/>
      <c r="W22" s="636"/>
      <c r="X22" s="636"/>
      <c r="Y22" s="637"/>
      <c r="Z22" s="661">
        <v>0</v>
      </c>
      <c r="AA22" s="661"/>
      <c r="AB22" s="661"/>
      <c r="AC22" s="661"/>
      <c r="AD22" s="662">
        <v>1358</v>
      </c>
      <c r="AE22" s="662"/>
      <c r="AF22" s="662"/>
      <c r="AG22" s="662"/>
      <c r="AH22" s="662"/>
      <c r="AI22" s="662"/>
      <c r="AJ22" s="662"/>
      <c r="AK22" s="662"/>
      <c r="AL22" s="638">
        <v>0.10000000149011612</v>
      </c>
      <c r="AM22" s="639"/>
      <c r="AN22" s="639"/>
      <c r="AO22" s="663"/>
      <c r="AP22" s="632" t="s">
        <v>278</v>
      </c>
      <c r="AQ22" s="708"/>
      <c r="AR22" s="708"/>
      <c r="AS22" s="708"/>
      <c r="AT22" s="708"/>
      <c r="AU22" s="708"/>
      <c r="AV22" s="708"/>
      <c r="AW22" s="708"/>
      <c r="AX22" s="708"/>
      <c r="AY22" s="708"/>
      <c r="AZ22" s="708"/>
      <c r="BA22" s="708"/>
      <c r="BB22" s="708"/>
      <c r="BC22" s="708"/>
      <c r="BD22" s="708"/>
      <c r="BE22" s="708"/>
      <c r="BF22" s="709"/>
      <c r="BG22" s="635" t="s">
        <v>127</v>
      </c>
      <c r="BH22" s="636"/>
      <c r="BI22" s="636"/>
      <c r="BJ22" s="636"/>
      <c r="BK22" s="636"/>
      <c r="BL22" s="636"/>
      <c r="BM22" s="636"/>
      <c r="BN22" s="637"/>
      <c r="BO22" s="661" t="s">
        <v>127</v>
      </c>
      <c r="BP22" s="661"/>
      <c r="BQ22" s="661"/>
      <c r="BR22" s="661"/>
      <c r="BS22" s="662" t="s">
        <v>127</v>
      </c>
      <c r="BT22" s="662"/>
      <c r="BU22" s="662"/>
      <c r="BV22" s="662"/>
      <c r="BW22" s="662"/>
      <c r="BX22" s="662"/>
      <c r="BY22" s="662"/>
      <c r="BZ22" s="662"/>
      <c r="CA22" s="662"/>
      <c r="CB22" s="707"/>
      <c r="CD22" s="688" t="s">
        <v>279</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280</v>
      </c>
      <c r="C23" s="633"/>
      <c r="D23" s="633"/>
      <c r="E23" s="633"/>
      <c r="F23" s="633"/>
      <c r="G23" s="633"/>
      <c r="H23" s="633"/>
      <c r="I23" s="633"/>
      <c r="J23" s="633"/>
      <c r="K23" s="633"/>
      <c r="L23" s="633"/>
      <c r="M23" s="633"/>
      <c r="N23" s="633"/>
      <c r="O23" s="633"/>
      <c r="P23" s="633"/>
      <c r="Q23" s="634"/>
      <c r="R23" s="635">
        <v>1209127</v>
      </c>
      <c r="S23" s="636"/>
      <c r="T23" s="636"/>
      <c r="U23" s="636"/>
      <c r="V23" s="636"/>
      <c r="W23" s="636"/>
      <c r="X23" s="636"/>
      <c r="Y23" s="637"/>
      <c r="Z23" s="661">
        <v>34.6</v>
      </c>
      <c r="AA23" s="661"/>
      <c r="AB23" s="661"/>
      <c r="AC23" s="661"/>
      <c r="AD23" s="662">
        <v>995648</v>
      </c>
      <c r="AE23" s="662"/>
      <c r="AF23" s="662"/>
      <c r="AG23" s="662"/>
      <c r="AH23" s="662"/>
      <c r="AI23" s="662"/>
      <c r="AJ23" s="662"/>
      <c r="AK23" s="662"/>
      <c r="AL23" s="638">
        <v>77.3</v>
      </c>
      <c r="AM23" s="639"/>
      <c r="AN23" s="639"/>
      <c r="AO23" s="663"/>
      <c r="AP23" s="632" t="s">
        <v>281</v>
      </c>
      <c r="AQ23" s="708"/>
      <c r="AR23" s="708"/>
      <c r="AS23" s="708"/>
      <c r="AT23" s="708"/>
      <c r="AU23" s="708"/>
      <c r="AV23" s="708"/>
      <c r="AW23" s="708"/>
      <c r="AX23" s="708"/>
      <c r="AY23" s="708"/>
      <c r="AZ23" s="708"/>
      <c r="BA23" s="708"/>
      <c r="BB23" s="708"/>
      <c r="BC23" s="708"/>
      <c r="BD23" s="708"/>
      <c r="BE23" s="708"/>
      <c r="BF23" s="709"/>
      <c r="BG23" s="635" t="s">
        <v>127</v>
      </c>
      <c r="BH23" s="636"/>
      <c r="BI23" s="636"/>
      <c r="BJ23" s="636"/>
      <c r="BK23" s="636"/>
      <c r="BL23" s="636"/>
      <c r="BM23" s="636"/>
      <c r="BN23" s="637"/>
      <c r="BO23" s="661" t="s">
        <v>127</v>
      </c>
      <c r="BP23" s="661"/>
      <c r="BQ23" s="661"/>
      <c r="BR23" s="661"/>
      <c r="BS23" s="662" t="s">
        <v>127</v>
      </c>
      <c r="BT23" s="662"/>
      <c r="BU23" s="662"/>
      <c r="BV23" s="662"/>
      <c r="BW23" s="662"/>
      <c r="BX23" s="662"/>
      <c r="BY23" s="662"/>
      <c r="BZ23" s="662"/>
      <c r="CA23" s="662"/>
      <c r="CB23" s="707"/>
      <c r="CD23" s="688" t="s">
        <v>221</v>
      </c>
      <c r="CE23" s="689"/>
      <c r="CF23" s="689"/>
      <c r="CG23" s="689"/>
      <c r="CH23" s="689"/>
      <c r="CI23" s="689"/>
      <c r="CJ23" s="689"/>
      <c r="CK23" s="689"/>
      <c r="CL23" s="689"/>
      <c r="CM23" s="689"/>
      <c r="CN23" s="689"/>
      <c r="CO23" s="689"/>
      <c r="CP23" s="689"/>
      <c r="CQ23" s="690"/>
      <c r="CR23" s="688" t="s">
        <v>282</v>
      </c>
      <c r="CS23" s="689"/>
      <c r="CT23" s="689"/>
      <c r="CU23" s="689"/>
      <c r="CV23" s="689"/>
      <c r="CW23" s="689"/>
      <c r="CX23" s="689"/>
      <c r="CY23" s="690"/>
      <c r="CZ23" s="688" t="s">
        <v>283</v>
      </c>
      <c r="DA23" s="689"/>
      <c r="DB23" s="689"/>
      <c r="DC23" s="690"/>
      <c r="DD23" s="688" t="s">
        <v>284</v>
      </c>
      <c r="DE23" s="689"/>
      <c r="DF23" s="689"/>
      <c r="DG23" s="689"/>
      <c r="DH23" s="689"/>
      <c r="DI23" s="689"/>
      <c r="DJ23" s="689"/>
      <c r="DK23" s="690"/>
      <c r="DL23" s="720" t="s">
        <v>285</v>
      </c>
      <c r="DM23" s="721"/>
      <c r="DN23" s="721"/>
      <c r="DO23" s="721"/>
      <c r="DP23" s="721"/>
      <c r="DQ23" s="721"/>
      <c r="DR23" s="721"/>
      <c r="DS23" s="721"/>
      <c r="DT23" s="721"/>
      <c r="DU23" s="721"/>
      <c r="DV23" s="722"/>
      <c r="DW23" s="688" t="s">
        <v>286</v>
      </c>
      <c r="DX23" s="689"/>
      <c r="DY23" s="689"/>
      <c r="DZ23" s="689"/>
      <c r="EA23" s="689"/>
      <c r="EB23" s="689"/>
      <c r="EC23" s="690"/>
    </row>
    <row r="24" spans="2:133" ht="11.25" customHeight="1" x14ac:dyDescent="0.2">
      <c r="B24" s="632" t="s">
        <v>287</v>
      </c>
      <c r="C24" s="633"/>
      <c r="D24" s="633"/>
      <c r="E24" s="633"/>
      <c r="F24" s="633"/>
      <c r="G24" s="633"/>
      <c r="H24" s="633"/>
      <c r="I24" s="633"/>
      <c r="J24" s="633"/>
      <c r="K24" s="633"/>
      <c r="L24" s="633"/>
      <c r="M24" s="633"/>
      <c r="N24" s="633"/>
      <c r="O24" s="633"/>
      <c r="P24" s="633"/>
      <c r="Q24" s="634"/>
      <c r="R24" s="635">
        <v>995648</v>
      </c>
      <c r="S24" s="636"/>
      <c r="T24" s="636"/>
      <c r="U24" s="636"/>
      <c r="V24" s="636"/>
      <c r="W24" s="636"/>
      <c r="X24" s="636"/>
      <c r="Y24" s="637"/>
      <c r="Z24" s="661">
        <v>28.5</v>
      </c>
      <c r="AA24" s="661"/>
      <c r="AB24" s="661"/>
      <c r="AC24" s="661"/>
      <c r="AD24" s="662">
        <v>995648</v>
      </c>
      <c r="AE24" s="662"/>
      <c r="AF24" s="662"/>
      <c r="AG24" s="662"/>
      <c r="AH24" s="662"/>
      <c r="AI24" s="662"/>
      <c r="AJ24" s="662"/>
      <c r="AK24" s="662"/>
      <c r="AL24" s="638">
        <v>77.3</v>
      </c>
      <c r="AM24" s="639"/>
      <c r="AN24" s="639"/>
      <c r="AO24" s="663"/>
      <c r="AP24" s="632" t="s">
        <v>288</v>
      </c>
      <c r="AQ24" s="708"/>
      <c r="AR24" s="708"/>
      <c r="AS24" s="708"/>
      <c r="AT24" s="708"/>
      <c r="AU24" s="708"/>
      <c r="AV24" s="708"/>
      <c r="AW24" s="708"/>
      <c r="AX24" s="708"/>
      <c r="AY24" s="708"/>
      <c r="AZ24" s="708"/>
      <c r="BA24" s="708"/>
      <c r="BB24" s="708"/>
      <c r="BC24" s="708"/>
      <c r="BD24" s="708"/>
      <c r="BE24" s="708"/>
      <c r="BF24" s="709"/>
      <c r="BG24" s="635" t="s">
        <v>127</v>
      </c>
      <c r="BH24" s="636"/>
      <c r="BI24" s="636"/>
      <c r="BJ24" s="636"/>
      <c r="BK24" s="636"/>
      <c r="BL24" s="636"/>
      <c r="BM24" s="636"/>
      <c r="BN24" s="637"/>
      <c r="BO24" s="661" t="s">
        <v>127</v>
      </c>
      <c r="BP24" s="661"/>
      <c r="BQ24" s="661"/>
      <c r="BR24" s="661"/>
      <c r="BS24" s="662" t="s">
        <v>127</v>
      </c>
      <c r="BT24" s="662"/>
      <c r="BU24" s="662"/>
      <c r="BV24" s="662"/>
      <c r="BW24" s="662"/>
      <c r="BX24" s="662"/>
      <c r="BY24" s="662"/>
      <c r="BZ24" s="662"/>
      <c r="CA24" s="662"/>
      <c r="CB24" s="707"/>
      <c r="CD24" s="685" t="s">
        <v>289</v>
      </c>
      <c r="CE24" s="686"/>
      <c r="CF24" s="686"/>
      <c r="CG24" s="686"/>
      <c r="CH24" s="686"/>
      <c r="CI24" s="686"/>
      <c r="CJ24" s="686"/>
      <c r="CK24" s="686"/>
      <c r="CL24" s="686"/>
      <c r="CM24" s="686"/>
      <c r="CN24" s="686"/>
      <c r="CO24" s="686"/>
      <c r="CP24" s="686"/>
      <c r="CQ24" s="687"/>
      <c r="CR24" s="682">
        <v>927493</v>
      </c>
      <c r="CS24" s="683"/>
      <c r="CT24" s="683"/>
      <c r="CU24" s="683"/>
      <c r="CV24" s="683"/>
      <c r="CW24" s="683"/>
      <c r="CX24" s="683"/>
      <c r="CY24" s="711"/>
      <c r="CZ24" s="712">
        <v>27.2</v>
      </c>
      <c r="DA24" s="697"/>
      <c r="DB24" s="697"/>
      <c r="DC24" s="714"/>
      <c r="DD24" s="710">
        <v>701107</v>
      </c>
      <c r="DE24" s="683"/>
      <c r="DF24" s="683"/>
      <c r="DG24" s="683"/>
      <c r="DH24" s="683"/>
      <c r="DI24" s="683"/>
      <c r="DJ24" s="683"/>
      <c r="DK24" s="711"/>
      <c r="DL24" s="710">
        <v>701107</v>
      </c>
      <c r="DM24" s="683"/>
      <c r="DN24" s="683"/>
      <c r="DO24" s="683"/>
      <c r="DP24" s="683"/>
      <c r="DQ24" s="683"/>
      <c r="DR24" s="683"/>
      <c r="DS24" s="683"/>
      <c r="DT24" s="683"/>
      <c r="DU24" s="683"/>
      <c r="DV24" s="711"/>
      <c r="DW24" s="712">
        <v>53.6</v>
      </c>
      <c r="DX24" s="697"/>
      <c r="DY24" s="697"/>
      <c r="DZ24" s="697"/>
      <c r="EA24" s="697"/>
      <c r="EB24" s="697"/>
      <c r="EC24" s="713"/>
    </row>
    <row r="25" spans="2:133" ht="11.25" customHeight="1" x14ac:dyDescent="0.2">
      <c r="B25" s="632" t="s">
        <v>290</v>
      </c>
      <c r="C25" s="633"/>
      <c r="D25" s="633"/>
      <c r="E25" s="633"/>
      <c r="F25" s="633"/>
      <c r="G25" s="633"/>
      <c r="H25" s="633"/>
      <c r="I25" s="633"/>
      <c r="J25" s="633"/>
      <c r="K25" s="633"/>
      <c r="L25" s="633"/>
      <c r="M25" s="633"/>
      <c r="N25" s="633"/>
      <c r="O25" s="633"/>
      <c r="P25" s="633"/>
      <c r="Q25" s="634"/>
      <c r="R25" s="635">
        <v>213479</v>
      </c>
      <c r="S25" s="636"/>
      <c r="T25" s="636"/>
      <c r="U25" s="636"/>
      <c r="V25" s="636"/>
      <c r="W25" s="636"/>
      <c r="X25" s="636"/>
      <c r="Y25" s="637"/>
      <c r="Z25" s="661">
        <v>6.1</v>
      </c>
      <c r="AA25" s="661"/>
      <c r="AB25" s="661"/>
      <c r="AC25" s="661"/>
      <c r="AD25" s="662" t="s">
        <v>127</v>
      </c>
      <c r="AE25" s="662"/>
      <c r="AF25" s="662"/>
      <c r="AG25" s="662"/>
      <c r="AH25" s="662"/>
      <c r="AI25" s="662"/>
      <c r="AJ25" s="662"/>
      <c r="AK25" s="662"/>
      <c r="AL25" s="638" t="s">
        <v>127</v>
      </c>
      <c r="AM25" s="639"/>
      <c r="AN25" s="639"/>
      <c r="AO25" s="663"/>
      <c r="AP25" s="632" t="s">
        <v>291</v>
      </c>
      <c r="AQ25" s="708"/>
      <c r="AR25" s="708"/>
      <c r="AS25" s="708"/>
      <c r="AT25" s="708"/>
      <c r="AU25" s="708"/>
      <c r="AV25" s="708"/>
      <c r="AW25" s="708"/>
      <c r="AX25" s="708"/>
      <c r="AY25" s="708"/>
      <c r="AZ25" s="708"/>
      <c r="BA25" s="708"/>
      <c r="BB25" s="708"/>
      <c r="BC25" s="708"/>
      <c r="BD25" s="708"/>
      <c r="BE25" s="708"/>
      <c r="BF25" s="709"/>
      <c r="BG25" s="635" t="s">
        <v>127</v>
      </c>
      <c r="BH25" s="636"/>
      <c r="BI25" s="636"/>
      <c r="BJ25" s="636"/>
      <c r="BK25" s="636"/>
      <c r="BL25" s="636"/>
      <c r="BM25" s="636"/>
      <c r="BN25" s="637"/>
      <c r="BO25" s="661" t="s">
        <v>127</v>
      </c>
      <c r="BP25" s="661"/>
      <c r="BQ25" s="661"/>
      <c r="BR25" s="661"/>
      <c r="BS25" s="662" t="s">
        <v>127</v>
      </c>
      <c r="BT25" s="662"/>
      <c r="BU25" s="662"/>
      <c r="BV25" s="662"/>
      <c r="BW25" s="662"/>
      <c r="BX25" s="662"/>
      <c r="BY25" s="662"/>
      <c r="BZ25" s="662"/>
      <c r="CA25" s="662"/>
      <c r="CB25" s="707"/>
      <c r="CD25" s="632" t="s">
        <v>292</v>
      </c>
      <c r="CE25" s="633"/>
      <c r="CF25" s="633"/>
      <c r="CG25" s="633"/>
      <c r="CH25" s="633"/>
      <c r="CI25" s="633"/>
      <c r="CJ25" s="633"/>
      <c r="CK25" s="633"/>
      <c r="CL25" s="633"/>
      <c r="CM25" s="633"/>
      <c r="CN25" s="633"/>
      <c r="CO25" s="633"/>
      <c r="CP25" s="633"/>
      <c r="CQ25" s="634"/>
      <c r="CR25" s="635">
        <v>641859</v>
      </c>
      <c r="CS25" s="645"/>
      <c r="CT25" s="645"/>
      <c r="CU25" s="645"/>
      <c r="CV25" s="645"/>
      <c r="CW25" s="645"/>
      <c r="CX25" s="645"/>
      <c r="CY25" s="646"/>
      <c r="CZ25" s="638">
        <v>18.8</v>
      </c>
      <c r="DA25" s="647"/>
      <c r="DB25" s="647"/>
      <c r="DC25" s="648"/>
      <c r="DD25" s="641">
        <v>533298</v>
      </c>
      <c r="DE25" s="645"/>
      <c r="DF25" s="645"/>
      <c r="DG25" s="645"/>
      <c r="DH25" s="645"/>
      <c r="DI25" s="645"/>
      <c r="DJ25" s="645"/>
      <c r="DK25" s="646"/>
      <c r="DL25" s="641">
        <v>533298</v>
      </c>
      <c r="DM25" s="645"/>
      <c r="DN25" s="645"/>
      <c r="DO25" s="645"/>
      <c r="DP25" s="645"/>
      <c r="DQ25" s="645"/>
      <c r="DR25" s="645"/>
      <c r="DS25" s="645"/>
      <c r="DT25" s="645"/>
      <c r="DU25" s="645"/>
      <c r="DV25" s="646"/>
      <c r="DW25" s="638">
        <v>40.799999999999997</v>
      </c>
      <c r="DX25" s="647"/>
      <c r="DY25" s="647"/>
      <c r="DZ25" s="647"/>
      <c r="EA25" s="647"/>
      <c r="EB25" s="647"/>
      <c r="EC25" s="666"/>
    </row>
    <row r="26" spans="2:133" ht="11.25" customHeight="1" x14ac:dyDescent="0.2">
      <c r="B26" s="632" t="s">
        <v>293</v>
      </c>
      <c r="C26" s="633"/>
      <c r="D26" s="633"/>
      <c r="E26" s="633"/>
      <c r="F26" s="633"/>
      <c r="G26" s="633"/>
      <c r="H26" s="633"/>
      <c r="I26" s="633"/>
      <c r="J26" s="633"/>
      <c r="K26" s="633"/>
      <c r="L26" s="633"/>
      <c r="M26" s="633"/>
      <c r="N26" s="633"/>
      <c r="O26" s="633"/>
      <c r="P26" s="633"/>
      <c r="Q26" s="634"/>
      <c r="R26" s="635" t="s">
        <v>127</v>
      </c>
      <c r="S26" s="636"/>
      <c r="T26" s="636"/>
      <c r="U26" s="636"/>
      <c r="V26" s="636"/>
      <c r="W26" s="636"/>
      <c r="X26" s="636"/>
      <c r="Y26" s="637"/>
      <c r="Z26" s="661" t="s">
        <v>127</v>
      </c>
      <c r="AA26" s="661"/>
      <c r="AB26" s="661"/>
      <c r="AC26" s="661"/>
      <c r="AD26" s="662" t="s">
        <v>127</v>
      </c>
      <c r="AE26" s="662"/>
      <c r="AF26" s="662"/>
      <c r="AG26" s="662"/>
      <c r="AH26" s="662"/>
      <c r="AI26" s="662"/>
      <c r="AJ26" s="662"/>
      <c r="AK26" s="662"/>
      <c r="AL26" s="638" t="s">
        <v>127</v>
      </c>
      <c r="AM26" s="639"/>
      <c r="AN26" s="639"/>
      <c r="AO26" s="663"/>
      <c r="AP26" s="632" t="s">
        <v>294</v>
      </c>
      <c r="AQ26" s="708"/>
      <c r="AR26" s="708"/>
      <c r="AS26" s="708"/>
      <c r="AT26" s="708"/>
      <c r="AU26" s="708"/>
      <c r="AV26" s="708"/>
      <c r="AW26" s="708"/>
      <c r="AX26" s="708"/>
      <c r="AY26" s="708"/>
      <c r="AZ26" s="708"/>
      <c r="BA26" s="708"/>
      <c r="BB26" s="708"/>
      <c r="BC26" s="708"/>
      <c r="BD26" s="708"/>
      <c r="BE26" s="708"/>
      <c r="BF26" s="709"/>
      <c r="BG26" s="635" t="s">
        <v>127</v>
      </c>
      <c r="BH26" s="636"/>
      <c r="BI26" s="636"/>
      <c r="BJ26" s="636"/>
      <c r="BK26" s="636"/>
      <c r="BL26" s="636"/>
      <c r="BM26" s="636"/>
      <c r="BN26" s="637"/>
      <c r="BO26" s="661" t="s">
        <v>127</v>
      </c>
      <c r="BP26" s="661"/>
      <c r="BQ26" s="661"/>
      <c r="BR26" s="661"/>
      <c r="BS26" s="662" t="s">
        <v>127</v>
      </c>
      <c r="BT26" s="662"/>
      <c r="BU26" s="662"/>
      <c r="BV26" s="662"/>
      <c r="BW26" s="662"/>
      <c r="BX26" s="662"/>
      <c r="BY26" s="662"/>
      <c r="BZ26" s="662"/>
      <c r="CA26" s="662"/>
      <c r="CB26" s="707"/>
      <c r="CD26" s="632" t="s">
        <v>295</v>
      </c>
      <c r="CE26" s="633"/>
      <c r="CF26" s="633"/>
      <c r="CG26" s="633"/>
      <c r="CH26" s="633"/>
      <c r="CI26" s="633"/>
      <c r="CJ26" s="633"/>
      <c r="CK26" s="633"/>
      <c r="CL26" s="633"/>
      <c r="CM26" s="633"/>
      <c r="CN26" s="633"/>
      <c r="CO26" s="633"/>
      <c r="CP26" s="633"/>
      <c r="CQ26" s="634"/>
      <c r="CR26" s="635">
        <v>296987</v>
      </c>
      <c r="CS26" s="636"/>
      <c r="CT26" s="636"/>
      <c r="CU26" s="636"/>
      <c r="CV26" s="636"/>
      <c r="CW26" s="636"/>
      <c r="CX26" s="636"/>
      <c r="CY26" s="637"/>
      <c r="CZ26" s="638">
        <v>8.6999999999999993</v>
      </c>
      <c r="DA26" s="647"/>
      <c r="DB26" s="647"/>
      <c r="DC26" s="648"/>
      <c r="DD26" s="641">
        <v>188426</v>
      </c>
      <c r="DE26" s="636"/>
      <c r="DF26" s="636"/>
      <c r="DG26" s="636"/>
      <c r="DH26" s="636"/>
      <c r="DI26" s="636"/>
      <c r="DJ26" s="636"/>
      <c r="DK26" s="637"/>
      <c r="DL26" s="641" t="s">
        <v>127</v>
      </c>
      <c r="DM26" s="636"/>
      <c r="DN26" s="636"/>
      <c r="DO26" s="636"/>
      <c r="DP26" s="636"/>
      <c r="DQ26" s="636"/>
      <c r="DR26" s="636"/>
      <c r="DS26" s="636"/>
      <c r="DT26" s="636"/>
      <c r="DU26" s="636"/>
      <c r="DV26" s="637"/>
      <c r="DW26" s="638" t="s">
        <v>127</v>
      </c>
      <c r="DX26" s="647"/>
      <c r="DY26" s="647"/>
      <c r="DZ26" s="647"/>
      <c r="EA26" s="647"/>
      <c r="EB26" s="647"/>
      <c r="EC26" s="666"/>
    </row>
    <row r="27" spans="2:133" ht="11.25" customHeight="1" x14ac:dyDescent="0.2">
      <c r="B27" s="632" t="s">
        <v>296</v>
      </c>
      <c r="C27" s="633"/>
      <c r="D27" s="633"/>
      <c r="E27" s="633"/>
      <c r="F27" s="633"/>
      <c r="G27" s="633"/>
      <c r="H27" s="633"/>
      <c r="I27" s="633"/>
      <c r="J27" s="633"/>
      <c r="K27" s="633"/>
      <c r="L27" s="633"/>
      <c r="M27" s="633"/>
      <c r="N27" s="633"/>
      <c r="O27" s="633"/>
      <c r="P27" s="633"/>
      <c r="Q27" s="634"/>
      <c r="R27" s="635">
        <v>1501563</v>
      </c>
      <c r="S27" s="636"/>
      <c r="T27" s="636"/>
      <c r="U27" s="636"/>
      <c r="V27" s="636"/>
      <c r="W27" s="636"/>
      <c r="X27" s="636"/>
      <c r="Y27" s="637"/>
      <c r="Z27" s="661">
        <v>43</v>
      </c>
      <c r="AA27" s="661"/>
      <c r="AB27" s="661"/>
      <c r="AC27" s="661"/>
      <c r="AD27" s="662">
        <v>1288084</v>
      </c>
      <c r="AE27" s="662"/>
      <c r="AF27" s="662"/>
      <c r="AG27" s="662"/>
      <c r="AH27" s="662"/>
      <c r="AI27" s="662"/>
      <c r="AJ27" s="662"/>
      <c r="AK27" s="662"/>
      <c r="AL27" s="638">
        <v>100</v>
      </c>
      <c r="AM27" s="639"/>
      <c r="AN27" s="639"/>
      <c r="AO27" s="663"/>
      <c r="AP27" s="632" t="s">
        <v>297</v>
      </c>
      <c r="AQ27" s="633"/>
      <c r="AR27" s="633"/>
      <c r="AS27" s="633"/>
      <c r="AT27" s="633"/>
      <c r="AU27" s="633"/>
      <c r="AV27" s="633"/>
      <c r="AW27" s="633"/>
      <c r="AX27" s="633"/>
      <c r="AY27" s="633"/>
      <c r="AZ27" s="633"/>
      <c r="BA27" s="633"/>
      <c r="BB27" s="633"/>
      <c r="BC27" s="633"/>
      <c r="BD27" s="633"/>
      <c r="BE27" s="633"/>
      <c r="BF27" s="634"/>
      <c r="BG27" s="635">
        <v>224140</v>
      </c>
      <c r="BH27" s="636"/>
      <c r="BI27" s="636"/>
      <c r="BJ27" s="636"/>
      <c r="BK27" s="636"/>
      <c r="BL27" s="636"/>
      <c r="BM27" s="636"/>
      <c r="BN27" s="637"/>
      <c r="BO27" s="661">
        <v>100</v>
      </c>
      <c r="BP27" s="661"/>
      <c r="BQ27" s="661"/>
      <c r="BR27" s="661"/>
      <c r="BS27" s="662" t="s">
        <v>127</v>
      </c>
      <c r="BT27" s="662"/>
      <c r="BU27" s="662"/>
      <c r="BV27" s="662"/>
      <c r="BW27" s="662"/>
      <c r="BX27" s="662"/>
      <c r="BY27" s="662"/>
      <c r="BZ27" s="662"/>
      <c r="CA27" s="662"/>
      <c r="CB27" s="707"/>
      <c r="CD27" s="632" t="s">
        <v>298</v>
      </c>
      <c r="CE27" s="633"/>
      <c r="CF27" s="633"/>
      <c r="CG27" s="633"/>
      <c r="CH27" s="633"/>
      <c r="CI27" s="633"/>
      <c r="CJ27" s="633"/>
      <c r="CK27" s="633"/>
      <c r="CL27" s="633"/>
      <c r="CM27" s="633"/>
      <c r="CN27" s="633"/>
      <c r="CO27" s="633"/>
      <c r="CP27" s="633"/>
      <c r="CQ27" s="634"/>
      <c r="CR27" s="635">
        <v>144344</v>
      </c>
      <c r="CS27" s="645"/>
      <c r="CT27" s="645"/>
      <c r="CU27" s="645"/>
      <c r="CV27" s="645"/>
      <c r="CW27" s="645"/>
      <c r="CX27" s="645"/>
      <c r="CY27" s="646"/>
      <c r="CZ27" s="638">
        <v>4.2</v>
      </c>
      <c r="DA27" s="647"/>
      <c r="DB27" s="647"/>
      <c r="DC27" s="648"/>
      <c r="DD27" s="641">
        <v>26519</v>
      </c>
      <c r="DE27" s="645"/>
      <c r="DF27" s="645"/>
      <c r="DG27" s="645"/>
      <c r="DH27" s="645"/>
      <c r="DI27" s="645"/>
      <c r="DJ27" s="645"/>
      <c r="DK27" s="646"/>
      <c r="DL27" s="641">
        <v>26519</v>
      </c>
      <c r="DM27" s="645"/>
      <c r="DN27" s="645"/>
      <c r="DO27" s="645"/>
      <c r="DP27" s="645"/>
      <c r="DQ27" s="645"/>
      <c r="DR27" s="645"/>
      <c r="DS27" s="645"/>
      <c r="DT27" s="645"/>
      <c r="DU27" s="645"/>
      <c r="DV27" s="646"/>
      <c r="DW27" s="638">
        <v>2</v>
      </c>
      <c r="DX27" s="647"/>
      <c r="DY27" s="647"/>
      <c r="DZ27" s="647"/>
      <c r="EA27" s="647"/>
      <c r="EB27" s="647"/>
      <c r="EC27" s="666"/>
    </row>
    <row r="28" spans="2:133" ht="11.25" customHeight="1" x14ac:dyDescent="0.2">
      <c r="B28" s="632" t="s">
        <v>299</v>
      </c>
      <c r="C28" s="633"/>
      <c r="D28" s="633"/>
      <c r="E28" s="633"/>
      <c r="F28" s="633"/>
      <c r="G28" s="633"/>
      <c r="H28" s="633"/>
      <c r="I28" s="633"/>
      <c r="J28" s="633"/>
      <c r="K28" s="633"/>
      <c r="L28" s="633"/>
      <c r="M28" s="633"/>
      <c r="N28" s="633"/>
      <c r="O28" s="633"/>
      <c r="P28" s="633"/>
      <c r="Q28" s="634"/>
      <c r="R28" s="635">
        <v>580</v>
      </c>
      <c r="S28" s="636"/>
      <c r="T28" s="636"/>
      <c r="U28" s="636"/>
      <c r="V28" s="636"/>
      <c r="W28" s="636"/>
      <c r="X28" s="636"/>
      <c r="Y28" s="637"/>
      <c r="Z28" s="661">
        <v>0</v>
      </c>
      <c r="AA28" s="661"/>
      <c r="AB28" s="661"/>
      <c r="AC28" s="661"/>
      <c r="AD28" s="662">
        <v>580</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300</v>
      </c>
      <c r="CE28" s="633"/>
      <c r="CF28" s="633"/>
      <c r="CG28" s="633"/>
      <c r="CH28" s="633"/>
      <c r="CI28" s="633"/>
      <c r="CJ28" s="633"/>
      <c r="CK28" s="633"/>
      <c r="CL28" s="633"/>
      <c r="CM28" s="633"/>
      <c r="CN28" s="633"/>
      <c r="CO28" s="633"/>
      <c r="CP28" s="633"/>
      <c r="CQ28" s="634"/>
      <c r="CR28" s="635">
        <v>141290</v>
      </c>
      <c r="CS28" s="636"/>
      <c r="CT28" s="636"/>
      <c r="CU28" s="636"/>
      <c r="CV28" s="636"/>
      <c r="CW28" s="636"/>
      <c r="CX28" s="636"/>
      <c r="CY28" s="637"/>
      <c r="CZ28" s="638">
        <v>4.0999999999999996</v>
      </c>
      <c r="DA28" s="647"/>
      <c r="DB28" s="647"/>
      <c r="DC28" s="648"/>
      <c r="DD28" s="641">
        <v>141290</v>
      </c>
      <c r="DE28" s="636"/>
      <c r="DF28" s="636"/>
      <c r="DG28" s="636"/>
      <c r="DH28" s="636"/>
      <c r="DI28" s="636"/>
      <c r="DJ28" s="636"/>
      <c r="DK28" s="637"/>
      <c r="DL28" s="641">
        <v>141290</v>
      </c>
      <c r="DM28" s="636"/>
      <c r="DN28" s="636"/>
      <c r="DO28" s="636"/>
      <c r="DP28" s="636"/>
      <c r="DQ28" s="636"/>
      <c r="DR28" s="636"/>
      <c r="DS28" s="636"/>
      <c r="DT28" s="636"/>
      <c r="DU28" s="636"/>
      <c r="DV28" s="637"/>
      <c r="DW28" s="638">
        <v>10.8</v>
      </c>
      <c r="DX28" s="647"/>
      <c r="DY28" s="647"/>
      <c r="DZ28" s="647"/>
      <c r="EA28" s="647"/>
      <c r="EB28" s="647"/>
      <c r="EC28" s="666"/>
    </row>
    <row r="29" spans="2:133" ht="11.25" customHeight="1" x14ac:dyDescent="0.2">
      <c r="B29" s="632" t="s">
        <v>301</v>
      </c>
      <c r="C29" s="633"/>
      <c r="D29" s="633"/>
      <c r="E29" s="633"/>
      <c r="F29" s="633"/>
      <c r="G29" s="633"/>
      <c r="H29" s="633"/>
      <c r="I29" s="633"/>
      <c r="J29" s="633"/>
      <c r="K29" s="633"/>
      <c r="L29" s="633"/>
      <c r="M29" s="633"/>
      <c r="N29" s="633"/>
      <c r="O29" s="633"/>
      <c r="P29" s="633"/>
      <c r="Q29" s="634"/>
      <c r="R29" s="635">
        <v>240</v>
      </c>
      <c r="S29" s="636"/>
      <c r="T29" s="636"/>
      <c r="U29" s="636"/>
      <c r="V29" s="636"/>
      <c r="W29" s="636"/>
      <c r="X29" s="636"/>
      <c r="Y29" s="637"/>
      <c r="Z29" s="661">
        <v>0</v>
      </c>
      <c r="AA29" s="661"/>
      <c r="AB29" s="661"/>
      <c r="AC29" s="661"/>
      <c r="AD29" s="662" t="s">
        <v>127</v>
      </c>
      <c r="AE29" s="662"/>
      <c r="AF29" s="662"/>
      <c r="AG29" s="662"/>
      <c r="AH29" s="662"/>
      <c r="AI29" s="662"/>
      <c r="AJ29" s="662"/>
      <c r="AK29" s="662"/>
      <c r="AL29" s="638" t="s">
        <v>127</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302</v>
      </c>
      <c r="CE29" s="656"/>
      <c r="CF29" s="632" t="s">
        <v>69</v>
      </c>
      <c r="CG29" s="633"/>
      <c r="CH29" s="633"/>
      <c r="CI29" s="633"/>
      <c r="CJ29" s="633"/>
      <c r="CK29" s="633"/>
      <c r="CL29" s="633"/>
      <c r="CM29" s="633"/>
      <c r="CN29" s="633"/>
      <c r="CO29" s="633"/>
      <c r="CP29" s="633"/>
      <c r="CQ29" s="634"/>
      <c r="CR29" s="635">
        <v>141290</v>
      </c>
      <c r="CS29" s="645"/>
      <c r="CT29" s="645"/>
      <c r="CU29" s="645"/>
      <c r="CV29" s="645"/>
      <c r="CW29" s="645"/>
      <c r="CX29" s="645"/>
      <c r="CY29" s="646"/>
      <c r="CZ29" s="638">
        <v>4.0999999999999996</v>
      </c>
      <c r="DA29" s="647"/>
      <c r="DB29" s="647"/>
      <c r="DC29" s="648"/>
      <c r="DD29" s="641">
        <v>141290</v>
      </c>
      <c r="DE29" s="645"/>
      <c r="DF29" s="645"/>
      <c r="DG29" s="645"/>
      <c r="DH29" s="645"/>
      <c r="DI29" s="645"/>
      <c r="DJ29" s="645"/>
      <c r="DK29" s="646"/>
      <c r="DL29" s="641">
        <v>141290</v>
      </c>
      <c r="DM29" s="645"/>
      <c r="DN29" s="645"/>
      <c r="DO29" s="645"/>
      <c r="DP29" s="645"/>
      <c r="DQ29" s="645"/>
      <c r="DR29" s="645"/>
      <c r="DS29" s="645"/>
      <c r="DT29" s="645"/>
      <c r="DU29" s="645"/>
      <c r="DV29" s="646"/>
      <c r="DW29" s="638">
        <v>10.8</v>
      </c>
      <c r="DX29" s="647"/>
      <c r="DY29" s="647"/>
      <c r="DZ29" s="647"/>
      <c r="EA29" s="647"/>
      <c r="EB29" s="647"/>
      <c r="EC29" s="666"/>
    </row>
    <row r="30" spans="2:133" ht="11.25" customHeight="1" x14ac:dyDescent="0.2">
      <c r="B30" s="632" t="s">
        <v>303</v>
      </c>
      <c r="C30" s="633"/>
      <c r="D30" s="633"/>
      <c r="E30" s="633"/>
      <c r="F30" s="633"/>
      <c r="G30" s="633"/>
      <c r="H30" s="633"/>
      <c r="I30" s="633"/>
      <c r="J30" s="633"/>
      <c r="K30" s="633"/>
      <c r="L30" s="633"/>
      <c r="M30" s="633"/>
      <c r="N30" s="633"/>
      <c r="O30" s="633"/>
      <c r="P30" s="633"/>
      <c r="Q30" s="634"/>
      <c r="R30" s="635">
        <v>42705</v>
      </c>
      <c r="S30" s="636"/>
      <c r="T30" s="636"/>
      <c r="U30" s="636"/>
      <c r="V30" s="636"/>
      <c r="W30" s="636"/>
      <c r="X30" s="636"/>
      <c r="Y30" s="637"/>
      <c r="Z30" s="661">
        <v>1.2</v>
      </c>
      <c r="AA30" s="661"/>
      <c r="AB30" s="661"/>
      <c r="AC30" s="661"/>
      <c r="AD30" s="662" t="s">
        <v>127</v>
      </c>
      <c r="AE30" s="662"/>
      <c r="AF30" s="662"/>
      <c r="AG30" s="662"/>
      <c r="AH30" s="662"/>
      <c r="AI30" s="662"/>
      <c r="AJ30" s="662"/>
      <c r="AK30" s="662"/>
      <c r="AL30" s="638" t="s">
        <v>127</v>
      </c>
      <c r="AM30" s="639"/>
      <c r="AN30" s="639"/>
      <c r="AO30" s="663"/>
      <c r="AP30" s="688" t="s">
        <v>221</v>
      </c>
      <c r="AQ30" s="689"/>
      <c r="AR30" s="689"/>
      <c r="AS30" s="689"/>
      <c r="AT30" s="689"/>
      <c r="AU30" s="689"/>
      <c r="AV30" s="689"/>
      <c r="AW30" s="689"/>
      <c r="AX30" s="689"/>
      <c r="AY30" s="689"/>
      <c r="AZ30" s="689"/>
      <c r="BA30" s="689"/>
      <c r="BB30" s="689"/>
      <c r="BC30" s="689"/>
      <c r="BD30" s="689"/>
      <c r="BE30" s="689"/>
      <c r="BF30" s="690"/>
      <c r="BG30" s="688" t="s">
        <v>304</v>
      </c>
      <c r="BH30" s="705"/>
      <c r="BI30" s="705"/>
      <c r="BJ30" s="705"/>
      <c r="BK30" s="705"/>
      <c r="BL30" s="705"/>
      <c r="BM30" s="705"/>
      <c r="BN30" s="705"/>
      <c r="BO30" s="705"/>
      <c r="BP30" s="705"/>
      <c r="BQ30" s="706"/>
      <c r="BR30" s="688" t="s">
        <v>305</v>
      </c>
      <c r="BS30" s="705"/>
      <c r="BT30" s="705"/>
      <c r="BU30" s="705"/>
      <c r="BV30" s="705"/>
      <c r="BW30" s="705"/>
      <c r="BX30" s="705"/>
      <c r="BY30" s="705"/>
      <c r="BZ30" s="705"/>
      <c r="CA30" s="705"/>
      <c r="CB30" s="706"/>
      <c r="CD30" s="657"/>
      <c r="CE30" s="658"/>
      <c r="CF30" s="632" t="s">
        <v>306</v>
      </c>
      <c r="CG30" s="633"/>
      <c r="CH30" s="633"/>
      <c r="CI30" s="633"/>
      <c r="CJ30" s="633"/>
      <c r="CK30" s="633"/>
      <c r="CL30" s="633"/>
      <c r="CM30" s="633"/>
      <c r="CN30" s="633"/>
      <c r="CO30" s="633"/>
      <c r="CP30" s="633"/>
      <c r="CQ30" s="634"/>
      <c r="CR30" s="635">
        <v>139620</v>
      </c>
      <c r="CS30" s="636"/>
      <c r="CT30" s="636"/>
      <c r="CU30" s="636"/>
      <c r="CV30" s="636"/>
      <c r="CW30" s="636"/>
      <c r="CX30" s="636"/>
      <c r="CY30" s="637"/>
      <c r="CZ30" s="638">
        <v>4.0999999999999996</v>
      </c>
      <c r="DA30" s="647"/>
      <c r="DB30" s="647"/>
      <c r="DC30" s="648"/>
      <c r="DD30" s="641">
        <v>139620</v>
      </c>
      <c r="DE30" s="636"/>
      <c r="DF30" s="636"/>
      <c r="DG30" s="636"/>
      <c r="DH30" s="636"/>
      <c r="DI30" s="636"/>
      <c r="DJ30" s="636"/>
      <c r="DK30" s="637"/>
      <c r="DL30" s="641">
        <v>139620</v>
      </c>
      <c r="DM30" s="636"/>
      <c r="DN30" s="636"/>
      <c r="DO30" s="636"/>
      <c r="DP30" s="636"/>
      <c r="DQ30" s="636"/>
      <c r="DR30" s="636"/>
      <c r="DS30" s="636"/>
      <c r="DT30" s="636"/>
      <c r="DU30" s="636"/>
      <c r="DV30" s="637"/>
      <c r="DW30" s="638">
        <v>10.7</v>
      </c>
      <c r="DX30" s="647"/>
      <c r="DY30" s="647"/>
      <c r="DZ30" s="647"/>
      <c r="EA30" s="647"/>
      <c r="EB30" s="647"/>
      <c r="EC30" s="666"/>
    </row>
    <row r="31" spans="2:133" ht="11.25" customHeight="1" x14ac:dyDescent="0.2">
      <c r="B31" s="632" t="s">
        <v>307</v>
      </c>
      <c r="C31" s="633"/>
      <c r="D31" s="633"/>
      <c r="E31" s="633"/>
      <c r="F31" s="633"/>
      <c r="G31" s="633"/>
      <c r="H31" s="633"/>
      <c r="I31" s="633"/>
      <c r="J31" s="633"/>
      <c r="K31" s="633"/>
      <c r="L31" s="633"/>
      <c r="M31" s="633"/>
      <c r="N31" s="633"/>
      <c r="O31" s="633"/>
      <c r="P31" s="633"/>
      <c r="Q31" s="634"/>
      <c r="R31" s="635">
        <v>8525</v>
      </c>
      <c r="S31" s="636"/>
      <c r="T31" s="636"/>
      <c r="U31" s="636"/>
      <c r="V31" s="636"/>
      <c r="W31" s="636"/>
      <c r="X31" s="636"/>
      <c r="Y31" s="637"/>
      <c r="Z31" s="661">
        <v>0.2</v>
      </c>
      <c r="AA31" s="661"/>
      <c r="AB31" s="661"/>
      <c r="AC31" s="661"/>
      <c r="AD31" s="662" t="s">
        <v>127</v>
      </c>
      <c r="AE31" s="662"/>
      <c r="AF31" s="662"/>
      <c r="AG31" s="662"/>
      <c r="AH31" s="662"/>
      <c r="AI31" s="662"/>
      <c r="AJ31" s="662"/>
      <c r="AK31" s="662"/>
      <c r="AL31" s="638" t="s">
        <v>127</v>
      </c>
      <c r="AM31" s="639"/>
      <c r="AN31" s="639"/>
      <c r="AO31" s="663"/>
      <c r="AP31" s="699" t="s">
        <v>308</v>
      </c>
      <c r="AQ31" s="700"/>
      <c r="AR31" s="700"/>
      <c r="AS31" s="700"/>
      <c r="AT31" s="701" t="s">
        <v>309</v>
      </c>
      <c r="AU31" s="209"/>
      <c r="AV31" s="209"/>
      <c r="AW31" s="209"/>
      <c r="AX31" s="685" t="s">
        <v>188</v>
      </c>
      <c r="AY31" s="686"/>
      <c r="AZ31" s="686"/>
      <c r="BA31" s="686"/>
      <c r="BB31" s="686"/>
      <c r="BC31" s="686"/>
      <c r="BD31" s="686"/>
      <c r="BE31" s="686"/>
      <c r="BF31" s="687"/>
      <c r="BG31" s="695">
        <v>99.8</v>
      </c>
      <c r="BH31" s="696"/>
      <c r="BI31" s="696"/>
      <c r="BJ31" s="696"/>
      <c r="BK31" s="696"/>
      <c r="BL31" s="696"/>
      <c r="BM31" s="697">
        <v>99.8</v>
      </c>
      <c r="BN31" s="696"/>
      <c r="BO31" s="696"/>
      <c r="BP31" s="696"/>
      <c r="BQ31" s="698"/>
      <c r="BR31" s="695">
        <v>99.8</v>
      </c>
      <c r="BS31" s="696"/>
      <c r="BT31" s="696"/>
      <c r="BU31" s="696"/>
      <c r="BV31" s="696"/>
      <c r="BW31" s="696"/>
      <c r="BX31" s="697">
        <v>99.7</v>
      </c>
      <c r="BY31" s="696"/>
      <c r="BZ31" s="696"/>
      <c r="CA31" s="696"/>
      <c r="CB31" s="698"/>
      <c r="CD31" s="657"/>
      <c r="CE31" s="658"/>
      <c r="CF31" s="632" t="s">
        <v>310</v>
      </c>
      <c r="CG31" s="633"/>
      <c r="CH31" s="633"/>
      <c r="CI31" s="633"/>
      <c r="CJ31" s="633"/>
      <c r="CK31" s="633"/>
      <c r="CL31" s="633"/>
      <c r="CM31" s="633"/>
      <c r="CN31" s="633"/>
      <c r="CO31" s="633"/>
      <c r="CP31" s="633"/>
      <c r="CQ31" s="634"/>
      <c r="CR31" s="635">
        <v>1670</v>
      </c>
      <c r="CS31" s="645"/>
      <c r="CT31" s="645"/>
      <c r="CU31" s="645"/>
      <c r="CV31" s="645"/>
      <c r="CW31" s="645"/>
      <c r="CX31" s="645"/>
      <c r="CY31" s="646"/>
      <c r="CZ31" s="638">
        <v>0</v>
      </c>
      <c r="DA31" s="647"/>
      <c r="DB31" s="647"/>
      <c r="DC31" s="648"/>
      <c r="DD31" s="641">
        <v>1670</v>
      </c>
      <c r="DE31" s="645"/>
      <c r="DF31" s="645"/>
      <c r="DG31" s="645"/>
      <c r="DH31" s="645"/>
      <c r="DI31" s="645"/>
      <c r="DJ31" s="645"/>
      <c r="DK31" s="646"/>
      <c r="DL31" s="641">
        <v>1670</v>
      </c>
      <c r="DM31" s="645"/>
      <c r="DN31" s="645"/>
      <c r="DO31" s="645"/>
      <c r="DP31" s="645"/>
      <c r="DQ31" s="645"/>
      <c r="DR31" s="645"/>
      <c r="DS31" s="645"/>
      <c r="DT31" s="645"/>
      <c r="DU31" s="645"/>
      <c r="DV31" s="646"/>
      <c r="DW31" s="638">
        <v>0.1</v>
      </c>
      <c r="DX31" s="647"/>
      <c r="DY31" s="647"/>
      <c r="DZ31" s="647"/>
      <c r="EA31" s="647"/>
      <c r="EB31" s="647"/>
      <c r="EC31" s="666"/>
    </row>
    <row r="32" spans="2:133" ht="11.25" customHeight="1" x14ac:dyDescent="0.2">
      <c r="B32" s="632" t="s">
        <v>311</v>
      </c>
      <c r="C32" s="633"/>
      <c r="D32" s="633"/>
      <c r="E32" s="633"/>
      <c r="F32" s="633"/>
      <c r="G32" s="633"/>
      <c r="H32" s="633"/>
      <c r="I32" s="633"/>
      <c r="J32" s="633"/>
      <c r="K32" s="633"/>
      <c r="L32" s="633"/>
      <c r="M32" s="633"/>
      <c r="N32" s="633"/>
      <c r="O32" s="633"/>
      <c r="P32" s="633"/>
      <c r="Q32" s="634"/>
      <c r="R32" s="635">
        <v>321704</v>
      </c>
      <c r="S32" s="636"/>
      <c r="T32" s="636"/>
      <c r="U32" s="636"/>
      <c r="V32" s="636"/>
      <c r="W32" s="636"/>
      <c r="X32" s="636"/>
      <c r="Y32" s="637"/>
      <c r="Z32" s="661">
        <v>9.1999999999999993</v>
      </c>
      <c r="AA32" s="661"/>
      <c r="AB32" s="661"/>
      <c r="AC32" s="661"/>
      <c r="AD32" s="662" t="s">
        <v>127</v>
      </c>
      <c r="AE32" s="662"/>
      <c r="AF32" s="662"/>
      <c r="AG32" s="662"/>
      <c r="AH32" s="662"/>
      <c r="AI32" s="662"/>
      <c r="AJ32" s="662"/>
      <c r="AK32" s="662"/>
      <c r="AL32" s="638" t="s">
        <v>127</v>
      </c>
      <c r="AM32" s="639"/>
      <c r="AN32" s="639"/>
      <c r="AO32" s="663"/>
      <c r="AP32" s="672"/>
      <c r="AQ32" s="673"/>
      <c r="AR32" s="673"/>
      <c r="AS32" s="673"/>
      <c r="AT32" s="702"/>
      <c r="AU32" s="205" t="s">
        <v>312</v>
      </c>
      <c r="AX32" s="632" t="s">
        <v>313</v>
      </c>
      <c r="AY32" s="633"/>
      <c r="AZ32" s="633"/>
      <c r="BA32" s="633"/>
      <c r="BB32" s="633"/>
      <c r="BC32" s="633"/>
      <c r="BD32" s="633"/>
      <c r="BE32" s="633"/>
      <c r="BF32" s="634"/>
      <c r="BG32" s="704">
        <v>99.9</v>
      </c>
      <c r="BH32" s="645"/>
      <c r="BI32" s="645"/>
      <c r="BJ32" s="645"/>
      <c r="BK32" s="645"/>
      <c r="BL32" s="645"/>
      <c r="BM32" s="639">
        <v>99.8</v>
      </c>
      <c r="BN32" s="645"/>
      <c r="BO32" s="645"/>
      <c r="BP32" s="645"/>
      <c r="BQ32" s="670"/>
      <c r="BR32" s="704">
        <v>99.9</v>
      </c>
      <c r="BS32" s="645"/>
      <c r="BT32" s="645"/>
      <c r="BU32" s="645"/>
      <c r="BV32" s="645"/>
      <c r="BW32" s="645"/>
      <c r="BX32" s="639">
        <v>99.8</v>
      </c>
      <c r="BY32" s="645"/>
      <c r="BZ32" s="645"/>
      <c r="CA32" s="645"/>
      <c r="CB32" s="670"/>
      <c r="CD32" s="659"/>
      <c r="CE32" s="660"/>
      <c r="CF32" s="632" t="s">
        <v>314</v>
      </c>
      <c r="CG32" s="633"/>
      <c r="CH32" s="633"/>
      <c r="CI32" s="633"/>
      <c r="CJ32" s="633"/>
      <c r="CK32" s="633"/>
      <c r="CL32" s="633"/>
      <c r="CM32" s="633"/>
      <c r="CN32" s="633"/>
      <c r="CO32" s="633"/>
      <c r="CP32" s="633"/>
      <c r="CQ32" s="634"/>
      <c r="CR32" s="635" t="s">
        <v>127</v>
      </c>
      <c r="CS32" s="636"/>
      <c r="CT32" s="636"/>
      <c r="CU32" s="636"/>
      <c r="CV32" s="636"/>
      <c r="CW32" s="636"/>
      <c r="CX32" s="636"/>
      <c r="CY32" s="637"/>
      <c r="CZ32" s="638" t="s">
        <v>127</v>
      </c>
      <c r="DA32" s="647"/>
      <c r="DB32" s="647"/>
      <c r="DC32" s="648"/>
      <c r="DD32" s="641" t="s">
        <v>127</v>
      </c>
      <c r="DE32" s="636"/>
      <c r="DF32" s="636"/>
      <c r="DG32" s="636"/>
      <c r="DH32" s="636"/>
      <c r="DI32" s="636"/>
      <c r="DJ32" s="636"/>
      <c r="DK32" s="637"/>
      <c r="DL32" s="641" t="s">
        <v>127</v>
      </c>
      <c r="DM32" s="636"/>
      <c r="DN32" s="636"/>
      <c r="DO32" s="636"/>
      <c r="DP32" s="636"/>
      <c r="DQ32" s="636"/>
      <c r="DR32" s="636"/>
      <c r="DS32" s="636"/>
      <c r="DT32" s="636"/>
      <c r="DU32" s="636"/>
      <c r="DV32" s="637"/>
      <c r="DW32" s="638" t="s">
        <v>127</v>
      </c>
      <c r="DX32" s="647"/>
      <c r="DY32" s="647"/>
      <c r="DZ32" s="647"/>
      <c r="EA32" s="647"/>
      <c r="EB32" s="647"/>
      <c r="EC32" s="666"/>
    </row>
    <row r="33" spans="2:133" ht="11.25" customHeight="1" x14ac:dyDescent="0.2">
      <c r="B33" s="692" t="s">
        <v>315</v>
      </c>
      <c r="C33" s="693"/>
      <c r="D33" s="693"/>
      <c r="E33" s="693"/>
      <c r="F33" s="693"/>
      <c r="G33" s="693"/>
      <c r="H33" s="693"/>
      <c r="I33" s="693"/>
      <c r="J33" s="693"/>
      <c r="K33" s="693"/>
      <c r="L33" s="693"/>
      <c r="M33" s="693"/>
      <c r="N33" s="693"/>
      <c r="O33" s="693"/>
      <c r="P33" s="693"/>
      <c r="Q33" s="694"/>
      <c r="R33" s="635" t="s">
        <v>127</v>
      </c>
      <c r="S33" s="636"/>
      <c r="T33" s="636"/>
      <c r="U33" s="636"/>
      <c r="V33" s="636"/>
      <c r="W33" s="636"/>
      <c r="X33" s="636"/>
      <c r="Y33" s="637"/>
      <c r="Z33" s="661" t="s">
        <v>127</v>
      </c>
      <c r="AA33" s="661"/>
      <c r="AB33" s="661"/>
      <c r="AC33" s="661"/>
      <c r="AD33" s="662" t="s">
        <v>127</v>
      </c>
      <c r="AE33" s="662"/>
      <c r="AF33" s="662"/>
      <c r="AG33" s="662"/>
      <c r="AH33" s="662"/>
      <c r="AI33" s="662"/>
      <c r="AJ33" s="662"/>
      <c r="AK33" s="662"/>
      <c r="AL33" s="638" t="s">
        <v>127</v>
      </c>
      <c r="AM33" s="639"/>
      <c r="AN33" s="639"/>
      <c r="AO33" s="663"/>
      <c r="AP33" s="674"/>
      <c r="AQ33" s="675"/>
      <c r="AR33" s="675"/>
      <c r="AS33" s="675"/>
      <c r="AT33" s="703"/>
      <c r="AU33" s="210"/>
      <c r="AV33" s="210"/>
      <c r="AW33" s="210"/>
      <c r="AX33" s="612" t="s">
        <v>316</v>
      </c>
      <c r="AY33" s="613"/>
      <c r="AZ33" s="613"/>
      <c r="BA33" s="613"/>
      <c r="BB33" s="613"/>
      <c r="BC33" s="613"/>
      <c r="BD33" s="613"/>
      <c r="BE33" s="613"/>
      <c r="BF33" s="614"/>
      <c r="BG33" s="691">
        <v>99.5</v>
      </c>
      <c r="BH33" s="616"/>
      <c r="BI33" s="616"/>
      <c r="BJ33" s="616"/>
      <c r="BK33" s="616"/>
      <c r="BL33" s="616"/>
      <c r="BM33" s="653">
        <v>99.4</v>
      </c>
      <c r="BN33" s="616"/>
      <c r="BO33" s="616"/>
      <c r="BP33" s="616"/>
      <c r="BQ33" s="664"/>
      <c r="BR33" s="691">
        <v>99.4</v>
      </c>
      <c r="BS33" s="616"/>
      <c r="BT33" s="616"/>
      <c r="BU33" s="616"/>
      <c r="BV33" s="616"/>
      <c r="BW33" s="616"/>
      <c r="BX33" s="653">
        <v>99.4</v>
      </c>
      <c r="BY33" s="616"/>
      <c r="BZ33" s="616"/>
      <c r="CA33" s="616"/>
      <c r="CB33" s="664"/>
      <c r="CD33" s="632" t="s">
        <v>317</v>
      </c>
      <c r="CE33" s="633"/>
      <c r="CF33" s="633"/>
      <c r="CG33" s="633"/>
      <c r="CH33" s="633"/>
      <c r="CI33" s="633"/>
      <c r="CJ33" s="633"/>
      <c r="CK33" s="633"/>
      <c r="CL33" s="633"/>
      <c r="CM33" s="633"/>
      <c r="CN33" s="633"/>
      <c r="CO33" s="633"/>
      <c r="CP33" s="633"/>
      <c r="CQ33" s="634"/>
      <c r="CR33" s="635">
        <v>1452727</v>
      </c>
      <c r="CS33" s="645"/>
      <c r="CT33" s="645"/>
      <c r="CU33" s="645"/>
      <c r="CV33" s="645"/>
      <c r="CW33" s="645"/>
      <c r="CX33" s="645"/>
      <c r="CY33" s="646"/>
      <c r="CZ33" s="638">
        <v>42.6</v>
      </c>
      <c r="DA33" s="647"/>
      <c r="DB33" s="647"/>
      <c r="DC33" s="648"/>
      <c r="DD33" s="641">
        <v>627535</v>
      </c>
      <c r="DE33" s="645"/>
      <c r="DF33" s="645"/>
      <c r="DG33" s="645"/>
      <c r="DH33" s="645"/>
      <c r="DI33" s="645"/>
      <c r="DJ33" s="645"/>
      <c r="DK33" s="646"/>
      <c r="DL33" s="641">
        <v>171793</v>
      </c>
      <c r="DM33" s="645"/>
      <c r="DN33" s="645"/>
      <c r="DO33" s="645"/>
      <c r="DP33" s="645"/>
      <c r="DQ33" s="645"/>
      <c r="DR33" s="645"/>
      <c r="DS33" s="645"/>
      <c r="DT33" s="645"/>
      <c r="DU33" s="645"/>
      <c r="DV33" s="646"/>
      <c r="DW33" s="638">
        <v>13.1</v>
      </c>
      <c r="DX33" s="647"/>
      <c r="DY33" s="647"/>
      <c r="DZ33" s="647"/>
      <c r="EA33" s="647"/>
      <c r="EB33" s="647"/>
      <c r="EC33" s="666"/>
    </row>
    <row r="34" spans="2:133" ht="11.25" customHeight="1" x14ac:dyDescent="0.2">
      <c r="B34" s="632" t="s">
        <v>318</v>
      </c>
      <c r="C34" s="633"/>
      <c r="D34" s="633"/>
      <c r="E34" s="633"/>
      <c r="F34" s="633"/>
      <c r="G34" s="633"/>
      <c r="H34" s="633"/>
      <c r="I34" s="633"/>
      <c r="J34" s="633"/>
      <c r="K34" s="633"/>
      <c r="L34" s="633"/>
      <c r="M34" s="633"/>
      <c r="N34" s="633"/>
      <c r="O34" s="633"/>
      <c r="P34" s="633"/>
      <c r="Q34" s="634"/>
      <c r="R34" s="635">
        <v>1353517</v>
      </c>
      <c r="S34" s="636"/>
      <c r="T34" s="636"/>
      <c r="U34" s="636"/>
      <c r="V34" s="636"/>
      <c r="W34" s="636"/>
      <c r="X34" s="636"/>
      <c r="Y34" s="637"/>
      <c r="Z34" s="661">
        <v>38.799999999999997</v>
      </c>
      <c r="AA34" s="661"/>
      <c r="AB34" s="661"/>
      <c r="AC34" s="661"/>
      <c r="AD34" s="662" t="s">
        <v>127</v>
      </c>
      <c r="AE34" s="662"/>
      <c r="AF34" s="662"/>
      <c r="AG34" s="662"/>
      <c r="AH34" s="662"/>
      <c r="AI34" s="662"/>
      <c r="AJ34" s="662"/>
      <c r="AK34" s="662"/>
      <c r="AL34" s="638" t="s">
        <v>127</v>
      </c>
      <c r="AM34" s="639"/>
      <c r="AN34" s="639"/>
      <c r="AO34" s="663"/>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2" t="s">
        <v>319</v>
      </c>
      <c r="CE34" s="633"/>
      <c r="CF34" s="633"/>
      <c r="CG34" s="633"/>
      <c r="CH34" s="633"/>
      <c r="CI34" s="633"/>
      <c r="CJ34" s="633"/>
      <c r="CK34" s="633"/>
      <c r="CL34" s="633"/>
      <c r="CM34" s="633"/>
      <c r="CN34" s="633"/>
      <c r="CO34" s="633"/>
      <c r="CP34" s="633"/>
      <c r="CQ34" s="634"/>
      <c r="CR34" s="635">
        <v>545644</v>
      </c>
      <c r="CS34" s="636"/>
      <c r="CT34" s="636"/>
      <c r="CU34" s="636"/>
      <c r="CV34" s="636"/>
      <c r="CW34" s="636"/>
      <c r="CX34" s="636"/>
      <c r="CY34" s="637"/>
      <c r="CZ34" s="638">
        <v>16</v>
      </c>
      <c r="DA34" s="647"/>
      <c r="DB34" s="647"/>
      <c r="DC34" s="648"/>
      <c r="DD34" s="641">
        <v>61394</v>
      </c>
      <c r="DE34" s="636"/>
      <c r="DF34" s="636"/>
      <c r="DG34" s="636"/>
      <c r="DH34" s="636"/>
      <c r="DI34" s="636"/>
      <c r="DJ34" s="636"/>
      <c r="DK34" s="637"/>
      <c r="DL34" s="641">
        <v>29045</v>
      </c>
      <c r="DM34" s="636"/>
      <c r="DN34" s="636"/>
      <c r="DO34" s="636"/>
      <c r="DP34" s="636"/>
      <c r="DQ34" s="636"/>
      <c r="DR34" s="636"/>
      <c r="DS34" s="636"/>
      <c r="DT34" s="636"/>
      <c r="DU34" s="636"/>
      <c r="DV34" s="637"/>
      <c r="DW34" s="638">
        <v>2.2000000000000002</v>
      </c>
      <c r="DX34" s="647"/>
      <c r="DY34" s="647"/>
      <c r="DZ34" s="647"/>
      <c r="EA34" s="647"/>
      <c r="EB34" s="647"/>
      <c r="EC34" s="666"/>
    </row>
    <row r="35" spans="2:133" ht="11.25" customHeight="1" x14ac:dyDescent="0.2">
      <c r="B35" s="632" t="s">
        <v>320</v>
      </c>
      <c r="C35" s="633"/>
      <c r="D35" s="633"/>
      <c r="E35" s="633"/>
      <c r="F35" s="633"/>
      <c r="G35" s="633"/>
      <c r="H35" s="633"/>
      <c r="I35" s="633"/>
      <c r="J35" s="633"/>
      <c r="K35" s="633"/>
      <c r="L35" s="633"/>
      <c r="M35" s="633"/>
      <c r="N35" s="633"/>
      <c r="O35" s="633"/>
      <c r="P35" s="633"/>
      <c r="Q35" s="634"/>
      <c r="R35" s="635">
        <v>7274</v>
      </c>
      <c r="S35" s="636"/>
      <c r="T35" s="636"/>
      <c r="U35" s="636"/>
      <c r="V35" s="636"/>
      <c r="W35" s="636"/>
      <c r="X35" s="636"/>
      <c r="Y35" s="637"/>
      <c r="Z35" s="661">
        <v>0.2</v>
      </c>
      <c r="AA35" s="661"/>
      <c r="AB35" s="661"/>
      <c r="AC35" s="661"/>
      <c r="AD35" s="662" t="s">
        <v>127</v>
      </c>
      <c r="AE35" s="662"/>
      <c r="AF35" s="662"/>
      <c r="AG35" s="662"/>
      <c r="AH35" s="662"/>
      <c r="AI35" s="662"/>
      <c r="AJ35" s="662"/>
      <c r="AK35" s="662"/>
      <c r="AL35" s="638" t="s">
        <v>127</v>
      </c>
      <c r="AM35" s="639"/>
      <c r="AN35" s="639"/>
      <c r="AO35" s="663"/>
      <c r="AP35" s="213"/>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323</v>
      </c>
      <c r="CE35" s="633"/>
      <c r="CF35" s="633"/>
      <c r="CG35" s="633"/>
      <c r="CH35" s="633"/>
      <c r="CI35" s="633"/>
      <c r="CJ35" s="633"/>
      <c r="CK35" s="633"/>
      <c r="CL35" s="633"/>
      <c r="CM35" s="633"/>
      <c r="CN35" s="633"/>
      <c r="CO35" s="633"/>
      <c r="CP35" s="633"/>
      <c r="CQ35" s="634"/>
      <c r="CR35" s="635">
        <v>30247</v>
      </c>
      <c r="CS35" s="645"/>
      <c r="CT35" s="645"/>
      <c r="CU35" s="645"/>
      <c r="CV35" s="645"/>
      <c r="CW35" s="645"/>
      <c r="CX35" s="645"/>
      <c r="CY35" s="646"/>
      <c r="CZ35" s="638">
        <v>0.9</v>
      </c>
      <c r="DA35" s="647"/>
      <c r="DB35" s="647"/>
      <c r="DC35" s="648"/>
      <c r="DD35" s="641">
        <v>12989</v>
      </c>
      <c r="DE35" s="645"/>
      <c r="DF35" s="645"/>
      <c r="DG35" s="645"/>
      <c r="DH35" s="645"/>
      <c r="DI35" s="645"/>
      <c r="DJ35" s="645"/>
      <c r="DK35" s="646"/>
      <c r="DL35" s="641">
        <v>12989</v>
      </c>
      <c r="DM35" s="645"/>
      <c r="DN35" s="645"/>
      <c r="DO35" s="645"/>
      <c r="DP35" s="645"/>
      <c r="DQ35" s="645"/>
      <c r="DR35" s="645"/>
      <c r="DS35" s="645"/>
      <c r="DT35" s="645"/>
      <c r="DU35" s="645"/>
      <c r="DV35" s="646"/>
      <c r="DW35" s="638">
        <v>1</v>
      </c>
      <c r="DX35" s="647"/>
      <c r="DY35" s="647"/>
      <c r="DZ35" s="647"/>
      <c r="EA35" s="647"/>
      <c r="EB35" s="647"/>
      <c r="EC35" s="666"/>
    </row>
    <row r="36" spans="2:133" ht="11.25" customHeight="1" x14ac:dyDescent="0.2">
      <c r="B36" s="632" t="s">
        <v>324</v>
      </c>
      <c r="C36" s="633"/>
      <c r="D36" s="633"/>
      <c r="E36" s="633"/>
      <c r="F36" s="633"/>
      <c r="G36" s="633"/>
      <c r="H36" s="633"/>
      <c r="I36" s="633"/>
      <c r="J36" s="633"/>
      <c r="K36" s="633"/>
      <c r="L36" s="633"/>
      <c r="M36" s="633"/>
      <c r="N36" s="633"/>
      <c r="O36" s="633"/>
      <c r="P36" s="633"/>
      <c r="Q36" s="634"/>
      <c r="R36" s="635">
        <v>9352</v>
      </c>
      <c r="S36" s="636"/>
      <c r="T36" s="636"/>
      <c r="U36" s="636"/>
      <c r="V36" s="636"/>
      <c r="W36" s="636"/>
      <c r="X36" s="636"/>
      <c r="Y36" s="637"/>
      <c r="Z36" s="661">
        <v>0.3</v>
      </c>
      <c r="AA36" s="661"/>
      <c r="AB36" s="661"/>
      <c r="AC36" s="661"/>
      <c r="AD36" s="662" t="s">
        <v>127</v>
      </c>
      <c r="AE36" s="662"/>
      <c r="AF36" s="662"/>
      <c r="AG36" s="662"/>
      <c r="AH36" s="662"/>
      <c r="AI36" s="662"/>
      <c r="AJ36" s="662"/>
      <c r="AK36" s="662"/>
      <c r="AL36" s="638" t="s">
        <v>127</v>
      </c>
      <c r="AM36" s="639"/>
      <c r="AN36" s="639"/>
      <c r="AO36" s="663"/>
      <c r="AP36" s="213"/>
      <c r="AQ36" s="679" t="s">
        <v>325</v>
      </c>
      <c r="AR36" s="680"/>
      <c r="AS36" s="680"/>
      <c r="AT36" s="680"/>
      <c r="AU36" s="680"/>
      <c r="AV36" s="680"/>
      <c r="AW36" s="680"/>
      <c r="AX36" s="680"/>
      <c r="AY36" s="681"/>
      <c r="AZ36" s="682">
        <v>215242</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15387</v>
      </c>
      <c r="BW36" s="683"/>
      <c r="BX36" s="683"/>
      <c r="BY36" s="683"/>
      <c r="BZ36" s="683"/>
      <c r="CA36" s="683"/>
      <c r="CB36" s="684"/>
      <c r="CD36" s="632" t="s">
        <v>327</v>
      </c>
      <c r="CE36" s="633"/>
      <c r="CF36" s="633"/>
      <c r="CG36" s="633"/>
      <c r="CH36" s="633"/>
      <c r="CI36" s="633"/>
      <c r="CJ36" s="633"/>
      <c r="CK36" s="633"/>
      <c r="CL36" s="633"/>
      <c r="CM36" s="633"/>
      <c r="CN36" s="633"/>
      <c r="CO36" s="633"/>
      <c r="CP36" s="633"/>
      <c r="CQ36" s="634"/>
      <c r="CR36" s="635">
        <v>276372</v>
      </c>
      <c r="CS36" s="636"/>
      <c r="CT36" s="636"/>
      <c r="CU36" s="636"/>
      <c r="CV36" s="636"/>
      <c r="CW36" s="636"/>
      <c r="CX36" s="636"/>
      <c r="CY36" s="637"/>
      <c r="CZ36" s="638">
        <v>8.1</v>
      </c>
      <c r="DA36" s="647"/>
      <c r="DB36" s="647"/>
      <c r="DC36" s="648"/>
      <c r="DD36" s="641">
        <v>59593</v>
      </c>
      <c r="DE36" s="636"/>
      <c r="DF36" s="636"/>
      <c r="DG36" s="636"/>
      <c r="DH36" s="636"/>
      <c r="DI36" s="636"/>
      <c r="DJ36" s="636"/>
      <c r="DK36" s="637"/>
      <c r="DL36" s="641">
        <v>46357</v>
      </c>
      <c r="DM36" s="636"/>
      <c r="DN36" s="636"/>
      <c r="DO36" s="636"/>
      <c r="DP36" s="636"/>
      <c r="DQ36" s="636"/>
      <c r="DR36" s="636"/>
      <c r="DS36" s="636"/>
      <c r="DT36" s="636"/>
      <c r="DU36" s="636"/>
      <c r="DV36" s="637"/>
      <c r="DW36" s="638">
        <v>3.5</v>
      </c>
      <c r="DX36" s="647"/>
      <c r="DY36" s="647"/>
      <c r="DZ36" s="647"/>
      <c r="EA36" s="647"/>
      <c r="EB36" s="647"/>
      <c r="EC36" s="666"/>
    </row>
    <row r="37" spans="2:133" ht="11.25" customHeight="1" x14ac:dyDescent="0.2">
      <c r="B37" s="632" t="s">
        <v>328</v>
      </c>
      <c r="C37" s="633"/>
      <c r="D37" s="633"/>
      <c r="E37" s="633"/>
      <c r="F37" s="633"/>
      <c r="G37" s="633"/>
      <c r="H37" s="633"/>
      <c r="I37" s="633"/>
      <c r="J37" s="633"/>
      <c r="K37" s="633"/>
      <c r="L37" s="633"/>
      <c r="M37" s="633"/>
      <c r="N37" s="633"/>
      <c r="O37" s="633"/>
      <c r="P37" s="633"/>
      <c r="Q37" s="634"/>
      <c r="R37" s="635">
        <v>3806</v>
      </c>
      <c r="S37" s="636"/>
      <c r="T37" s="636"/>
      <c r="U37" s="636"/>
      <c r="V37" s="636"/>
      <c r="W37" s="636"/>
      <c r="X37" s="636"/>
      <c r="Y37" s="637"/>
      <c r="Z37" s="661">
        <v>0.1</v>
      </c>
      <c r="AA37" s="661"/>
      <c r="AB37" s="661"/>
      <c r="AC37" s="661"/>
      <c r="AD37" s="662" t="s">
        <v>127</v>
      </c>
      <c r="AE37" s="662"/>
      <c r="AF37" s="662"/>
      <c r="AG37" s="662"/>
      <c r="AH37" s="662"/>
      <c r="AI37" s="662"/>
      <c r="AJ37" s="662"/>
      <c r="AK37" s="662"/>
      <c r="AL37" s="638" t="s">
        <v>127</v>
      </c>
      <c r="AM37" s="639"/>
      <c r="AN37" s="639"/>
      <c r="AO37" s="663"/>
      <c r="AQ37" s="667" t="s">
        <v>329</v>
      </c>
      <c r="AR37" s="668"/>
      <c r="AS37" s="668"/>
      <c r="AT37" s="668"/>
      <c r="AU37" s="668"/>
      <c r="AV37" s="668"/>
      <c r="AW37" s="668"/>
      <c r="AX37" s="668"/>
      <c r="AY37" s="669"/>
      <c r="AZ37" s="635">
        <v>47569</v>
      </c>
      <c r="BA37" s="636"/>
      <c r="BB37" s="636"/>
      <c r="BC37" s="636"/>
      <c r="BD37" s="645"/>
      <c r="BE37" s="645"/>
      <c r="BF37" s="670"/>
      <c r="BG37" s="632" t="s">
        <v>330</v>
      </c>
      <c r="BH37" s="633"/>
      <c r="BI37" s="633"/>
      <c r="BJ37" s="633"/>
      <c r="BK37" s="633"/>
      <c r="BL37" s="633"/>
      <c r="BM37" s="633"/>
      <c r="BN37" s="633"/>
      <c r="BO37" s="633"/>
      <c r="BP37" s="633"/>
      <c r="BQ37" s="633"/>
      <c r="BR37" s="633"/>
      <c r="BS37" s="633"/>
      <c r="BT37" s="633"/>
      <c r="BU37" s="634"/>
      <c r="BV37" s="635">
        <v>5480</v>
      </c>
      <c r="BW37" s="636"/>
      <c r="BX37" s="636"/>
      <c r="BY37" s="636"/>
      <c r="BZ37" s="636"/>
      <c r="CA37" s="636"/>
      <c r="CB37" s="671"/>
      <c r="CD37" s="632" t="s">
        <v>331</v>
      </c>
      <c r="CE37" s="633"/>
      <c r="CF37" s="633"/>
      <c r="CG37" s="633"/>
      <c r="CH37" s="633"/>
      <c r="CI37" s="633"/>
      <c r="CJ37" s="633"/>
      <c r="CK37" s="633"/>
      <c r="CL37" s="633"/>
      <c r="CM37" s="633"/>
      <c r="CN37" s="633"/>
      <c r="CO37" s="633"/>
      <c r="CP37" s="633"/>
      <c r="CQ37" s="634"/>
      <c r="CR37" s="635">
        <v>32566</v>
      </c>
      <c r="CS37" s="645"/>
      <c r="CT37" s="645"/>
      <c r="CU37" s="645"/>
      <c r="CV37" s="645"/>
      <c r="CW37" s="645"/>
      <c r="CX37" s="645"/>
      <c r="CY37" s="646"/>
      <c r="CZ37" s="638">
        <v>1</v>
      </c>
      <c r="DA37" s="647"/>
      <c r="DB37" s="647"/>
      <c r="DC37" s="648"/>
      <c r="DD37" s="641">
        <v>32566</v>
      </c>
      <c r="DE37" s="645"/>
      <c r="DF37" s="645"/>
      <c r="DG37" s="645"/>
      <c r="DH37" s="645"/>
      <c r="DI37" s="645"/>
      <c r="DJ37" s="645"/>
      <c r="DK37" s="646"/>
      <c r="DL37" s="641">
        <v>31276</v>
      </c>
      <c r="DM37" s="645"/>
      <c r="DN37" s="645"/>
      <c r="DO37" s="645"/>
      <c r="DP37" s="645"/>
      <c r="DQ37" s="645"/>
      <c r="DR37" s="645"/>
      <c r="DS37" s="645"/>
      <c r="DT37" s="645"/>
      <c r="DU37" s="645"/>
      <c r="DV37" s="646"/>
      <c r="DW37" s="638">
        <v>2.4</v>
      </c>
      <c r="DX37" s="647"/>
      <c r="DY37" s="647"/>
      <c r="DZ37" s="647"/>
      <c r="EA37" s="647"/>
      <c r="EB37" s="647"/>
      <c r="EC37" s="666"/>
    </row>
    <row r="38" spans="2:133" ht="11.25" customHeight="1" x14ac:dyDescent="0.2">
      <c r="B38" s="632" t="s">
        <v>332</v>
      </c>
      <c r="C38" s="633"/>
      <c r="D38" s="633"/>
      <c r="E38" s="633"/>
      <c r="F38" s="633"/>
      <c r="G38" s="633"/>
      <c r="H38" s="633"/>
      <c r="I38" s="633"/>
      <c r="J38" s="633"/>
      <c r="K38" s="633"/>
      <c r="L38" s="633"/>
      <c r="M38" s="633"/>
      <c r="N38" s="633"/>
      <c r="O38" s="633"/>
      <c r="P38" s="633"/>
      <c r="Q38" s="634"/>
      <c r="R38" s="635">
        <v>76998</v>
      </c>
      <c r="S38" s="636"/>
      <c r="T38" s="636"/>
      <c r="U38" s="636"/>
      <c r="V38" s="636"/>
      <c r="W38" s="636"/>
      <c r="X38" s="636"/>
      <c r="Y38" s="637"/>
      <c r="Z38" s="661">
        <v>2.2000000000000002</v>
      </c>
      <c r="AA38" s="661"/>
      <c r="AB38" s="661"/>
      <c r="AC38" s="661"/>
      <c r="AD38" s="662" t="s">
        <v>127</v>
      </c>
      <c r="AE38" s="662"/>
      <c r="AF38" s="662"/>
      <c r="AG38" s="662"/>
      <c r="AH38" s="662"/>
      <c r="AI38" s="662"/>
      <c r="AJ38" s="662"/>
      <c r="AK38" s="662"/>
      <c r="AL38" s="638" t="s">
        <v>127</v>
      </c>
      <c r="AM38" s="639"/>
      <c r="AN38" s="639"/>
      <c r="AO38" s="663"/>
      <c r="AQ38" s="667" t="s">
        <v>333</v>
      </c>
      <c r="AR38" s="668"/>
      <c r="AS38" s="668"/>
      <c r="AT38" s="668"/>
      <c r="AU38" s="668"/>
      <c r="AV38" s="668"/>
      <c r="AW38" s="668"/>
      <c r="AX38" s="668"/>
      <c r="AY38" s="669"/>
      <c r="AZ38" s="635">
        <v>17935</v>
      </c>
      <c r="BA38" s="636"/>
      <c r="BB38" s="636"/>
      <c r="BC38" s="636"/>
      <c r="BD38" s="645"/>
      <c r="BE38" s="645"/>
      <c r="BF38" s="670"/>
      <c r="BG38" s="632" t="s">
        <v>334</v>
      </c>
      <c r="BH38" s="633"/>
      <c r="BI38" s="633"/>
      <c r="BJ38" s="633"/>
      <c r="BK38" s="633"/>
      <c r="BL38" s="633"/>
      <c r="BM38" s="633"/>
      <c r="BN38" s="633"/>
      <c r="BO38" s="633"/>
      <c r="BP38" s="633"/>
      <c r="BQ38" s="633"/>
      <c r="BR38" s="633"/>
      <c r="BS38" s="633"/>
      <c r="BT38" s="633"/>
      <c r="BU38" s="634"/>
      <c r="BV38" s="635">
        <v>413</v>
      </c>
      <c r="BW38" s="636"/>
      <c r="BX38" s="636"/>
      <c r="BY38" s="636"/>
      <c r="BZ38" s="636"/>
      <c r="CA38" s="636"/>
      <c r="CB38" s="671"/>
      <c r="CD38" s="632" t="s">
        <v>335</v>
      </c>
      <c r="CE38" s="633"/>
      <c r="CF38" s="633"/>
      <c r="CG38" s="633"/>
      <c r="CH38" s="633"/>
      <c r="CI38" s="633"/>
      <c r="CJ38" s="633"/>
      <c r="CK38" s="633"/>
      <c r="CL38" s="633"/>
      <c r="CM38" s="633"/>
      <c r="CN38" s="633"/>
      <c r="CO38" s="633"/>
      <c r="CP38" s="633"/>
      <c r="CQ38" s="634"/>
      <c r="CR38" s="635">
        <v>215242</v>
      </c>
      <c r="CS38" s="636"/>
      <c r="CT38" s="636"/>
      <c r="CU38" s="636"/>
      <c r="CV38" s="636"/>
      <c r="CW38" s="636"/>
      <c r="CX38" s="636"/>
      <c r="CY38" s="637"/>
      <c r="CZ38" s="638">
        <v>6.3</v>
      </c>
      <c r="DA38" s="647"/>
      <c r="DB38" s="647"/>
      <c r="DC38" s="648"/>
      <c r="DD38" s="641">
        <v>120109</v>
      </c>
      <c r="DE38" s="636"/>
      <c r="DF38" s="636"/>
      <c r="DG38" s="636"/>
      <c r="DH38" s="636"/>
      <c r="DI38" s="636"/>
      <c r="DJ38" s="636"/>
      <c r="DK38" s="637"/>
      <c r="DL38" s="641">
        <v>83402</v>
      </c>
      <c r="DM38" s="636"/>
      <c r="DN38" s="636"/>
      <c r="DO38" s="636"/>
      <c r="DP38" s="636"/>
      <c r="DQ38" s="636"/>
      <c r="DR38" s="636"/>
      <c r="DS38" s="636"/>
      <c r="DT38" s="636"/>
      <c r="DU38" s="636"/>
      <c r="DV38" s="637"/>
      <c r="DW38" s="638">
        <v>6.4</v>
      </c>
      <c r="DX38" s="647"/>
      <c r="DY38" s="647"/>
      <c r="DZ38" s="647"/>
      <c r="EA38" s="647"/>
      <c r="EB38" s="647"/>
      <c r="EC38" s="666"/>
    </row>
    <row r="39" spans="2:133" ht="11.25" customHeight="1" x14ac:dyDescent="0.2">
      <c r="B39" s="632" t="s">
        <v>336</v>
      </c>
      <c r="C39" s="633"/>
      <c r="D39" s="633"/>
      <c r="E39" s="633"/>
      <c r="F39" s="633"/>
      <c r="G39" s="633"/>
      <c r="H39" s="633"/>
      <c r="I39" s="633"/>
      <c r="J39" s="633"/>
      <c r="K39" s="633"/>
      <c r="L39" s="633"/>
      <c r="M39" s="633"/>
      <c r="N39" s="633"/>
      <c r="O39" s="633"/>
      <c r="P39" s="633"/>
      <c r="Q39" s="634"/>
      <c r="R39" s="635">
        <v>44921</v>
      </c>
      <c r="S39" s="636"/>
      <c r="T39" s="636"/>
      <c r="U39" s="636"/>
      <c r="V39" s="636"/>
      <c r="W39" s="636"/>
      <c r="X39" s="636"/>
      <c r="Y39" s="637"/>
      <c r="Z39" s="661">
        <v>1.3</v>
      </c>
      <c r="AA39" s="661"/>
      <c r="AB39" s="661"/>
      <c r="AC39" s="661"/>
      <c r="AD39" s="662">
        <v>6</v>
      </c>
      <c r="AE39" s="662"/>
      <c r="AF39" s="662"/>
      <c r="AG39" s="662"/>
      <c r="AH39" s="662"/>
      <c r="AI39" s="662"/>
      <c r="AJ39" s="662"/>
      <c r="AK39" s="662"/>
      <c r="AL39" s="638">
        <v>0</v>
      </c>
      <c r="AM39" s="639"/>
      <c r="AN39" s="639"/>
      <c r="AO39" s="663"/>
      <c r="AQ39" s="667" t="s">
        <v>337</v>
      </c>
      <c r="AR39" s="668"/>
      <c r="AS39" s="668"/>
      <c r="AT39" s="668"/>
      <c r="AU39" s="668"/>
      <c r="AV39" s="668"/>
      <c r="AW39" s="668"/>
      <c r="AX39" s="668"/>
      <c r="AY39" s="669"/>
      <c r="AZ39" s="635" t="s">
        <v>127</v>
      </c>
      <c r="BA39" s="636"/>
      <c r="BB39" s="636"/>
      <c r="BC39" s="636"/>
      <c r="BD39" s="645"/>
      <c r="BE39" s="645"/>
      <c r="BF39" s="670"/>
      <c r="BG39" s="632" t="s">
        <v>338</v>
      </c>
      <c r="BH39" s="633"/>
      <c r="BI39" s="633"/>
      <c r="BJ39" s="633"/>
      <c r="BK39" s="633"/>
      <c r="BL39" s="633"/>
      <c r="BM39" s="633"/>
      <c r="BN39" s="633"/>
      <c r="BO39" s="633"/>
      <c r="BP39" s="633"/>
      <c r="BQ39" s="633"/>
      <c r="BR39" s="633"/>
      <c r="BS39" s="633"/>
      <c r="BT39" s="633"/>
      <c r="BU39" s="634"/>
      <c r="BV39" s="635">
        <v>729</v>
      </c>
      <c r="BW39" s="636"/>
      <c r="BX39" s="636"/>
      <c r="BY39" s="636"/>
      <c r="BZ39" s="636"/>
      <c r="CA39" s="636"/>
      <c r="CB39" s="671"/>
      <c r="CD39" s="632" t="s">
        <v>339</v>
      </c>
      <c r="CE39" s="633"/>
      <c r="CF39" s="633"/>
      <c r="CG39" s="633"/>
      <c r="CH39" s="633"/>
      <c r="CI39" s="633"/>
      <c r="CJ39" s="633"/>
      <c r="CK39" s="633"/>
      <c r="CL39" s="633"/>
      <c r="CM39" s="633"/>
      <c r="CN39" s="633"/>
      <c r="CO39" s="633"/>
      <c r="CP39" s="633"/>
      <c r="CQ39" s="634"/>
      <c r="CR39" s="635">
        <v>373450</v>
      </c>
      <c r="CS39" s="645"/>
      <c r="CT39" s="645"/>
      <c r="CU39" s="645"/>
      <c r="CV39" s="645"/>
      <c r="CW39" s="645"/>
      <c r="CX39" s="645"/>
      <c r="CY39" s="646"/>
      <c r="CZ39" s="638">
        <v>10.9</v>
      </c>
      <c r="DA39" s="647"/>
      <c r="DB39" s="647"/>
      <c r="DC39" s="648"/>
      <c r="DD39" s="641">
        <v>373450</v>
      </c>
      <c r="DE39" s="645"/>
      <c r="DF39" s="645"/>
      <c r="DG39" s="645"/>
      <c r="DH39" s="645"/>
      <c r="DI39" s="645"/>
      <c r="DJ39" s="645"/>
      <c r="DK39" s="646"/>
      <c r="DL39" s="641" t="s">
        <v>127</v>
      </c>
      <c r="DM39" s="645"/>
      <c r="DN39" s="645"/>
      <c r="DO39" s="645"/>
      <c r="DP39" s="645"/>
      <c r="DQ39" s="645"/>
      <c r="DR39" s="645"/>
      <c r="DS39" s="645"/>
      <c r="DT39" s="645"/>
      <c r="DU39" s="645"/>
      <c r="DV39" s="646"/>
      <c r="DW39" s="638" t="s">
        <v>127</v>
      </c>
      <c r="DX39" s="647"/>
      <c r="DY39" s="647"/>
      <c r="DZ39" s="647"/>
      <c r="EA39" s="647"/>
      <c r="EB39" s="647"/>
      <c r="EC39" s="666"/>
    </row>
    <row r="40" spans="2:133" ht="11.25" customHeight="1" x14ac:dyDescent="0.2">
      <c r="B40" s="632" t="s">
        <v>340</v>
      </c>
      <c r="C40" s="633"/>
      <c r="D40" s="633"/>
      <c r="E40" s="633"/>
      <c r="F40" s="633"/>
      <c r="G40" s="633"/>
      <c r="H40" s="633"/>
      <c r="I40" s="633"/>
      <c r="J40" s="633"/>
      <c r="K40" s="633"/>
      <c r="L40" s="633"/>
      <c r="M40" s="633"/>
      <c r="N40" s="633"/>
      <c r="O40" s="633"/>
      <c r="P40" s="633"/>
      <c r="Q40" s="634"/>
      <c r="R40" s="635">
        <v>120000</v>
      </c>
      <c r="S40" s="636"/>
      <c r="T40" s="636"/>
      <c r="U40" s="636"/>
      <c r="V40" s="636"/>
      <c r="W40" s="636"/>
      <c r="X40" s="636"/>
      <c r="Y40" s="637"/>
      <c r="Z40" s="661">
        <v>3.4</v>
      </c>
      <c r="AA40" s="661"/>
      <c r="AB40" s="661"/>
      <c r="AC40" s="661"/>
      <c r="AD40" s="662" t="s">
        <v>127</v>
      </c>
      <c r="AE40" s="662"/>
      <c r="AF40" s="662"/>
      <c r="AG40" s="662"/>
      <c r="AH40" s="662"/>
      <c r="AI40" s="662"/>
      <c r="AJ40" s="662"/>
      <c r="AK40" s="662"/>
      <c r="AL40" s="638" t="s">
        <v>127</v>
      </c>
      <c r="AM40" s="639"/>
      <c r="AN40" s="639"/>
      <c r="AO40" s="663"/>
      <c r="AQ40" s="667" t="s">
        <v>341</v>
      </c>
      <c r="AR40" s="668"/>
      <c r="AS40" s="668"/>
      <c r="AT40" s="668"/>
      <c r="AU40" s="668"/>
      <c r="AV40" s="668"/>
      <c r="AW40" s="668"/>
      <c r="AX40" s="668"/>
      <c r="AY40" s="669"/>
      <c r="AZ40" s="635" t="s">
        <v>127</v>
      </c>
      <c r="BA40" s="636"/>
      <c r="BB40" s="636"/>
      <c r="BC40" s="636"/>
      <c r="BD40" s="645"/>
      <c r="BE40" s="645"/>
      <c r="BF40" s="670"/>
      <c r="BG40" s="672" t="s">
        <v>342</v>
      </c>
      <c r="BH40" s="673"/>
      <c r="BI40" s="673"/>
      <c r="BJ40" s="673"/>
      <c r="BK40" s="673"/>
      <c r="BL40" s="214"/>
      <c r="BM40" s="633" t="s">
        <v>343</v>
      </c>
      <c r="BN40" s="633"/>
      <c r="BO40" s="633"/>
      <c r="BP40" s="633"/>
      <c r="BQ40" s="633"/>
      <c r="BR40" s="633"/>
      <c r="BS40" s="633"/>
      <c r="BT40" s="633"/>
      <c r="BU40" s="634"/>
      <c r="BV40" s="635">
        <v>118</v>
      </c>
      <c r="BW40" s="636"/>
      <c r="BX40" s="636"/>
      <c r="BY40" s="636"/>
      <c r="BZ40" s="636"/>
      <c r="CA40" s="636"/>
      <c r="CB40" s="671"/>
      <c r="CD40" s="632" t="s">
        <v>344</v>
      </c>
      <c r="CE40" s="633"/>
      <c r="CF40" s="633"/>
      <c r="CG40" s="633"/>
      <c r="CH40" s="633"/>
      <c r="CI40" s="633"/>
      <c r="CJ40" s="633"/>
      <c r="CK40" s="633"/>
      <c r="CL40" s="633"/>
      <c r="CM40" s="633"/>
      <c r="CN40" s="633"/>
      <c r="CO40" s="633"/>
      <c r="CP40" s="633"/>
      <c r="CQ40" s="634"/>
      <c r="CR40" s="635">
        <v>11772</v>
      </c>
      <c r="CS40" s="636"/>
      <c r="CT40" s="636"/>
      <c r="CU40" s="636"/>
      <c r="CV40" s="636"/>
      <c r="CW40" s="636"/>
      <c r="CX40" s="636"/>
      <c r="CY40" s="637"/>
      <c r="CZ40" s="638">
        <v>0.3</v>
      </c>
      <c r="DA40" s="647"/>
      <c r="DB40" s="647"/>
      <c r="DC40" s="648"/>
      <c r="DD40" s="641" t="s">
        <v>127</v>
      </c>
      <c r="DE40" s="636"/>
      <c r="DF40" s="636"/>
      <c r="DG40" s="636"/>
      <c r="DH40" s="636"/>
      <c r="DI40" s="636"/>
      <c r="DJ40" s="636"/>
      <c r="DK40" s="637"/>
      <c r="DL40" s="641" t="s">
        <v>127</v>
      </c>
      <c r="DM40" s="636"/>
      <c r="DN40" s="636"/>
      <c r="DO40" s="636"/>
      <c r="DP40" s="636"/>
      <c r="DQ40" s="636"/>
      <c r="DR40" s="636"/>
      <c r="DS40" s="636"/>
      <c r="DT40" s="636"/>
      <c r="DU40" s="636"/>
      <c r="DV40" s="637"/>
      <c r="DW40" s="638" t="s">
        <v>127</v>
      </c>
      <c r="DX40" s="647"/>
      <c r="DY40" s="647"/>
      <c r="DZ40" s="647"/>
      <c r="EA40" s="647"/>
      <c r="EB40" s="647"/>
      <c r="EC40" s="666"/>
    </row>
    <row r="41" spans="2:133" ht="11.25" customHeight="1" x14ac:dyDescent="0.2">
      <c r="B41" s="632" t="s">
        <v>345</v>
      </c>
      <c r="C41" s="633"/>
      <c r="D41" s="633"/>
      <c r="E41" s="633"/>
      <c r="F41" s="633"/>
      <c r="G41" s="633"/>
      <c r="H41" s="633"/>
      <c r="I41" s="633"/>
      <c r="J41" s="633"/>
      <c r="K41" s="633"/>
      <c r="L41" s="633"/>
      <c r="M41" s="633"/>
      <c r="N41" s="633"/>
      <c r="O41" s="633"/>
      <c r="P41" s="633"/>
      <c r="Q41" s="634"/>
      <c r="R41" s="635" t="s">
        <v>127</v>
      </c>
      <c r="S41" s="636"/>
      <c r="T41" s="636"/>
      <c r="U41" s="636"/>
      <c r="V41" s="636"/>
      <c r="W41" s="636"/>
      <c r="X41" s="636"/>
      <c r="Y41" s="637"/>
      <c r="Z41" s="661" t="s">
        <v>127</v>
      </c>
      <c r="AA41" s="661"/>
      <c r="AB41" s="661"/>
      <c r="AC41" s="661"/>
      <c r="AD41" s="662" t="s">
        <v>127</v>
      </c>
      <c r="AE41" s="662"/>
      <c r="AF41" s="662"/>
      <c r="AG41" s="662"/>
      <c r="AH41" s="662"/>
      <c r="AI41" s="662"/>
      <c r="AJ41" s="662"/>
      <c r="AK41" s="662"/>
      <c r="AL41" s="638" t="s">
        <v>127</v>
      </c>
      <c r="AM41" s="639"/>
      <c r="AN41" s="639"/>
      <c r="AO41" s="663"/>
      <c r="AQ41" s="667" t="s">
        <v>346</v>
      </c>
      <c r="AR41" s="668"/>
      <c r="AS41" s="668"/>
      <c r="AT41" s="668"/>
      <c r="AU41" s="668"/>
      <c r="AV41" s="668"/>
      <c r="AW41" s="668"/>
      <c r="AX41" s="668"/>
      <c r="AY41" s="669"/>
      <c r="AZ41" s="635">
        <v>77039</v>
      </c>
      <c r="BA41" s="636"/>
      <c r="BB41" s="636"/>
      <c r="BC41" s="636"/>
      <c r="BD41" s="645"/>
      <c r="BE41" s="645"/>
      <c r="BF41" s="670"/>
      <c r="BG41" s="672"/>
      <c r="BH41" s="673"/>
      <c r="BI41" s="673"/>
      <c r="BJ41" s="673"/>
      <c r="BK41" s="673"/>
      <c r="BL41" s="214"/>
      <c r="BM41" s="633" t="s">
        <v>347</v>
      </c>
      <c r="BN41" s="633"/>
      <c r="BO41" s="633"/>
      <c r="BP41" s="633"/>
      <c r="BQ41" s="633"/>
      <c r="BR41" s="633"/>
      <c r="BS41" s="633"/>
      <c r="BT41" s="633"/>
      <c r="BU41" s="634"/>
      <c r="BV41" s="635" t="s">
        <v>127</v>
      </c>
      <c r="BW41" s="636"/>
      <c r="BX41" s="636"/>
      <c r="BY41" s="636"/>
      <c r="BZ41" s="636"/>
      <c r="CA41" s="636"/>
      <c r="CB41" s="671"/>
      <c r="CD41" s="632" t="s">
        <v>348</v>
      </c>
      <c r="CE41" s="633"/>
      <c r="CF41" s="633"/>
      <c r="CG41" s="633"/>
      <c r="CH41" s="633"/>
      <c r="CI41" s="633"/>
      <c r="CJ41" s="633"/>
      <c r="CK41" s="633"/>
      <c r="CL41" s="633"/>
      <c r="CM41" s="633"/>
      <c r="CN41" s="633"/>
      <c r="CO41" s="633"/>
      <c r="CP41" s="633"/>
      <c r="CQ41" s="634"/>
      <c r="CR41" s="635" t="s">
        <v>127</v>
      </c>
      <c r="CS41" s="645"/>
      <c r="CT41" s="645"/>
      <c r="CU41" s="645"/>
      <c r="CV41" s="645"/>
      <c r="CW41" s="645"/>
      <c r="CX41" s="645"/>
      <c r="CY41" s="646"/>
      <c r="CZ41" s="638" t="s">
        <v>127</v>
      </c>
      <c r="DA41" s="647"/>
      <c r="DB41" s="647"/>
      <c r="DC41" s="648"/>
      <c r="DD41" s="641" t="s">
        <v>127</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349</v>
      </c>
      <c r="C42" s="633"/>
      <c r="D42" s="633"/>
      <c r="E42" s="633"/>
      <c r="F42" s="633"/>
      <c r="G42" s="633"/>
      <c r="H42" s="633"/>
      <c r="I42" s="633"/>
      <c r="J42" s="633"/>
      <c r="K42" s="633"/>
      <c r="L42" s="633"/>
      <c r="M42" s="633"/>
      <c r="N42" s="633"/>
      <c r="O42" s="633"/>
      <c r="P42" s="633"/>
      <c r="Q42" s="634"/>
      <c r="R42" s="635" t="s">
        <v>127</v>
      </c>
      <c r="S42" s="636"/>
      <c r="T42" s="636"/>
      <c r="U42" s="636"/>
      <c r="V42" s="636"/>
      <c r="W42" s="636"/>
      <c r="X42" s="636"/>
      <c r="Y42" s="637"/>
      <c r="Z42" s="661" t="s">
        <v>127</v>
      </c>
      <c r="AA42" s="661"/>
      <c r="AB42" s="661"/>
      <c r="AC42" s="661"/>
      <c r="AD42" s="662" t="s">
        <v>127</v>
      </c>
      <c r="AE42" s="662"/>
      <c r="AF42" s="662"/>
      <c r="AG42" s="662"/>
      <c r="AH42" s="662"/>
      <c r="AI42" s="662"/>
      <c r="AJ42" s="662"/>
      <c r="AK42" s="662"/>
      <c r="AL42" s="638" t="s">
        <v>127</v>
      </c>
      <c r="AM42" s="639"/>
      <c r="AN42" s="639"/>
      <c r="AO42" s="663"/>
      <c r="AQ42" s="676" t="s">
        <v>350</v>
      </c>
      <c r="AR42" s="677"/>
      <c r="AS42" s="677"/>
      <c r="AT42" s="677"/>
      <c r="AU42" s="677"/>
      <c r="AV42" s="677"/>
      <c r="AW42" s="677"/>
      <c r="AX42" s="677"/>
      <c r="AY42" s="678"/>
      <c r="AZ42" s="615">
        <v>72699</v>
      </c>
      <c r="BA42" s="649"/>
      <c r="BB42" s="649"/>
      <c r="BC42" s="649"/>
      <c r="BD42" s="616"/>
      <c r="BE42" s="616"/>
      <c r="BF42" s="664"/>
      <c r="BG42" s="674"/>
      <c r="BH42" s="675"/>
      <c r="BI42" s="675"/>
      <c r="BJ42" s="675"/>
      <c r="BK42" s="675"/>
      <c r="BL42" s="215"/>
      <c r="BM42" s="613" t="s">
        <v>351</v>
      </c>
      <c r="BN42" s="613"/>
      <c r="BO42" s="613"/>
      <c r="BP42" s="613"/>
      <c r="BQ42" s="613"/>
      <c r="BR42" s="613"/>
      <c r="BS42" s="613"/>
      <c r="BT42" s="613"/>
      <c r="BU42" s="614"/>
      <c r="BV42" s="615">
        <v>261</v>
      </c>
      <c r="BW42" s="649"/>
      <c r="BX42" s="649"/>
      <c r="BY42" s="649"/>
      <c r="BZ42" s="649"/>
      <c r="CA42" s="649"/>
      <c r="CB42" s="665"/>
      <c r="CD42" s="632" t="s">
        <v>352</v>
      </c>
      <c r="CE42" s="633"/>
      <c r="CF42" s="633"/>
      <c r="CG42" s="633"/>
      <c r="CH42" s="633"/>
      <c r="CI42" s="633"/>
      <c r="CJ42" s="633"/>
      <c r="CK42" s="633"/>
      <c r="CL42" s="633"/>
      <c r="CM42" s="633"/>
      <c r="CN42" s="633"/>
      <c r="CO42" s="633"/>
      <c r="CP42" s="633"/>
      <c r="CQ42" s="634"/>
      <c r="CR42" s="635">
        <v>1033461</v>
      </c>
      <c r="CS42" s="645"/>
      <c r="CT42" s="645"/>
      <c r="CU42" s="645"/>
      <c r="CV42" s="645"/>
      <c r="CW42" s="645"/>
      <c r="CX42" s="645"/>
      <c r="CY42" s="646"/>
      <c r="CZ42" s="638">
        <v>30.3</v>
      </c>
      <c r="DA42" s="647"/>
      <c r="DB42" s="647"/>
      <c r="DC42" s="648"/>
      <c r="DD42" s="641">
        <v>302090</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353</v>
      </c>
      <c r="C43" s="633"/>
      <c r="D43" s="633"/>
      <c r="E43" s="633"/>
      <c r="F43" s="633"/>
      <c r="G43" s="633"/>
      <c r="H43" s="633"/>
      <c r="I43" s="633"/>
      <c r="J43" s="633"/>
      <c r="K43" s="633"/>
      <c r="L43" s="633"/>
      <c r="M43" s="633"/>
      <c r="N43" s="633"/>
      <c r="O43" s="633"/>
      <c r="P43" s="633"/>
      <c r="Q43" s="634"/>
      <c r="R43" s="635">
        <v>20000</v>
      </c>
      <c r="S43" s="636"/>
      <c r="T43" s="636"/>
      <c r="U43" s="636"/>
      <c r="V43" s="636"/>
      <c r="W43" s="636"/>
      <c r="X43" s="636"/>
      <c r="Y43" s="637"/>
      <c r="Z43" s="661">
        <v>0.6</v>
      </c>
      <c r="AA43" s="661"/>
      <c r="AB43" s="661"/>
      <c r="AC43" s="661"/>
      <c r="AD43" s="662" t="s">
        <v>127</v>
      </c>
      <c r="AE43" s="662"/>
      <c r="AF43" s="662"/>
      <c r="AG43" s="662"/>
      <c r="AH43" s="662"/>
      <c r="AI43" s="662"/>
      <c r="AJ43" s="662"/>
      <c r="AK43" s="662"/>
      <c r="AL43" s="638" t="s">
        <v>127</v>
      </c>
      <c r="AM43" s="639"/>
      <c r="AN43" s="639"/>
      <c r="AO43" s="663"/>
      <c r="CD43" s="632" t="s">
        <v>354</v>
      </c>
      <c r="CE43" s="633"/>
      <c r="CF43" s="633"/>
      <c r="CG43" s="633"/>
      <c r="CH43" s="633"/>
      <c r="CI43" s="633"/>
      <c r="CJ43" s="633"/>
      <c r="CK43" s="633"/>
      <c r="CL43" s="633"/>
      <c r="CM43" s="633"/>
      <c r="CN43" s="633"/>
      <c r="CO43" s="633"/>
      <c r="CP43" s="633"/>
      <c r="CQ43" s="634"/>
      <c r="CR43" s="635">
        <v>6342</v>
      </c>
      <c r="CS43" s="645"/>
      <c r="CT43" s="645"/>
      <c r="CU43" s="645"/>
      <c r="CV43" s="645"/>
      <c r="CW43" s="645"/>
      <c r="CX43" s="645"/>
      <c r="CY43" s="646"/>
      <c r="CZ43" s="638">
        <v>0.2</v>
      </c>
      <c r="DA43" s="647"/>
      <c r="DB43" s="647"/>
      <c r="DC43" s="648"/>
      <c r="DD43" s="641">
        <v>6342</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355</v>
      </c>
      <c r="C44" s="613"/>
      <c r="D44" s="613"/>
      <c r="E44" s="613"/>
      <c r="F44" s="613"/>
      <c r="G44" s="613"/>
      <c r="H44" s="613"/>
      <c r="I44" s="613"/>
      <c r="J44" s="613"/>
      <c r="K44" s="613"/>
      <c r="L44" s="613"/>
      <c r="M44" s="613"/>
      <c r="N44" s="613"/>
      <c r="O44" s="613"/>
      <c r="P44" s="613"/>
      <c r="Q44" s="614"/>
      <c r="R44" s="615">
        <v>3491185</v>
      </c>
      <c r="S44" s="649"/>
      <c r="T44" s="649"/>
      <c r="U44" s="649"/>
      <c r="V44" s="649"/>
      <c r="W44" s="649"/>
      <c r="X44" s="649"/>
      <c r="Y44" s="650"/>
      <c r="Z44" s="651">
        <v>100</v>
      </c>
      <c r="AA44" s="651"/>
      <c r="AB44" s="651"/>
      <c r="AC44" s="651"/>
      <c r="AD44" s="652">
        <v>1288670</v>
      </c>
      <c r="AE44" s="652"/>
      <c r="AF44" s="652"/>
      <c r="AG44" s="652"/>
      <c r="AH44" s="652"/>
      <c r="AI44" s="652"/>
      <c r="AJ44" s="652"/>
      <c r="AK44" s="652"/>
      <c r="AL44" s="618">
        <v>100</v>
      </c>
      <c r="AM44" s="653"/>
      <c r="AN44" s="653"/>
      <c r="AO44" s="654"/>
      <c r="CD44" s="655" t="s">
        <v>302</v>
      </c>
      <c r="CE44" s="656"/>
      <c r="CF44" s="632" t="s">
        <v>356</v>
      </c>
      <c r="CG44" s="633"/>
      <c r="CH44" s="633"/>
      <c r="CI44" s="633"/>
      <c r="CJ44" s="633"/>
      <c r="CK44" s="633"/>
      <c r="CL44" s="633"/>
      <c r="CM44" s="633"/>
      <c r="CN44" s="633"/>
      <c r="CO44" s="633"/>
      <c r="CP44" s="633"/>
      <c r="CQ44" s="634"/>
      <c r="CR44" s="635">
        <v>1007394</v>
      </c>
      <c r="CS44" s="636"/>
      <c r="CT44" s="636"/>
      <c r="CU44" s="636"/>
      <c r="CV44" s="636"/>
      <c r="CW44" s="636"/>
      <c r="CX44" s="636"/>
      <c r="CY44" s="637"/>
      <c r="CZ44" s="638">
        <v>29.5</v>
      </c>
      <c r="DA44" s="639"/>
      <c r="DB44" s="639"/>
      <c r="DC44" s="640"/>
      <c r="DD44" s="641">
        <v>301023</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357</v>
      </c>
      <c r="CG45" s="633"/>
      <c r="CH45" s="633"/>
      <c r="CI45" s="633"/>
      <c r="CJ45" s="633"/>
      <c r="CK45" s="633"/>
      <c r="CL45" s="633"/>
      <c r="CM45" s="633"/>
      <c r="CN45" s="633"/>
      <c r="CO45" s="633"/>
      <c r="CP45" s="633"/>
      <c r="CQ45" s="634"/>
      <c r="CR45" s="635">
        <v>391483</v>
      </c>
      <c r="CS45" s="645"/>
      <c r="CT45" s="645"/>
      <c r="CU45" s="645"/>
      <c r="CV45" s="645"/>
      <c r="CW45" s="645"/>
      <c r="CX45" s="645"/>
      <c r="CY45" s="646"/>
      <c r="CZ45" s="638">
        <v>11.5</v>
      </c>
      <c r="DA45" s="647"/>
      <c r="DB45" s="647"/>
      <c r="DC45" s="648"/>
      <c r="DD45" s="641">
        <v>93581</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358</v>
      </c>
      <c r="CD46" s="657"/>
      <c r="CE46" s="658"/>
      <c r="CF46" s="632" t="s">
        <v>359</v>
      </c>
      <c r="CG46" s="633"/>
      <c r="CH46" s="633"/>
      <c r="CI46" s="633"/>
      <c r="CJ46" s="633"/>
      <c r="CK46" s="633"/>
      <c r="CL46" s="633"/>
      <c r="CM46" s="633"/>
      <c r="CN46" s="633"/>
      <c r="CO46" s="633"/>
      <c r="CP46" s="633"/>
      <c r="CQ46" s="634"/>
      <c r="CR46" s="635">
        <v>614679</v>
      </c>
      <c r="CS46" s="636"/>
      <c r="CT46" s="636"/>
      <c r="CU46" s="636"/>
      <c r="CV46" s="636"/>
      <c r="CW46" s="636"/>
      <c r="CX46" s="636"/>
      <c r="CY46" s="637"/>
      <c r="CZ46" s="638">
        <v>18</v>
      </c>
      <c r="DA46" s="639"/>
      <c r="DB46" s="639"/>
      <c r="DC46" s="640"/>
      <c r="DD46" s="641">
        <v>206210</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360</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361</v>
      </c>
      <c r="CG47" s="633"/>
      <c r="CH47" s="633"/>
      <c r="CI47" s="633"/>
      <c r="CJ47" s="633"/>
      <c r="CK47" s="633"/>
      <c r="CL47" s="633"/>
      <c r="CM47" s="633"/>
      <c r="CN47" s="633"/>
      <c r="CO47" s="633"/>
      <c r="CP47" s="633"/>
      <c r="CQ47" s="634"/>
      <c r="CR47" s="635">
        <v>26067</v>
      </c>
      <c r="CS47" s="645"/>
      <c r="CT47" s="645"/>
      <c r="CU47" s="645"/>
      <c r="CV47" s="645"/>
      <c r="CW47" s="645"/>
      <c r="CX47" s="645"/>
      <c r="CY47" s="646"/>
      <c r="CZ47" s="638">
        <v>0.8</v>
      </c>
      <c r="DA47" s="647"/>
      <c r="DB47" s="647"/>
      <c r="DC47" s="648"/>
      <c r="DD47" s="641">
        <v>1067</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0.8" x14ac:dyDescent="0.2">
      <c r="B48" s="631" t="s">
        <v>362</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363</v>
      </c>
      <c r="CG48" s="633"/>
      <c r="CH48" s="633"/>
      <c r="CI48" s="633"/>
      <c r="CJ48" s="633"/>
      <c r="CK48" s="633"/>
      <c r="CL48" s="633"/>
      <c r="CM48" s="633"/>
      <c r="CN48" s="633"/>
      <c r="CO48" s="633"/>
      <c r="CP48" s="633"/>
      <c r="CQ48" s="634"/>
      <c r="CR48" s="635" t="s">
        <v>127</v>
      </c>
      <c r="CS48" s="636"/>
      <c r="CT48" s="636"/>
      <c r="CU48" s="636"/>
      <c r="CV48" s="636"/>
      <c r="CW48" s="636"/>
      <c r="CX48" s="636"/>
      <c r="CY48" s="637"/>
      <c r="CZ48" s="638" t="s">
        <v>127</v>
      </c>
      <c r="DA48" s="639"/>
      <c r="DB48" s="639"/>
      <c r="DC48" s="640"/>
      <c r="DD48" s="641" t="s">
        <v>127</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216"/>
      <c r="CD49" s="612" t="s">
        <v>364</v>
      </c>
      <c r="CE49" s="613"/>
      <c r="CF49" s="613"/>
      <c r="CG49" s="613"/>
      <c r="CH49" s="613"/>
      <c r="CI49" s="613"/>
      <c r="CJ49" s="613"/>
      <c r="CK49" s="613"/>
      <c r="CL49" s="613"/>
      <c r="CM49" s="613"/>
      <c r="CN49" s="613"/>
      <c r="CO49" s="613"/>
      <c r="CP49" s="613"/>
      <c r="CQ49" s="614"/>
      <c r="CR49" s="615">
        <v>3413681</v>
      </c>
      <c r="CS49" s="616"/>
      <c r="CT49" s="616"/>
      <c r="CU49" s="616"/>
      <c r="CV49" s="616"/>
      <c r="CW49" s="616"/>
      <c r="CX49" s="616"/>
      <c r="CY49" s="617"/>
      <c r="CZ49" s="618">
        <v>100</v>
      </c>
      <c r="DA49" s="619"/>
      <c r="DB49" s="619"/>
      <c r="DC49" s="620"/>
      <c r="DD49" s="621">
        <v>1630732</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0.8" hidden="1" x14ac:dyDescent="0.2">
      <c r="B50" s="216"/>
    </row>
  </sheetData>
  <sheetProtection algorithmName="SHA-512" hashValue="2QNSgw028r49CuCwFX+lRVyC4Tx2UDIEBtc7bDGBR997yYK7o6cWzo8wfj7JqbFgILWzy7reB2uk69SLc8Ln9w==" saltValue="JuUJ5K3awiNNdbzuTba9+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30" t="s">
        <v>365</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366</v>
      </c>
      <c r="DK2" s="732"/>
      <c r="DL2" s="732"/>
      <c r="DM2" s="732"/>
      <c r="DN2" s="732"/>
      <c r="DO2" s="733"/>
      <c r="DP2" s="219"/>
      <c r="DQ2" s="731" t="s">
        <v>367</v>
      </c>
      <c r="DR2" s="732"/>
      <c r="DS2" s="732"/>
      <c r="DT2" s="732"/>
      <c r="DU2" s="732"/>
      <c r="DV2" s="732"/>
      <c r="DW2" s="732"/>
      <c r="DX2" s="732"/>
      <c r="DY2" s="732"/>
      <c r="DZ2" s="73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34" t="s">
        <v>368</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369</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5"/>
    </row>
    <row r="5" spans="1:131" s="226" customFormat="1" ht="26.25" customHeight="1" x14ac:dyDescent="0.2">
      <c r="A5" s="736" t="s">
        <v>370</v>
      </c>
      <c r="B5" s="737"/>
      <c r="C5" s="737"/>
      <c r="D5" s="737"/>
      <c r="E5" s="737"/>
      <c r="F5" s="737"/>
      <c r="G5" s="737"/>
      <c r="H5" s="737"/>
      <c r="I5" s="737"/>
      <c r="J5" s="737"/>
      <c r="K5" s="737"/>
      <c r="L5" s="737"/>
      <c r="M5" s="737"/>
      <c r="N5" s="737"/>
      <c r="O5" s="737"/>
      <c r="P5" s="738"/>
      <c r="Q5" s="742" t="s">
        <v>371</v>
      </c>
      <c r="R5" s="743"/>
      <c r="S5" s="743"/>
      <c r="T5" s="743"/>
      <c r="U5" s="744"/>
      <c r="V5" s="742" t="s">
        <v>372</v>
      </c>
      <c r="W5" s="743"/>
      <c r="X5" s="743"/>
      <c r="Y5" s="743"/>
      <c r="Z5" s="744"/>
      <c r="AA5" s="742" t="s">
        <v>373</v>
      </c>
      <c r="AB5" s="743"/>
      <c r="AC5" s="743"/>
      <c r="AD5" s="743"/>
      <c r="AE5" s="743"/>
      <c r="AF5" s="748" t="s">
        <v>374</v>
      </c>
      <c r="AG5" s="743"/>
      <c r="AH5" s="743"/>
      <c r="AI5" s="743"/>
      <c r="AJ5" s="749"/>
      <c r="AK5" s="743" t="s">
        <v>375</v>
      </c>
      <c r="AL5" s="743"/>
      <c r="AM5" s="743"/>
      <c r="AN5" s="743"/>
      <c r="AO5" s="744"/>
      <c r="AP5" s="742" t="s">
        <v>376</v>
      </c>
      <c r="AQ5" s="743"/>
      <c r="AR5" s="743"/>
      <c r="AS5" s="743"/>
      <c r="AT5" s="744"/>
      <c r="AU5" s="742" t="s">
        <v>377</v>
      </c>
      <c r="AV5" s="743"/>
      <c r="AW5" s="743"/>
      <c r="AX5" s="743"/>
      <c r="AY5" s="749"/>
      <c r="AZ5" s="223"/>
      <c r="BA5" s="223"/>
      <c r="BB5" s="223"/>
      <c r="BC5" s="223"/>
      <c r="BD5" s="223"/>
      <c r="BE5" s="224"/>
      <c r="BF5" s="224"/>
      <c r="BG5" s="224"/>
      <c r="BH5" s="224"/>
      <c r="BI5" s="224"/>
      <c r="BJ5" s="224"/>
      <c r="BK5" s="224"/>
      <c r="BL5" s="224"/>
      <c r="BM5" s="224"/>
      <c r="BN5" s="224"/>
      <c r="BO5" s="224"/>
      <c r="BP5" s="224"/>
      <c r="BQ5" s="736" t="s">
        <v>378</v>
      </c>
      <c r="BR5" s="737"/>
      <c r="BS5" s="737"/>
      <c r="BT5" s="737"/>
      <c r="BU5" s="737"/>
      <c r="BV5" s="737"/>
      <c r="BW5" s="737"/>
      <c r="BX5" s="737"/>
      <c r="BY5" s="737"/>
      <c r="BZ5" s="737"/>
      <c r="CA5" s="737"/>
      <c r="CB5" s="737"/>
      <c r="CC5" s="737"/>
      <c r="CD5" s="737"/>
      <c r="CE5" s="737"/>
      <c r="CF5" s="737"/>
      <c r="CG5" s="738"/>
      <c r="CH5" s="742" t="s">
        <v>379</v>
      </c>
      <c r="CI5" s="743"/>
      <c r="CJ5" s="743"/>
      <c r="CK5" s="743"/>
      <c r="CL5" s="744"/>
      <c r="CM5" s="742" t="s">
        <v>380</v>
      </c>
      <c r="CN5" s="743"/>
      <c r="CO5" s="743"/>
      <c r="CP5" s="743"/>
      <c r="CQ5" s="744"/>
      <c r="CR5" s="742" t="s">
        <v>381</v>
      </c>
      <c r="CS5" s="743"/>
      <c r="CT5" s="743"/>
      <c r="CU5" s="743"/>
      <c r="CV5" s="744"/>
      <c r="CW5" s="742" t="s">
        <v>382</v>
      </c>
      <c r="CX5" s="743"/>
      <c r="CY5" s="743"/>
      <c r="CZ5" s="743"/>
      <c r="DA5" s="744"/>
      <c r="DB5" s="742" t="s">
        <v>383</v>
      </c>
      <c r="DC5" s="743"/>
      <c r="DD5" s="743"/>
      <c r="DE5" s="743"/>
      <c r="DF5" s="744"/>
      <c r="DG5" s="772" t="s">
        <v>384</v>
      </c>
      <c r="DH5" s="773"/>
      <c r="DI5" s="773"/>
      <c r="DJ5" s="773"/>
      <c r="DK5" s="774"/>
      <c r="DL5" s="772" t="s">
        <v>385</v>
      </c>
      <c r="DM5" s="773"/>
      <c r="DN5" s="773"/>
      <c r="DO5" s="773"/>
      <c r="DP5" s="774"/>
      <c r="DQ5" s="742" t="s">
        <v>386</v>
      </c>
      <c r="DR5" s="743"/>
      <c r="DS5" s="743"/>
      <c r="DT5" s="743"/>
      <c r="DU5" s="744"/>
      <c r="DV5" s="742" t="s">
        <v>377</v>
      </c>
      <c r="DW5" s="743"/>
      <c r="DX5" s="743"/>
      <c r="DY5" s="743"/>
      <c r="DZ5" s="749"/>
      <c r="EA5" s="225"/>
    </row>
    <row r="6" spans="1:131" s="226" customFormat="1" ht="26.25" customHeight="1" thickBot="1" x14ac:dyDescent="0.25">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5"/>
    </row>
    <row r="7" spans="1:131" s="226" customFormat="1" ht="26.25" customHeight="1" thickTop="1" x14ac:dyDescent="0.2">
      <c r="A7" s="227">
        <v>1</v>
      </c>
      <c r="B7" s="758" t="s">
        <v>387</v>
      </c>
      <c r="C7" s="759"/>
      <c r="D7" s="759"/>
      <c r="E7" s="759"/>
      <c r="F7" s="759"/>
      <c r="G7" s="759"/>
      <c r="H7" s="759"/>
      <c r="I7" s="759"/>
      <c r="J7" s="759"/>
      <c r="K7" s="759"/>
      <c r="L7" s="759"/>
      <c r="M7" s="759"/>
      <c r="N7" s="759"/>
      <c r="O7" s="759"/>
      <c r="P7" s="760"/>
      <c r="Q7" s="761">
        <v>3491</v>
      </c>
      <c r="R7" s="762"/>
      <c r="S7" s="762"/>
      <c r="T7" s="762"/>
      <c r="U7" s="762"/>
      <c r="V7" s="762">
        <v>3413</v>
      </c>
      <c r="W7" s="762"/>
      <c r="X7" s="762"/>
      <c r="Y7" s="762"/>
      <c r="Z7" s="762"/>
      <c r="AA7" s="762">
        <v>78</v>
      </c>
      <c r="AB7" s="762"/>
      <c r="AC7" s="762"/>
      <c r="AD7" s="762"/>
      <c r="AE7" s="763"/>
      <c r="AF7" s="764">
        <v>78</v>
      </c>
      <c r="AG7" s="765"/>
      <c r="AH7" s="765"/>
      <c r="AI7" s="765"/>
      <c r="AJ7" s="766"/>
      <c r="AK7" s="767">
        <v>0</v>
      </c>
      <c r="AL7" s="768"/>
      <c r="AM7" s="768"/>
      <c r="AN7" s="768"/>
      <c r="AO7" s="768"/>
      <c r="AP7" s="768">
        <v>1024</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7">
        <v>1</v>
      </c>
      <c r="BR7" s="228"/>
      <c r="BS7" s="755"/>
      <c r="BT7" s="756"/>
      <c r="BU7" s="756"/>
      <c r="BV7" s="756"/>
      <c r="BW7" s="756"/>
      <c r="BX7" s="756"/>
      <c r="BY7" s="756"/>
      <c r="BZ7" s="756"/>
      <c r="CA7" s="756"/>
      <c r="CB7" s="756"/>
      <c r="CC7" s="756"/>
      <c r="CD7" s="756"/>
      <c r="CE7" s="756"/>
      <c r="CF7" s="756"/>
      <c r="CG7" s="77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55"/>
      <c r="DW7" s="756"/>
      <c r="DX7" s="756"/>
      <c r="DY7" s="756"/>
      <c r="DZ7" s="757"/>
      <c r="EA7" s="225"/>
    </row>
    <row r="8" spans="1:131" s="226" customFormat="1" ht="26.25" customHeight="1" x14ac:dyDescent="0.2">
      <c r="A8" s="229">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23"/>
      <c r="BA8" s="223"/>
      <c r="BB8" s="223"/>
      <c r="BC8" s="223"/>
      <c r="BD8" s="223"/>
      <c r="BE8" s="224"/>
      <c r="BF8" s="224"/>
      <c r="BG8" s="224"/>
      <c r="BH8" s="224"/>
      <c r="BI8" s="224"/>
      <c r="BJ8" s="224"/>
      <c r="BK8" s="224"/>
      <c r="BL8" s="224"/>
      <c r="BM8" s="224"/>
      <c r="BN8" s="224"/>
      <c r="BO8" s="224"/>
      <c r="BP8" s="224"/>
      <c r="BQ8" s="229">
        <v>2</v>
      </c>
      <c r="BR8" s="230"/>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25"/>
    </row>
    <row r="9" spans="1:131" s="226" customFormat="1" ht="26.25" customHeight="1" x14ac:dyDescent="0.2">
      <c r="A9" s="229">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23"/>
      <c r="BA9" s="223"/>
      <c r="BB9" s="223"/>
      <c r="BC9" s="223"/>
      <c r="BD9" s="223"/>
      <c r="BE9" s="224"/>
      <c r="BF9" s="224"/>
      <c r="BG9" s="224"/>
      <c r="BH9" s="224"/>
      <c r="BI9" s="224"/>
      <c r="BJ9" s="224"/>
      <c r="BK9" s="224"/>
      <c r="BL9" s="224"/>
      <c r="BM9" s="224"/>
      <c r="BN9" s="224"/>
      <c r="BO9" s="224"/>
      <c r="BP9" s="224"/>
      <c r="BQ9" s="229">
        <v>3</v>
      </c>
      <c r="BR9" s="230"/>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5"/>
    </row>
    <row r="10" spans="1:131" s="226" customFormat="1" ht="26.25" customHeight="1" x14ac:dyDescent="0.2">
      <c r="A10" s="229">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23"/>
      <c r="BA10" s="223"/>
      <c r="BB10" s="223"/>
      <c r="BC10" s="223"/>
      <c r="BD10" s="223"/>
      <c r="BE10" s="224"/>
      <c r="BF10" s="224"/>
      <c r="BG10" s="224"/>
      <c r="BH10" s="224"/>
      <c r="BI10" s="224"/>
      <c r="BJ10" s="224"/>
      <c r="BK10" s="224"/>
      <c r="BL10" s="224"/>
      <c r="BM10" s="224"/>
      <c r="BN10" s="224"/>
      <c r="BO10" s="224"/>
      <c r="BP10" s="224"/>
      <c r="BQ10" s="229">
        <v>4</v>
      </c>
      <c r="BR10" s="230"/>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5"/>
    </row>
    <row r="11" spans="1:131" s="226" customFormat="1" ht="26.25" customHeight="1" x14ac:dyDescent="0.2">
      <c r="A11" s="229">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23"/>
      <c r="BA11" s="223"/>
      <c r="BB11" s="223"/>
      <c r="BC11" s="223"/>
      <c r="BD11" s="223"/>
      <c r="BE11" s="224"/>
      <c r="BF11" s="224"/>
      <c r="BG11" s="224"/>
      <c r="BH11" s="224"/>
      <c r="BI11" s="224"/>
      <c r="BJ11" s="224"/>
      <c r="BK11" s="224"/>
      <c r="BL11" s="224"/>
      <c r="BM11" s="224"/>
      <c r="BN11" s="224"/>
      <c r="BO11" s="224"/>
      <c r="BP11" s="224"/>
      <c r="BQ11" s="229">
        <v>5</v>
      </c>
      <c r="BR11" s="230"/>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5"/>
    </row>
    <row r="12" spans="1:131" s="226" customFormat="1" ht="26.25" customHeight="1" x14ac:dyDescent="0.2">
      <c r="A12" s="229">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23"/>
      <c r="BA12" s="223"/>
      <c r="BB12" s="223"/>
      <c r="BC12" s="223"/>
      <c r="BD12" s="223"/>
      <c r="BE12" s="224"/>
      <c r="BF12" s="224"/>
      <c r="BG12" s="224"/>
      <c r="BH12" s="224"/>
      <c r="BI12" s="224"/>
      <c r="BJ12" s="224"/>
      <c r="BK12" s="224"/>
      <c r="BL12" s="224"/>
      <c r="BM12" s="224"/>
      <c r="BN12" s="224"/>
      <c r="BO12" s="224"/>
      <c r="BP12" s="224"/>
      <c r="BQ12" s="229">
        <v>6</v>
      </c>
      <c r="BR12" s="230"/>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5"/>
    </row>
    <row r="13" spans="1:131" s="226" customFormat="1" ht="26.25" customHeight="1" x14ac:dyDescent="0.2">
      <c r="A13" s="229">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23"/>
      <c r="BA13" s="223"/>
      <c r="BB13" s="223"/>
      <c r="BC13" s="223"/>
      <c r="BD13" s="223"/>
      <c r="BE13" s="224"/>
      <c r="BF13" s="224"/>
      <c r="BG13" s="224"/>
      <c r="BH13" s="224"/>
      <c r="BI13" s="224"/>
      <c r="BJ13" s="224"/>
      <c r="BK13" s="224"/>
      <c r="BL13" s="224"/>
      <c r="BM13" s="224"/>
      <c r="BN13" s="224"/>
      <c r="BO13" s="224"/>
      <c r="BP13" s="224"/>
      <c r="BQ13" s="229">
        <v>7</v>
      </c>
      <c r="BR13" s="230"/>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5"/>
    </row>
    <row r="14" spans="1:131" s="226" customFormat="1" ht="26.25" customHeight="1" x14ac:dyDescent="0.2">
      <c r="A14" s="229">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23"/>
      <c r="BA14" s="223"/>
      <c r="BB14" s="223"/>
      <c r="BC14" s="223"/>
      <c r="BD14" s="223"/>
      <c r="BE14" s="224"/>
      <c r="BF14" s="224"/>
      <c r="BG14" s="224"/>
      <c r="BH14" s="224"/>
      <c r="BI14" s="224"/>
      <c r="BJ14" s="224"/>
      <c r="BK14" s="224"/>
      <c r="BL14" s="224"/>
      <c r="BM14" s="224"/>
      <c r="BN14" s="224"/>
      <c r="BO14" s="224"/>
      <c r="BP14" s="224"/>
      <c r="BQ14" s="229">
        <v>8</v>
      </c>
      <c r="BR14" s="230"/>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5"/>
    </row>
    <row r="15" spans="1:131" s="226" customFormat="1" ht="26.25" customHeight="1" x14ac:dyDescent="0.2">
      <c r="A15" s="229">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23"/>
      <c r="BA15" s="223"/>
      <c r="BB15" s="223"/>
      <c r="BC15" s="223"/>
      <c r="BD15" s="223"/>
      <c r="BE15" s="224"/>
      <c r="BF15" s="224"/>
      <c r="BG15" s="224"/>
      <c r="BH15" s="224"/>
      <c r="BI15" s="224"/>
      <c r="BJ15" s="224"/>
      <c r="BK15" s="224"/>
      <c r="BL15" s="224"/>
      <c r="BM15" s="224"/>
      <c r="BN15" s="224"/>
      <c r="BO15" s="224"/>
      <c r="BP15" s="224"/>
      <c r="BQ15" s="229">
        <v>9</v>
      </c>
      <c r="BR15" s="230"/>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5"/>
    </row>
    <row r="16" spans="1:131" s="226" customFormat="1" ht="26.25" customHeight="1" x14ac:dyDescent="0.2">
      <c r="A16" s="229">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23"/>
      <c r="BA16" s="223"/>
      <c r="BB16" s="223"/>
      <c r="BC16" s="223"/>
      <c r="BD16" s="223"/>
      <c r="BE16" s="224"/>
      <c r="BF16" s="224"/>
      <c r="BG16" s="224"/>
      <c r="BH16" s="224"/>
      <c r="BI16" s="224"/>
      <c r="BJ16" s="224"/>
      <c r="BK16" s="224"/>
      <c r="BL16" s="224"/>
      <c r="BM16" s="224"/>
      <c r="BN16" s="224"/>
      <c r="BO16" s="224"/>
      <c r="BP16" s="224"/>
      <c r="BQ16" s="229">
        <v>10</v>
      </c>
      <c r="BR16" s="230"/>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5"/>
    </row>
    <row r="17" spans="1:131" s="226" customFormat="1" ht="26.25" customHeight="1" x14ac:dyDescent="0.2">
      <c r="A17" s="229">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23"/>
      <c r="BA17" s="223"/>
      <c r="BB17" s="223"/>
      <c r="BC17" s="223"/>
      <c r="BD17" s="223"/>
      <c r="BE17" s="224"/>
      <c r="BF17" s="224"/>
      <c r="BG17" s="224"/>
      <c r="BH17" s="224"/>
      <c r="BI17" s="224"/>
      <c r="BJ17" s="224"/>
      <c r="BK17" s="224"/>
      <c r="BL17" s="224"/>
      <c r="BM17" s="224"/>
      <c r="BN17" s="224"/>
      <c r="BO17" s="224"/>
      <c r="BP17" s="224"/>
      <c r="BQ17" s="229">
        <v>11</v>
      </c>
      <c r="BR17" s="230"/>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5"/>
    </row>
    <row r="18" spans="1:131" s="226" customFormat="1" ht="26.25" customHeight="1" x14ac:dyDescent="0.2">
      <c r="A18" s="229">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23"/>
      <c r="BA18" s="223"/>
      <c r="BB18" s="223"/>
      <c r="BC18" s="223"/>
      <c r="BD18" s="223"/>
      <c r="BE18" s="224"/>
      <c r="BF18" s="224"/>
      <c r="BG18" s="224"/>
      <c r="BH18" s="224"/>
      <c r="BI18" s="224"/>
      <c r="BJ18" s="224"/>
      <c r="BK18" s="224"/>
      <c r="BL18" s="224"/>
      <c r="BM18" s="224"/>
      <c r="BN18" s="224"/>
      <c r="BO18" s="224"/>
      <c r="BP18" s="224"/>
      <c r="BQ18" s="229">
        <v>12</v>
      </c>
      <c r="BR18" s="230"/>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5"/>
    </row>
    <row r="19" spans="1:131" s="226" customFormat="1" ht="26.25" customHeight="1" x14ac:dyDescent="0.2">
      <c r="A19" s="229">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23"/>
      <c r="BA19" s="223"/>
      <c r="BB19" s="223"/>
      <c r="BC19" s="223"/>
      <c r="BD19" s="223"/>
      <c r="BE19" s="224"/>
      <c r="BF19" s="224"/>
      <c r="BG19" s="224"/>
      <c r="BH19" s="224"/>
      <c r="BI19" s="224"/>
      <c r="BJ19" s="224"/>
      <c r="BK19" s="224"/>
      <c r="BL19" s="224"/>
      <c r="BM19" s="224"/>
      <c r="BN19" s="224"/>
      <c r="BO19" s="224"/>
      <c r="BP19" s="224"/>
      <c r="BQ19" s="229">
        <v>13</v>
      </c>
      <c r="BR19" s="230"/>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5"/>
    </row>
    <row r="20" spans="1:131" s="226" customFormat="1" ht="26.25" customHeight="1" x14ac:dyDescent="0.2">
      <c r="A20" s="229">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23"/>
      <c r="BA20" s="223"/>
      <c r="BB20" s="223"/>
      <c r="BC20" s="223"/>
      <c r="BD20" s="223"/>
      <c r="BE20" s="224"/>
      <c r="BF20" s="224"/>
      <c r="BG20" s="224"/>
      <c r="BH20" s="224"/>
      <c r="BI20" s="224"/>
      <c r="BJ20" s="224"/>
      <c r="BK20" s="224"/>
      <c r="BL20" s="224"/>
      <c r="BM20" s="224"/>
      <c r="BN20" s="224"/>
      <c r="BO20" s="224"/>
      <c r="BP20" s="224"/>
      <c r="BQ20" s="229">
        <v>14</v>
      </c>
      <c r="BR20" s="230"/>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5"/>
    </row>
    <row r="21" spans="1:131" s="226" customFormat="1" ht="26.25" customHeight="1" thickBot="1" x14ac:dyDescent="0.25">
      <c r="A21" s="229">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23"/>
      <c r="BA21" s="223"/>
      <c r="BB21" s="223"/>
      <c r="BC21" s="223"/>
      <c r="BD21" s="223"/>
      <c r="BE21" s="224"/>
      <c r="BF21" s="224"/>
      <c r="BG21" s="224"/>
      <c r="BH21" s="224"/>
      <c r="BI21" s="224"/>
      <c r="BJ21" s="224"/>
      <c r="BK21" s="224"/>
      <c r="BL21" s="224"/>
      <c r="BM21" s="224"/>
      <c r="BN21" s="224"/>
      <c r="BO21" s="224"/>
      <c r="BP21" s="224"/>
      <c r="BQ21" s="229">
        <v>15</v>
      </c>
      <c r="BR21" s="230"/>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5"/>
    </row>
    <row r="22" spans="1:131" s="226" customFormat="1" ht="26.25" customHeight="1" x14ac:dyDescent="0.2">
      <c r="A22" s="229">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388</v>
      </c>
      <c r="BA22" s="815"/>
      <c r="BB22" s="815"/>
      <c r="BC22" s="815"/>
      <c r="BD22" s="816"/>
      <c r="BE22" s="224"/>
      <c r="BF22" s="224"/>
      <c r="BG22" s="224"/>
      <c r="BH22" s="224"/>
      <c r="BI22" s="224"/>
      <c r="BJ22" s="224"/>
      <c r="BK22" s="224"/>
      <c r="BL22" s="224"/>
      <c r="BM22" s="224"/>
      <c r="BN22" s="224"/>
      <c r="BO22" s="224"/>
      <c r="BP22" s="224"/>
      <c r="BQ22" s="229">
        <v>16</v>
      </c>
      <c r="BR22" s="230"/>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5"/>
    </row>
    <row r="23" spans="1:131" s="226" customFormat="1" ht="26.25" customHeight="1" thickBot="1" x14ac:dyDescent="0.25">
      <c r="A23" s="231" t="s">
        <v>389</v>
      </c>
      <c r="B23" s="798" t="s">
        <v>390</v>
      </c>
      <c r="C23" s="799"/>
      <c r="D23" s="799"/>
      <c r="E23" s="799"/>
      <c r="F23" s="799"/>
      <c r="G23" s="799"/>
      <c r="H23" s="799"/>
      <c r="I23" s="799"/>
      <c r="J23" s="799"/>
      <c r="K23" s="799"/>
      <c r="L23" s="799"/>
      <c r="M23" s="799"/>
      <c r="N23" s="799"/>
      <c r="O23" s="799"/>
      <c r="P23" s="800"/>
      <c r="Q23" s="801">
        <v>3491</v>
      </c>
      <c r="R23" s="802"/>
      <c r="S23" s="802"/>
      <c r="T23" s="802"/>
      <c r="U23" s="802"/>
      <c r="V23" s="802">
        <v>3413</v>
      </c>
      <c r="W23" s="802"/>
      <c r="X23" s="802"/>
      <c r="Y23" s="802"/>
      <c r="Z23" s="802"/>
      <c r="AA23" s="802">
        <v>78</v>
      </c>
      <c r="AB23" s="802"/>
      <c r="AC23" s="802"/>
      <c r="AD23" s="802"/>
      <c r="AE23" s="803"/>
      <c r="AF23" s="804">
        <v>78</v>
      </c>
      <c r="AG23" s="802"/>
      <c r="AH23" s="802"/>
      <c r="AI23" s="802"/>
      <c r="AJ23" s="805"/>
      <c r="AK23" s="806"/>
      <c r="AL23" s="807"/>
      <c r="AM23" s="807"/>
      <c r="AN23" s="807"/>
      <c r="AO23" s="807"/>
      <c r="AP23" s="802">
        <v>1024</v>
      </c>
      <c r="AQ23" s="802"/>
      <c r="AR23" s="802"/>
      <c r="AS23" s="802"/>
      <c r="AT23" s="802"/>
      <c r="AU23" s="818"/>
      <c r="AV23" s="818"/>
      <c r="AW23" s="818"/>
      <c r="AX23" s="818"/>
      <c r="AY23" s="819"/>
      <c r="AZ23" s="820" t="s">
        <v>391</v>
      </c>
      <c r="BA23" s="821"/>
      <c r="BB23" s="821"/>
      <c r="BC23" s="821"/>
      <c r="BD23" s="822"/>
      <c r="BE23" s="224"/>
      <c r="BF23" s="224"/>
      <c r="BG23" s="224"/>
      <c r="BH23" s="224"/>
      <c r="BI23" s="224"/>
      <c r="BJ23" s="224"/>
      <c r="BK23" s="224"/>
      <c r="BL23" s="224"/>
      <c r="BM23" s="224"/>
      <c r="BN23" s="224"/>
      <c r="BO23" s="224"/>
      <c r="BP23" s="224"/>
      <c r="BQ23" s="229">
        <v>17</v>
      </c>
      <c r="BR23" s="230"/>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5"/>
    </row>
    <row r="24" spans="1:131" s="226" customFormat="1" ht="26.25" customHeight="1" x14ac:dyDescent="0.2">
      <c r="A24" s="817" t="s">
        <v>392</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23"/>
      <c r="BA24" s="223"/>
      <c r="BB24" s="223"/>
      <c r="BC24" s="223"/>
      <c r="BD24" s="223"/>
      <c r="BE24" s="224"/>
      <c r="BF24" s="224"/>
      <c r="BG24" s="224"/>
      <c r="BH24" s="224"/>
      <c r="BI24" s="224"/>
      <c r="BJ24" s="224"/>
      <c r="BK24" s="224"/>
      <c r="BL24" s="224"/>
      <c r="BM24" s="224"/>
      <c r="BN24" s="224"/>
      <c r="BO24" s="224"/>
      <c r="BP24" s="224"/>
      <c r="BQ24" s="229">
        <v>18</v>
      </c>
      <c r="BR24" s="230"/>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5"/>
    </row>
    <row r="25" spans="1:131" ht="26.25" customHeight="1" thickBot="1" x14ac:dyDescent="0.25">
      <c r="A25" s="734" t="s">
        <v>393</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2"/>
      <c r="BP25" s="232"/>
      <c r="BQ25" s="229">
        <v>19</v>
      </c>
      <c r="BR25" s="230"/>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1"/>
    </row>
    <row r="26" spans="1:131" ht="26.25" customHeight="1" x14ac:dyDescent="0.2">
      <c r="A26" s="736" t="s">
        <v>370</v>
      </c>
      <c r="B26" s="737"/>
      <c r="C26" s="737"/>
      <c r="D26" s="737"/>
      <c r="E26" s="737"/>
      <c r="F26" s="737"/>
      <c r="G26" s="737"/>
      <c r="H26" s="737"/>
      <c r="I26" s="737"/>
      <c r="J26" s="737"/>
      <c r="K26" s="737"/>
      <c r="L26" s="737"/>
      <c r="M26" s="737"/>
      <c r="N26" s="737"/>
      <c r="O26" s="737"/>
      <c r="P26" s="738"/>
      <c r="Q26" s="742" t="s">
        <v>394</v>
      </c>
      <c r="R26" s="743"/>
      <c r="S26" s="743"/>
      <c r="T26" s="743"/>
      <c r="U26" s="744"/>
      <c r="V26" s="742" t="s">
        <v>395</v>
      </c>
      <c r="W26" s="743"/>
      <c r="X26" s="743"/>
      <c r="Y26" s="743"/>
      <c r="Z26" s="744"/>
      <c r="AA26" s="742" t="s">
        <v>396</v>
      </c>
      <c r="AB26" s="743"/>
      <c r="AC26" s="743"/>
      <c r="AD26" s="743"/>
      <c r="AE26" s="743"/>
      <c r="AF26" s="823" t="s">
        <v>397</v>
      </c>
      <c r="AG26" s="824"/>
      <c r="AH26" s="824"/>
      <c r="AI26" s="824"/>
      <c r="AJ26" s="825"/>
      <c r="AK26" s="743" t="s">
        <v>398</v>
      </c>
      <c r="AL26" s="743"/>
      <c r="AM26" s="743"/>
      <c r="AN26" s="743"/>
      <c r="AO26" s="744"/>
      <c r="AP26" s="742" t="s">
        <v>399</v>
      </c>
      <c r="AQ26" s="743"/>
      <c r="AR26" s="743"/>
      <c r="AS26" s="743"/>
      <c r="AT26" s="744"/>
      <c r="AU26" s="742" t="s">
        <v>400</v>
      </c>
      <c r="AV26" s="743"/>
      <c r="AW26" s="743"/>
      <c r="AX26" s="743"/>
      <c r="AY26" s="744"/>
      <c r="AZ26" s="742" t="s">
        <v>401</v>
      </c>
      <c r="BA26" s="743"/>
      <c r="BB26" s="743"/>
      <c r="BC26" s="743"/>
      <c r="BD26" s="744"/>
      <c r="BE26" s="742" t="s">
        <v>377</v>
      </c>
      <c r="BF26" s="743"/>
      <c r="BG26" s="743"/>
      <c r="BH26" s="743"/>
      <c r="BI26" s="749"/>
      <c r="BJ26" s="223"/>
      <c r="BK26" s="223"/>
      <c r="BL26" s="223"/>
      <c r="BM26" s="223"/>
      <c r="BN26" s="223"/>
      <c r="BO26" s="232"/>
      <c r="BP26" s="232"/>
      <c r="BQ26" s="229">
        <v>20</v>
      </c>
      <c r="BR26" s="230"/>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1"/>
    </row>
    <row r="27" spans="1:131" ht="26.25" customHeight="1" thickBot="1" x14ac:dyDescent="0.25">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2"/>
      <c r="BP27" s="232"/>
      <c r="BQ27" s="229">
        <v>21</v>
      </c>
      <c r="BR27" s="230"/>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1"/>
    </row>
    <row r="28" spans="1:131" ht="26.25" customHeight="1" thickTop="1" x14ac:dyDescent="0.2">
      <c r="A28" s="233">
        <v>1</v>
      </c>
      <c r="B28" s="758" t="s">
        <v>402</v>
      </c>
      <c r="C28" s="759"/>
      <c r="D28" s="759"/>
      <c r="E28" s="759"/>
      <c r="F28" s="759"/>
      <c r="G28" s="759"/>
      <c r="H28" s="759"/>
      <c r="I28" s="759"/>
      <c r="J28" s="759"/>
      <c r="K28" s="759"/>
      <c r="L28" s="759"/>
      <c r="M28" s="759"/>
      <c r="N28" s="759"/>
      <c r="O28" s="759"/>
      <c r="P28" s="760"/>
      <c r="Q28" s="831">
        <v>615</v>
      </c>
      <c r="R28" s="832"/>
      <c r="S28" s="832"/>
      <c r="T28" s="832"/>
      <c r="U28" s="832"/>
      <c r="V28" s="832">
        <v>584</v>
      </c>
      <c r="W28" s="832"/>
      <c r="X28" s="832"/>
      <c r="Y28" s="832"/>
      <c r="Z28" s="832"/>
      <c r="AA28" s="832">
        <v>31</v>
      </c>
      <c r="AB28" s="832"/>
      <c r="AC28" s="832"/>
      <c r="AD28" s="832"/>
      <c r="AE28" s="833"/>
      <c r="AF28" s="834">
        <v>31</v>
      </c>
      <c r="AG28" s="832"/>
      <c r="AH28" s="832"/>
      <c r="AI28" s="832"/>
      <c r="AJ28" s="835"/>
      <c r="AK28" s="836">
        <v>28</v>
      </c>
      <c r="AL28" s="837"/>
      <c r="AM28" s="837"/>
      <c r="AN28" s="837"/>
      <c r="AO28" s="837"/>
      <c r="AP28" s="837" t="s">
        <v>580</v>
      </c>
      <c r="AQ28" s="837"/>
      <c r="AR28" s="837"/>
      <c r="AS28" s="837"/>
      <c r="AT28" s="837"/>
      <c r="AU28" s="837" t="s">
        <v>580</v>
      </c>
      <c r="AV28" s="837"/>
      <c r="AW28" s="837"/>
      <c r="AX28" s="837"/>
      <c r="AY28" s="837"/>
      <c r="AZ28" s="838" t="s">
        <v>580</v>
      </c>
      <c r="BA28" s="838"/>
      <c r="BB28" s="838"/>
      <c r="BC28" s="838"/>
      <c r="BD28" s="838"/>
      <c r="BE28" s="829"/>
      <c r="BF28" s="829"/>
      <c r="BG28" s="829"/>
      <c r="BH28" s="829"/>
      <c r="BI28" s="830"/>
      <c r="BJ28" s="223"/>
      <c r="BK28" s="223"/>
      <c r="BL28" s="223"/>
      <c r="BM28" s="223"/>
      <c r="BN28" s="223"/>
      <c r="BO28" s="232"/>
      <c r="BP28" s="232"/>
      <c r="BQ28" s="229">
        <v>22</v>
      </c>
      <c r="BR28" s="230"/>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1"/>
    </row>
    <row r="29" spans="1:131" ht="26.25" customHeight="1" x14ac:dyDescent="0.2">
      <c r="A29" s="233">
        <v>2</v>
      </c>
      <c r="B29" s="789" t="s">
        <v>403</v>
      </c>
      <c r="C29" s="790"/>
      <c r="D29" s="790"/>
      <c r="E29" s="790"/>
      <c r="F29" s="790"/>
      <c r="G29" s="790"/>
      <c r="H29" s="790"/>
      <c r="I29" s="790"/>
      <c r="J29" s="790"/>
      <c r="K29" s="790"/>
      <c r="L29" s="790"/>
      <c r="M29" s="790"/>
      <c r="N29" s="790"/>
      <c r="O29" s="790"/>
      <c r="P29" s="791"/>
      <c r="Q29" s="792">
        <v>242</v>
      </c>
      <c r="R29" s="793"/>
      <c r="S29" s="793"/>
      <c r="T29" s="793"/>
      <c r="U29" s="793"/>
      <c r="V29" s="793">
        <v>242</v>
      </c>
      <c r="W29" s="793"/>
      <c r="X29" s="793"/>
      <c r="Y29" s="793"/>
      <c r="Z29" s="793"/>
      <c r="AA29" s="793" t="s">
        <v>573</v>
      </c>
      <c r="AB29" s="793"/>
      <c r="AC29" s="793"/>
      <c r="AD29" s="793"/>
      <c r="AE29" s="794"/>
      <c r="AF29" s="795" t="s">
        <v>391</v>
      </c>
      <c r="AG29" s="796"/>
      <c r="AH29" s="796"/>
      <c r="AI29" s="796"/>
      <c r="AJ29" s="797"/>
      <c r="AK29" s="843">
        <v>53</v>
      </c>
      <c r="AL29" s="839"/>
      <c r="AM29" s="839"/>
      <c r="AN29" s="839"/>
      <c r="AO29" s="839"/>
      <c r="AP29" s="839" t="s">
        <v>580</v>
      </c>
      <c r="AQ29" s="839"/>
      <c r="AR29" s="839"/>
      <c r="AS29" s="839"/>
      <c r="AT29" s="839"/>
      <c r="AU29" s="839" t="s">
        <v>580</v>
      </c>
      <c r="AV29" s="839"/>
      <c r="AW29" s="839"/>
      <c r="AX29" s="839"/>
      <c r="AY29" s="839"/>
      <c r="AZ29" s="840" t="s">
        <v>580</v>
      </c>
      <c r="BA29" s="840"/>
      <c r="BB29" s="840"/>
      <c r="BC29" s="840"/>
      <c r="BD29" s="840"/>
      <c r="BE29" s="841"/>
      <c r="BF29" s="841"/>
      <c r="BG29" s="841"/>
      <c r="BH29" s="841"/>
      <c r="BI29" s="842"/>
      <c r="BJ29" s="223"/>
      <c r="BK29" s="223"/>
      <c r="BL29" s="223"/>
      <c r="BM29" s="223"/>
      <c r="BN29" s="223"/>
      <c r="BO29" s="232"/>
      <c r="BP29" s="232"/>
      <c r="BQ29" s="229">
        <v>23</v>
      </c>
      <c r="BR29" s="230"/>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1"/>
    </row>
    <row r="30" spans="1:131" ht="26.25" customHeight="1" x14ac:dyDescent="0.2">
      <c r="A30" s="233">
        <v>3</v>
      </c>
      <c r="B30" s="789" t="s">
        <v>404</v>
      </c>
      <c r="C30" s="790"/>
      <c r="D30" s="790"/>
      <c r="E30" s="790"/>
      <c r="F30" s="790"/>
      <c r="G30" s="790"/>
      <c r="H30" s="790"/>
      <c r="I30" s="790"/>
      <c r="J30" s="790"/>
      <c r="K30" s="790"/>
      <c r="L30" s="790"/>
      <c r="M30" s="790"/>
      <c r="N30" s="790"/>
      <c r="O30" s="790"/>
      <c r="P30" s="791"/>
      <c r="Q30" s="792">
        <v>26</v>
      </c>
      <c r="R30" s="793"/>
      <c r="S30" s="793"/>
      <c r="T30" s="793"/>
      <c r="U30" s="793"/>
      <c r="V30" s="793">
        <v>25</v>
      </c>
      <c r="W30" s="793"/>
      <c r="X30" s="793"/>
      <c r="Y30" s="793"/>
      <c r="Z30" s="793"/>
      <c r="AA30" s="793">
        <v>1</v>
      </c>
      <c r="AB30" s="793"/>
      <c r="AC30" s="793"/>
      <c r="AD30" s="793"/>
      <c r="AE30" s="794"/>
      <c r="AF30" s="795">
        <v>1</v>
      </c>
      <c r="AG30" s="796"/>
      <c r="AH30" s="796"/>
      <c r="AI30" s="796"/>
      <c r="AJ30" s="797"/>
      <c r="AK30" s="843">
        <v>20</v>
      </c>
      <c r="AL30" s="839"/>
      <c r="AM30" s="839"/>
      <c r="AN30" s="839"/>
      <c r="AO30" s="839"/>
      <c r="AP30" s="839" t="s">
        <v>580</v>
      </c>
      <c r="AQ30" s="839"/>
      <c r="AR30" s="839"/>
      <c r="AS30" s="839"/>
      <c r="AT30" s="839"/>
      <c r="AU30" s="839" t="s">
        <v>580</v>
      </c>
      <c r="AV30" s="839"/>
      <c r="AW30" s="839"/>
      <c r="AX30" s="839"/>
      <c r="AY30" s="839"/>
      <c r="AZ30" s="840" t="s">
        <v>580</v>
      </c>
      <c r="BA30" s="840"/>
      <c r="BB30" s="840"/>
      <c r="BC30" s="840"/>
      <c r="BD30" s="840"/>
      <c r="BE30" s="841"/>
      <c r="BF30" s="841"/>
      <c r="BG30" s="841"/>
      <c r="BH30" s="841"/>
      <c r="BI30" s="842"/>
      <c r="BJ30" s="223"/>
      <c r="BK30" s="223"/>
      <c r="BL30" s="223"/>
      <c r="BM30" s="223"/>
      <c r="BN30" s="223"/>
      <c r="BO30" s="232"/>
      <c r="BP30" s="232"/>
      <c r="BQ30" s="229">
        <v>24</v>
      </c>
      <c r="BR30" s="230"/>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1"/>
    </row>
    <row r="31" spans="1:131" ht="26.25" customHeight="1" x14ac:dyDescent="0.2">
      <c r="A31" s="233">
        <v>4</v>
      </c>
      <c r="B31" s="789" t="s">
        <v>405</v>
      </c>
      <c r="C31" s="790"/>
      <c r="D31" s="790"/>
      <c r="E31" s="790"/>
      <c r="F31" s="790"/>
      <c r="G31" s="790"/>
      <c r="H31" s="790"/>
      <c r="I31" s="790"/>
      <c r="J31" s="790"/>
      <c r="K31" s="790"/>
      <c r="L31" s="790"/>
      <c r="M31" s="790"/>
      <c r="N31" s="790"/>
      <c r="O31" s="790"/>
      <c r="P31" s="791"/>
      <c r="Q31" s="792">
        <v>94</v>
      </c>
      <c r="R31" s="793"/>
      <c r="S31" s="793"/>
      <c r="T31" s="793"/>
      <c r="U31" s="793"/>
      <c r="V31" s="793">
        <v>91</v>
      </c>
      <c r="W31" s="793"/>
      <c r="X31" s="793"/>
      <c r="Y31" s="793"/>
      <c r="Z31" s="793"/>
      <c r="AA31" s="793">
        <v>3</v>
      </c>
      <c r="AB31" s="793"/>
      <c r="AC31" s="793"/>
      <c r="AD31" s="793"/>
      <c r="AE31" s="794"/>
      <c r="AF31" s="795">
        <v>3</v>
      </c>
      <c r="AG31" s="796"/>
      <c r="AH31" s="796"/>
      <c r="AI31" s="796"/>
      <c r="AJ31" s="797"/>
      <c r="AK31" s="843">
        <v>49</v>
      </c>
      <c r="AL31" s="839"/>
      <c r="AM31" s="839"/>
      <c r="AN31" s="839"/>
      <c r="AO31" s="839"/>
      <c r="AP31" s="839">
        <v>114</v>
      </c>
      <c r="AQ31" s="839"/>
      <c r="AR31" s="839"/>
      <c r="AS31" s="839"/>
      <c r="AT31" s="839"/>
      <c r="AU31" s="839">
        <v>74</v>
      </c>
      <c r="AV31" s="839"/>
      <c r="AW31" s="839"/>
      <c r="AX31" s="839"/>
      <c r="AY31" s="839"/>
      <c r="AZ31" s="840" t="s">
        <v>580</v>
      </c>
      <c r="BA31" s="840"/>
      <c r="BB31" s="840"/>
      <c r="BC31" s="840"/>
      <c r="BD31" s="840"/>
      <c r="BE31" s="841" t="s">
        <v>406</v>
      </c>
      <c r="BF31" s="841"/>
      <c r="BG31" s="841"/>
      <c r="BH31" s="841"/>
      <c r="BI31" s="842"/>
      <c r="BJ31" s="223"/>
      <c r="BK31" s="223"/>
      <c r="BL31" s="223"/>
      <c r="BM31" s="223"/>
      <c r="BN31" s="223"/>
      <c r="BO31" s="232"/>
      <c r="BP31" s="232"/>
      <c r="BQ31" s="229">
        <v>25</v>
      </c>
      <c r="BR31" s="230"/>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1"/>
    </row>
    <row r="32" spans="1:131" ht="26.25" customHeight="1" x14ac:dyDescent="0.2">
      <c r="A32" s="233">
        <v>5</v>
      </c>
      <c r="B32" s="789" t="s">
        <v>407</v>
      </c>
      <c r="C32" s="790"/>
      <c r="D32" s="790"/>
      <c r="E32" s="790"/>
      <c r="F32" s="790"/>
      <c r="G32" s="790"/>
      <c r="H32" s="790"/>
      <c r="I32" s="790"/>
      <c r="J32" s="790"/>
      <c r="K32" s="790"/>
      <c r="L32" s="790"/>
      <c r="M32" s="790"/>
      <c r="N32" s="790"/>
      <c r="O32" s="790"/>
      <c r="P32" s="791"/>
      <c r="Q32" s="792">
        <v>58</v>
      </c>
      <c r="R32" s="793"/>
      <c r="S32" s="793"/>
      <c r="T32" s="793"/>
      <c r="U32" s="793"/>
      <c r="V32" s="793">
        <v>54</v>
      </c>
      <c r="W32" s="793"/>
      <c r="X32" s="793"/>
      <c r="Y32" s="793"/>
      <c r="Z32" s="793"/>
      <c r="AA32" s="793">
        <v>4</v>
      </c>
      <c r="AB32" s="793"/>
      <c r="AC32" s="793"/>
      <c r="AD32" s="793"/>
      <c r="AE32" s="794"/>
      <c r="AF32" s="795">
        <v>4</v>
      </c>
      <c r="AG32" s="796"/>
      <c r="AH32" s="796"/>
      <c r="AI32" s="796"/>
      <c r="AJ32" s="797"/>
      <c r="AK32" s="843">
        <v>19</v>
      </c>
      <c r="AL32" s="839"/>
      <c r="AM32" s="839"/>
      <c r="AN32" s="839"/>
      <c r="AO32" s="839"/>
      <c r="AP32" s="839">
        <v>36</v>
      </c>
      <c r="AQ32" s="839"/>
      <c r="AR32" s="839"/>
      <c r="AS32" s="839"/>
      <c r="AT32" s="839"/>
      <c r="AU32" s="839">
        <v>21</v>
      </c>
      <c r="AV32" s="839"/>
      <c r="AW32" s="839"/>
      <c r="AX32" s="839"/>
      <c r="AY32" s="839"/>
      <c r="AZ32" s="840" t="s">
        <v>580</v>
      </c>
      <c r="BA32" s="840"/>
      <c r="BB32" s="840"/>
      <c r="BC32" s="840"/>
      <c r="BD32" s="840"/>
      <c r="BE32" s="841" t="s">
        <v>408</v>
      </c>
      <c r="BF32" s="841"/>
      <c r="BG32" s="841"/>
      <c r="BH32" s="841"/>
      <c r="BI32" s="842"/>
      <c r="BJ32" s="223"/>
      <c r="BK32" s="223"/>
      <c r="BL32" s="223"/>
      <c r="BM32" s="223"/>
      <c r="BN32" s="223"/>
      <c r="BO32" s="232"/>
      <c r="BP32" s="232"/>
      <c r="BQ32" s="229">
        <v>26</v>
      </c>
      <c r="BR32" s="230"/>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1"/>
    </row>
    <row r="33" spans="1:131" ht="26.25" customHeight="1" x14ac:dyDescent="0.2">
      <c r="A33" s="233">
        <v>6</v>
      </c>
      <c r="B33" s="789"/>
      <c r="C33" s="790"/>
      <c r="D33" s="790"/>
      <c r="E33" s="790"/>
      <c r="F33" s="790"/>
      <c r="G33" s="790"/>
      <c r="H33" s="790"/>
      <c r="I33" s="790"/>
      <c r="J33" s="790"/>
      <c r="K33" s="790"/>
      <c r="L33" s="790"/>
      <c r="M33" s="790"/>
      <c r="N33" s="790"/>
      <c r="O33" s="790"/>
      <c r="P33" s="791"/>
      <c r="Q33" s="792"/>
      <c r="R33" s="793"/>
      <c r="S33" s="793"/>
      <c r="T33" s="793"/>
      <c r="U33" s="793"/>
      <c r="V33" s="793"/>
      <c r="W33" s="793"/>
      <c r="X33" s="793"/>
      <c r="Y33" s="793"/>
      <c r="Z33" s="793"/>
      <c r="AA33" s="793"/>
      <c r="AB33" s="793"/>
      <c r="AC33" s="793"/>
      <c r="AD33" s="793"/>
      <c r="AE33" s="794"/>
      <c r="AF33" s="795"/>
      <c r="AG33" s="796"/>
      <c r="AH33" s="796"/>
      <c r="AI33" s="796"/>
      <c r="AJ33" s="797"/>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23"/>
      <c r="BK33" s="223"/>
      <c r="BL33" s="223"/>
      <c r="BM33" s="223"/>
      <c r="BN33" s="223"/>
      <c r="BO33" s="232"/>
      <c r="BP33" s="232"/>
      <c r="BQ33" s="229">
        <v>27</v>
      </c>
      <c r="BR33" s="230"/>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1"/>
    </row>
    <row r="34" spans="1:131" ht="26.25" customHeight="1" x14ac:dyDescent="0.2">
      <c r="A34" s="233">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23"/>
      <c r="BK34" s="223"/>
      <c r="BL34" s="223"/>
      <c r="BM34" s="223"/>
      <c r="BN34" s="223"/>
      <c r="BO34" s="232"/>
      <c r="BP34" s="232"/>
      <c r="BQ34" s="229">
        <v>28</v>
      </c>
      <c r="BR34" s="230"/>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1"/>
    </row>
    <row r="35" spans="1:131" ht="26.25" customHeight="1" x14ac:dyDescent="0.2">
      <c r="A35" s="233">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23"/>
      <c r="BK35" s="223"/>
      <c r="BL35" s="223"/>
      <c r="BM35" s="223"/>
      <c r="BN35" s="223"/>
      <c r="BO35" s="232"/>
      <c r="BP35" s="232"/>
      <c r="BQ35" s="229">
        <v>29</v>
      </c>
      <c r="BR35" s="230"/>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1"/>
    </row>
    <row r="36" spans="1:131" ht="26.25" customHeight="1" x14ac:dyDescent="0.2">
      <c r="A36" s="233">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23"/>
      <c r="BK36" s="223"/>
      <c r="BL36" s="223"/>
      <c r="BM36" s="223"/>
      <c r="BN36" s="223"/>
      <c r="BO36" s="232"/>
      <c r="BP36" s="232"/>
      <c r="BQ36" s="229">
        <v>30</v>
      </c>
      <c r="BR36" s="230"/>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1"/>
    </row>
    <row r="37" spans="1:131" ht="26.25" customHeight="1" x14ac:dyDescent="0.2">
      <c r="A37" s="233">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23"/>
      <c r="BK37" s="223"/>
      <c r="BL37" s="223"/>
      <c r="BM37" s="223"/>
      <c r="BN37" s="223"/>
      <c r="BO37" s="232"/>
      <c r="BP37" s="232"/>
      <c r="BQ37" s="229">
        <v>31</v>
      </c>
      <c r="BR37" s="230"/>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1"/>
    </row>
    <row r="38" spans="1:131" ht="26.25" customHeight="1" x14ac:dyDescent="0.2">
      <c r="A38" s="233">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23"/>
      <c r="BK38" s="223"/>
      <c r="BL38" s="223"/>
      <c r="BM38" s="223"/>
      <c r="BN38" s="223"/>
      <c r="BO38" s="232"/>
      <c r="BP38" s="232"/>
      <c r="BQ38" s="229">
        <v>32</v>
      </c>
      <c r="BR38" s="230"/>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1"/>
    </row>
    <row r="39" spans="1:131" ht="26.25" customHeight="1" x14ac:dyDescent="0.2">
      <c r="A39" s="233">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23"/>
      <c r="BK39" s="223"/>
      <c r="BL39" s="223"/>
      <c r="BM39" s="223"/>
      <c r="BN39" s="223"/>
      <c r="BO39" s="232"/>
      <c r="BP39" s="232"/>
      <c r="BQ39" s="229">
        <v>33</v>
      </c>
      <c r="BR39" s="230"/>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1"/>
    </row>
    <row r="40" spans="1:131" ht="26.25" customHeight="1" x14ac:dyDescent="0.2">
      <c r="A40" s="229">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23"/>
      <c r="BK40" s="223"/>
      <c r="BL40" s="223"/>
      <c r="BM40" s="223"/>
      <c r="BN40" s="223"/>
      <c r="BO40" s="232"/>
      <c r="BP40" s="232"/>
      <c r="BQ40" s="229">
        <v>34</v>
      </c>
      <c r="BR40" s="230"/>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1"/>
    </row>
    <row r="41" spans="1:131" ht="26.25" customHeight="1" x14ac:dyDescent="0.2">
      <c r="A41" s="229">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23"/>
      <c r="BK41" s="223"/>
      <c r="BL41" s="223"/>
      <c r="BM41" s="223"/>
      <c r="BN41" s="223"/>
      <c r="BO41" s="232"/>
      <c r="BP41" s="232"/>
      <c r="BQ41" s="229">
        <v>35</v>
      </c>
      <c r="BR41" s="230"/>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1"/>
    </row>
    <row r="42" spans="1:131" ht="26.25" customHeight="1" x14ac:dyDescent="0.2">
      <c r="A42" s="229">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23"/>
      <c r="BK42" s="223"/>
      <c r="BL42" s="223"/>
      <c r="BM42" s="223"/>
      <c r="BN42" s="223"/>
      <c r="BO42" s="232"/>
      <c r="BP42" s="232"/>
      <c r="BQ42" s="229">
        <v>36</v>
      </c>
      <c r="BR42" s="230"/>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1"/>
    </row>
    <row r="43" spans="1:131" ht="26.25" customHeight="1" x14ac:dyDescent="0.2">
      <c r="A43" s="229">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23"/>
      <c r="BK43" s="223"/>
      <c r="BL43" s="223"/>
      <c r="BM43" s="223"/>
      <c r="BN43" s="223"/>
      <c r="BO43" s="232"/>
      <c r="BP43" s="232"/>
      <c r="BQ43" s="229">
        <v>37</v>
      </c>
      <c r="BR43" s="230"/>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1"/>
    </row>
    <row r="44" spans="1:131" ht="26.25" customHeight="1" x14ac:dyDescent="0.2">
      <c r="A44" s="229">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23"/>
      <c r="BK44" s="223"/>
      <c r="BL44" s="223"/>
      <c r="BM44" s="223"/>
      <c r="BN44" s="223"/>
      <c r="BO44" s="232"/>
      <c r="BP44" s="232"/>
      <c r="BQ44" s="229">
        <v>38</v>
      </c>
      <c r="BR44" s="230"/>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1"/>
    </row>
    <row r="45" spans="1:131" ht="26.25" customHeight="1" x14ac:dyDescent="0.2">
      <c r="A45" s="229">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23"/>
      <c r="BK45" s="223"/>
      <c r="BL45" s="223"/>
      <c r="BM45" s="223"/>
      <c r="BN45" s="223"/>
      <c r="BO45" s="232"/>
      <c r="BP45" s="232"/>
      <c r="BQ45" s="229">
        <v>39</v>
      </c>
      <c r="BR45" s="230"/>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1"/>
    </row>
    <row r="46" spans="1:131" ht="26.25" customHeight="1" x14ac:dyDescent="0.2">
      <c r="A46" s="229">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23"/>
      <c r="BK46" s="223"/>
      <c r="BL46" s="223"/>
      <c r="BM46" s="223"/>
      <c r="BN46" s="223"/>
      <c r="BO46" s="232"/>
      <c r="BP46" s="232"/>
      <c r="BQ46" s="229">
        <v>40</v>
      </c>
      <c r="BR46" s="230"/>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1"/>
    </row>
    <row r="47" spans="1:131" ht="26.25" customHeight="1" x14ac:dyDescent="0.2">
      <c r="A47" s="229">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23"/>
      <c r="BK47" s="223"/>
      <c r="BL47" s="223"/>
      <c r="BM47" s="223"/>
      <c r="BN47" s="223"/>
      <c r="BO47" s="232"/>
      <c r="BP47" s="232"/>
      <c r="BQ47" s="229">
        <v>41</v>
      </c>
      <c r="BR47" s="230"/>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1"/>
    </row>
    <row r="48" spans="1:131" ht="26.25" customHeight="1" x14ac:dyDescent="0.2">
      <c r="A48" s="229">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23"/>
      <c r="BK48" s="223"/>
      <c r="BL48" s="223"/>
      <c r="BM48" s="223"/>
      <c r="BN48" s="223"/>
      <c r="BO48" s="232"/>
      <c r="BP48" s="232"/>
      <c r="BQ48" s="229">
        <v>42</v>
      </c>
      <c r="BR48" s="230"/>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1"/>
    </row>
    <row r="49" spans="1:131" ht="26.25" customHeight="1" x14ac:dyDescent="0.2">
      <c r="A49" s="229">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23"/>
      <c r="BK49" s="223"/>
      <c r="BL49" s="223"/>
      <c r="BM49" s="223"/>
      <c r="BN49" s="223"/>
      <c r="BO49" s="232"/>
      <c r="BP49" s="232"/>
      <c r="BQ49" s="229">
        <v>43</v>
      </c>
      <c r="BR49" s="230"/>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1"/>
    </row>
    <row r="50" spans="1:131" ht="26.25" customHeight="1" x14ac:dyDescent="0.2">
      <c r="A50" s="229">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23"/>
      <c r="BK50" s="223"/>
      <c r="BL50" s="223"/>
      <c r="BM50" s="223"/>
      <c r="BN50" s="223"/>
      <c r="BO50" s="232"/>
      <c r="BP50" s="232"/>
      <c r="BQ50" s="229">
        <v>44</v>
      </c>
      <c r="BR50" s="230"/>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1"/>
    </row>
    <row r="51" spans="1:131" ht="26.25" customHeight="1" x14ac:dyDescent="0.2">
      <c r="A51" s="229">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23"/>
      <c r="BK51" s="223"/>
      <c r="BL51" s="223"/>
      <c r="BM51" s="223"/>
      <c r="BN51" s="223"/>
      <c r="BO51" s="232"/>
      <c r="BP51" s="232"/>
      <c r="BQ51" s="229">
        <v>45</v>
      </c>
      <c r="BR51" s="230"/>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1"/>
    </row>
    <row r="52" spans="1:131" ht="26.25" customHeight="1" x14ac:dyDescent="0.2">
      <c r="A52" s="229">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23"/>
      <c r="BK52" s="223"/>
      <c r="BL52" s="223"/>
      <c r="BM52" s="223"/>
      <c r="BN52" s="223"/>
      <c r="BO52" s="232"/>
      <c r="BP52" s="232"/>
      <c r="BQ52" s="229">
        <v>46</v>
      </c>
      <c r="BR52" s="230"/>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1"/>
    </row>
    <row r="53" spans="1:131" ht="26.25" customHeight="1" x14ac:dyDescent="0.2">
      <c r="A53" s="229">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23"/>
      <c r="BK53" s="223"/>
      <c r="BL53" s="223"/>
      <c r="BM53" s="223"/>
      <c r="BN53" s="223"/>
      <c r="BO53" s="232"/>
      <c r="BP53" s="232"/>
      <c r="BQ53" s="229">
        <v>47</v>
      </c>
      <c r="BR53" s="230"/>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1"/>
    </row>
    <row r="54" spans="1:131" ht="26.25" customHeight="1" x14ac:dyDescent="0.2">
      <c r="A54" s="229">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23"/>
      <c r="BK54" s="223"/>
      <c r="BL54" s="223"/>
      <c r="BM54" s="223"/>
      <c r="BN54" s="223"/>
      <c r="BO54" s="232"/>
      <c r="BP54" s="232"/>
      <c r="BQ54" s="229">
        <v>48</v>
      </c>
      <c r="BR54" s="230"/>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1"/>
    </row>
    <row r="55" spans="1:131" ht="26.25" customHeight="1" x14ac:dyDescent="0.2">
      <c r="A55" s="229">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23"/>
      <c r="BK55" s="223"/>
      <c r="BL55" s="223"/>
      <c r="BM55" s="223"/>
      <c r="BN55" s="223"/>
      <c r="BO55" s="232"/>
      <c r="BP55" s="232"/>
      <c r="BQ55" s="229">
        <v>49</v>
      </c>
      <c r="BR55" s="230"/>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1"/>
    </row>
    <row r="56" spans="1:131" ht="26.25" customHeight="1" x14ac:dyDescent="0.2">
      <c r="A56" s="229">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23"/>
      <c r="BK56" s="223"/>
      <c r="BL56" s="223"/>
      <c r="BM56" s="223"/>
      <c r="BN56" s="223"/>
      <c r="BO56" s="232"/>
      <c r="BP56" s="232"/>
      <c r="BQ56" s="229">
        <v>50</v>
      </c>
      <c r="BR56" s="230"/>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1"/>
    </row>
    <row r="57" spans="1:131" ht="26.25" customHeight="1" x14ac:dyDescent="0.2">
      <c r="A57" s="229">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23"/>
      <c r="BK57" s="223"/>
      <c r="BL57" s="223"/>
      <c r="BM57" s="223"/>
      <c r="BN57" s="223"/>
      <c r="BO57" s="232"/>
      <c r="BP57" s="232"/>
      <c r="BQ57" s="229">
        <v>51</v>
      </c>
      <c r="BR57" s="230"/>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1"/>
    </row>
    <row r="58" spans="1:131" ht="26.25" customHeight="1" x14ac:dyDescent="0.2">
      <c r="A58" s="229">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23"/>
      <c r="BK58" s="223"/>
      <c r="BL58" s="223"/>
      <c r="BM58" s="223"/>
      <c r="BN58" s="223"/>
      <c r="BO58" s="232"/>
      <c r="BP58" s="232"/>
      <c r="BQ58" s="229">
        <v>52</v>
      </c>
      <c r="BR58" s="230"/>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1"/>
    </row>
    <row r="59" spans="1:131" ht="26.25" customHeight="1" x14ac:dyDescent="0.2">
      <c r="A59" s="229">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23"/>
      <c r="BK59" s="223"/>
      <c r="BL59" s="223"/>
      <c r="BM59" s="223"/>
      <c r="BN59" s="223"/>
      <c r="BO59" s="232"/>
      <c r="BP59" s="232"/>
      <c r="BQ59" s="229">
        <v>53</v>
      </c>
      <c r="BR59" s="230"/>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1"/>
    </row>
    <row r="60" spans="1:131" ht="26.25" customHeight="1" x14ac:dyDescent="0.2">
      <c r="A60" s="229">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23"/>
      <c r="BK60" s="223"/>
      <c r="BL60" s="223"/>
      <c r="BM60" s="223"/>
      <c r="BN60" s="223"/>
      <c r="BO60" s="232"/>
      <c r="BP60" s="232"/>
      <c r="BQ60" s="229">
        <v>54</v>
      </c>
      <c r="BR60" s="230"/>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1"/>
    </row>
    <row r="61" spans="1:131" ht="26.25" customHeight="1" thickBot="1" x14ac:dyDescent="0.25">
      <c r="A61" s="229">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23"/>
      <c r="BK61" s="223"/>
      <c r="BL61" s="223"/>
      <c r="BM61" s="223"/>
      <c r="BN61" s="223"/>
      <c r="BO61" s="232"/>
      <c r="BP61" s="232"/>
      <c r="BQ61" s="229">
        <v>55</v>
      </c>
      <c r="BR61" s="230"/>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1"/>
    </row>
    <row r="62" spans="1:131" ht="26.25" customHeight="1" x14ac:dyDescent="0.2">
      <c r="A62" s="229">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409</v>
      </c>
      <c r="BK62" s="815"/>
      <c r="BL62" s="815"/>
      <c r="BM62" s="815"/>
      <c r="BN62" s="816"/>
      <c r="BO62" s="232"/>
      <c r="BP62" s="232"/>
      <c r="BQ62" s="229">
        <v>56</v>
      </c>
      <c r="BR62" s="230"/>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1"/>
    </row>
    <row r="63" spans="1:131" ht="26.25" customHeight="1" thickBot="1" x14ac:dyDescent="0.25">
      <c r="A63" s="231" t="s">
        <v>389</v>
      </c>
      <c r="B63" s="798" t="s">
        <v>410</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38</v>
      </c>
      <c r="AG63" s="853"/>
      <c r="AH63" s="853"/>
      <c r="AI63" s="853"/>
      <c r="AJ63" s="854"/>
      <c r="AK63" s="855"/>
      <c r="AL63" s="850"/>
      <c r="AM63" s="850"/>
      <c r="AN63" s="850"/>
      <c r="AO63" s="850"/>
      <c r="AP63" s="853">
        <v>150</v>
      </c>
      <c r="AQ63" s="853"/>
      <c r="AR63" s="853"/>
      <c r="AS63" s="853"/>
      <c r="AT63" s="853"/>
      <c r="AU63" s="853">
        <v>95</v>
      </c>
      <c r="AV63" s="853"/>
      <c r="AW63" s="853"/>
      <c r="AX63" s="853"/>
      <c r="AY63" s="853"/>
      <c r="AZ63" s="857"/>
      <c r="BA63" s="857"/>
      <c r="BB63" s="857"/>
      <c r="BC63" s="857"/>
      <c r="BD63" s="857"/>
      <c r="BE63" s="858"/>
      <c r="BF63" s="858"/>
      <c r="BG63" s="858"/>
      <c r="BH63" s="858"/>
      <c r="BI63" s="859"/>
      <c r="BJ63" s="860" t="s">
        <v>411</v>
      </c>
      <c r="BK63" s="861"/>
      <c r="BL63" s="861"/>
      <c r="BM63" s="861"/>
      <c r="BN63" s="862"/>
      <c r="BO63" s="232"/>
      <c r="BP63" s="232"/>
      <c r="BQ63" s="229">
        <v>57</v>
      </c>
      <c r="BR63" s="230"/>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1"/>
    </row>
    <row r="65" spans="1:131" ht="26.25" customHeight="1" thickBot="1" x14ac:dyDescent="0.25">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1"/>
    </row>
    <row r="66" spans="1:131" ht="26.25" customHeight="1" x14ac:dyDescent="0.2">
      <c r="A66" s="736" t="s">
        <v>413</v>
      </c>
      <c r="B66" s="737"/>
      <c r="C66" s="737"/>
      <c r="D66" s="737"/>
      <c r="E66" s="737"/>
      <c r="F66" s="737"/>
      <c r="G66" s="737"/>
      <c r="H66" s="737"/>
      <c r="I66" s="737"/>
      <c r="J66" s="737"/>
      <c r="K66" s="737"/>
      <c r="L66" s="737"/>
      <c r="M66" s="737"/>
      <c r="N66" s="737"/>
      <c r="O66" s="737"/>
      <c r="P66" s="738"/>
      <c r="Q66" s="742" t="s">
        <v>394</v>
      </c>
      <c r="R66" s="743"/>
      <c r="S66" s="743"/>
      <c r="T66" s="743"/>
      <c r="U66" s="744"/>
      <c r="V66" s="742" t="s">
        <v>414</v>
      </c>
      <c r="W66" s="743"/>
      <c r="X66" s="743"/>
      <c r="Y66" s="743"/>
      <c r="Z66" s="744"/>
      <c r="AA66" s="742" t="s">
        <v>396</v>
      </c>
      <c r="AB66" s="743"/>
      <c r="AC66" s="743"/>
      <c r="AD66" s="743"/>
      <c r="AE66" s="744"/>
      <c r="AF66" s="863" t="s">
        <v>415</v>
      </c>
      <c r="AG66" s="824"/>
      <c r="AH66" s="824"/>
      <c r="AI66" s="824"/>
      <c r="AJ66" s="864"/>
      <c r="AK66" s="742" t="s">
        <v>416</v>
      </c>
      <c r="AL66" s="737"/>
      <c r="AM66" s="737"/>
      <c r="AN66" s="737"/>
      <c r="AO66" s="738"/>
      <c r="AP66" s="742" t="s">
        <v>417</v>
      </c>
      <c r="AQ66" s="743"/>
      <c r="AR66" s="743"/>
      <c r="AS66" s="743"/>
      <c r="AT66" s="744"/>
      <c r="AU66" s="742" t="s">
        <v>418</v>
      </c>
      <c r="AV66" s="743"/>
      <c r="AW66" s="743"/>
      <c r="AX66" s="743"/>
      <c r="AY66" s="744"/>
      <c r="AZ66" s="742" t="s">
        <v>377</v>
      </c>
      <c r="BA66" s="743"/>
      <c r="BB66" s="743"/>
      <c r="BC66" s="743"/>
      <c r="BD66" s="749"/>
      <c r="BE66" s="232"/>
      <c r="BF66" s="232"/>
      <c r="BG66" s="232"/>
      <c r="BH66" s="232"/>
      <c r="BI66" s="232"/>
      <c r="BJ66" s="232"/>
      <c r="BK66" s="232"/>
      <c r="BL66" s="232"/>
      <c r="BM66" s="232"/>
      <c r="BN66" s="232"/>
      <c r="BO66" s="232"/>
      <c r="BP66" s="232"/>
      <c r="BQ66" s="229">
        <v>60</v>
      </c>
      <c r="BR66" s="234"/>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21"/>
    </row>
    <row r="67" spans="1:131" ht="26.25" customHeight="1" thickBot="1" x14ac:dyDescent="0.25">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32"/>
      <c r="BF67" s="232"/>
      <c r="BG67" s="232"/>
      <c r="BH67" s="232"/>
      <c r="BI67" s="232"/>
      <c r="BJ67" s="232"/>
      <c r="BK67" s="232"/>
      <c r="BL67" s="232"/>
      <c r="BM67" s="232"/>
      <c r="BN67" s="232"/>
      <c r="BO67" s="232"/>
      <c r="BP67" s="232"/>
      <c r="BQ67" s="229">
        <v>61</v>
      </c>
      <c r="BR67" s="234"/>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21"/>
    </row>
    <row r="68" spans="1:131" ht="26.25" customHeight="1" thickTop="1" x14ac:dyDescent="0.2">
      <c r="A68" s="227">
        <v>1</v>
      </c>
      <c r="B68" s="878" t="s">
        <v>574</v>
      </c>
      <c r="C68" s="879"/>
      <c r="D68" s="879"/>
      <c r="E68" s="879"/>
      <c r="F68" s="879"/>
      <c r="G68" s="879"/>
      <c r="H68" s="879"/>
      <c r="I68" s="879"/>
      <c r="J68" s="879"/>
      <c r="K68" s="879"/>
      <c r="L68" s="879"/>
      <c r="M68" s="879"/>
      <c r="N68" s="879"/>
      <c r="O68" s="879"/>
      <c r="P68" s="880"/>
      <c r="Q68" s="881">
        <v>6282</v>
      </c>
      <c r="R68" s="875">
        <v>6933</v>
      </c>
      <c r="S68" s="875">
        <v>6933</v>
      </c>
      <c r="T68" s="875">
        <v>6933</v>
      </c>
      <c r="U68" s="875">
        <v>6933</v>
      </c>
      <c r="V68" s="875">
        <v>6206</v>
      </c>
      <c r="W68" s="875">
        <v>6850</v>
      </c>
      <c r="X68" s="875">
        <v>6850</v>
      </c>
      <c r="Y68" s="875">
        <v>6850</v>
      </c>
      <c r="Z68" s="875">
        <v>6850</v>
      </c>
      <c r="AA68" s="875">
        <v>76</v>
      </c>
      <c r="AB68" s="875">
        <v>82</v>
      </c>
      <c r="AC68" s="875">
        <v>82</v>
      </c>
      <c r="AD68" s="875">
        <v>82</v>
      </c>
      <c r="AE68" s="875">
        <v>82</v>
      </c>
      <c r="AF68" s="875">
        <v>76</v>
      </c>
      <c r="AG68" s="875">
        <v>82</v>
      </c>
      <c r="AH68" s="875">
        <v>82</v>
      </c>
      <c r="AI68" s="875">
        <v>82</v>
      </c>
      <c r="AJ68" s="875">
        <v>82</v>
      </c>
      <c r="AK68" s="875">
        <v>1908</v>
      </c>
      <c r="AL68" s="875">
        <v>2485</v>
      </c>
      <c r="AM68" s="875">
        <v>2485</v>
      </c>
      <c r="AN68" s="875">
        <v>2485</v>
      </c>
      <c r="AO68" s="875">
        <v>2485</v>
      </c>
      <c r="AP68" s="875" t="s">
        <v>579</v>
      </c>
      <c r="AQ68" s="875"/>
      <c r="AR68" s="875"/>
      <c r="AS68" s="875"/>
      <c r="AT68" s="875"/>
      <c r="AU68" s="875" t="s">
        <v>579</v>
      </c>
      <c r="AV68" s="875"/>
      <c r="AW68" s="875"/>
      <c r="AX68" s="875"/>
      <c r="AY68" s="875"/>
      <c r="AZ68" s="876"/>
      <c r="BA68" s="876"/>
      <c r="BB68" s="876"/>
      <c r="BC68" s="876"/>
      <c r="BD68" s="877"/>
      <c r="BE68" s="232"/>
      <c r="BF68" s="232"/>
      <c r="BG68" s="232"/>
      <c r="BH68" s="232"/>
      <c r="BI68" s="232"/>
      <c r="BJ68" s="232"/>
      <c r="BK68" s="232"/>
      <c r="BL68" s="232"/>
      <c r="BM68" s="232"/>
      <c r="BN68" s="232"/>
      <c r="BO68" s="232"/>
      <c r="BP68" s="232"/>
      <c r="BQ68" s="229">
        <v>62</v>
      </c>
      <c r="BR68" s="234"/>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21"/>
    </row>
    <row r="69" spans="1:131" ht="26.25" customHeight="1" x14ac:dyDescent="0.2">
      <c r="A69" s="229">
        <v>2</v>
      </c>
      <c r="B69" s="882" t="s">
        <v>575</v>
      </c>
      <c r="C69" s="883"/>
      <c r="D69" s="883"/>
      <c r="E69" s="883"/>
      <c r="F69" s="883"/>
      <c r="G69" s="883"/>
      <c r="H69" s="883"/>
      <c r="I69" s="883"/>
      <c r="J69" s="883"/>
      <c r="K69" s="883"/>
      <c r="L69" s="883"/>
      <c r="M69" s="883"/>
      <c r="N69" s="883"/>
      <c r="O69" s="883"/>
      <c r="P69" s="884"/>
      <c r="Q69" s="885">
        <v>1478091</v>
      </c>
      <c r="R69" s="839">
        <v>1385861</v>
      </c>
      <c r="S69" s="839">
        <v>1385861</v>
      </c>
      <c r="T69" s="839">
        <v>1385861</v>
      </c>
      <c r="U69" s="839">
        <v>1385861</v>
      </c>
      <c r="V69" s="839">
        <v>1440066</v>
      </c>
      <c r="W69" s="839">
        <v>1346246</v>
      </c>
      <c r="X69" s="839">
        <v>1346246</v>
      </c>
      <c r="Y69" s="839">
        <v>1346246</v>
      </c>
      <c r="Z69" s="839">
        <v>1346246</v>
      </c>
      <c r="AA69" s="839">
        <v>38025</v>
      </c>
      <c r="AB69" s="839">
        <v>39615</v>
      </c>
      <c r="AC69" s="839">
        <v>39615</v>
      </c>
      <c r="AD69" s="839">
        <v>39615</v>
      </c>
      <c r="AE69" s="839">
        <v>39615</v>
      </c>
      <c r="AF69" s="839">
        <v>38025</v>
      </c>
      <c r="AG69" s="839">
        <v>39615</v>
      </c>
      <c r="AH69" s="839">
        <v>39615</v>
      </c>
      <c r="AI69" s="839">
        <v>39615</v>
      </c>
      <c r="AJ69" s="839">
        <v>39615</v>
      </c>
      <c r="AK69" s="839">
        <v>17867</v>
      </c>
      <c r="AL69" s="839">
        <v>13582</v>
      </c>
      <c r="AM69" s="839">
        <v>13582</v>
      </c>
      <c r="AN69" s="839">
        <v>13582</v>
      </c>
      <c r="AO69" s="839">
        <v>13582</v>
      </c>
      <c r="AP69" s="839" t="s">
        <v>579</v>
      </c>
      <c r="AQ69" s="839"/>
      <c r="AR69" s="839"/>
      <c r="AS69" s="839"/>
      <c r="AT69" s="839"/>
      <c r="AU69" s="839" t="s">
        <v>579</v>
      </c>
      <c r="AV69" s="839"/>
      <c r="AW69" s="839"/>
      <c r="AX69" s="839"/>
      <c r="AY69" s="839"/>
      <c r="AZ69" s="841"/>
      <c r="BA69" s="841"/>
      <c r="BB69" s="841"/>
      <c r="BC69" s="841"/>
      <c r="BD69" s="842"/>
      <c r="BE69" s="232"/>
      <c r="BF69" s="232"/>
      <c r="BG69" s="232"/>
      <c r="BH69" s="232"/>
      <c r="BI69" s="232"/>
      <c r="BJ69" s="232"/>
      <c r="BK69" s="232"/>
      <c r="BL69" s="232"/>
      <c r="BM69" s="232"/>
      <c r="BN69" s="232"/>
      <c r="BO69" s="232"/>
      <c r="BP69" s="232"/>
      <c r="BQ69" s="229">
        <v>63</v>
      </c>
      <c r="BR69" s="234"/>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21"/>
    </row>
    <row r="70" spans="1:131" ht="26.25" customHeight="1" x14ac:dyDescent="0.2">
      <c r="A70" s="229">
        <v>3</v>
      </c>
      <c r="B70" s="882" t="s">
        <v>576</v>
      </c>
      <c r="C70" s="883"/>
      <c r="D70" s="883"/>
      <c r="E70" s="883"/>
      <c r="F70" s="883"/>
      <c r="G70" s="883"/>
      <c r="H70" s="883"/>
      <c r="I70" s="883"/>
      <c r="J70" s="883"/>
      <c r="K70" s="883"/>
      <c r="L70" s="883"/>
      <c r="M70" s="883"/>
      <c r="N70" s="883"/>
      <c r="O70" s="883"/>
      <c r="P70" s="884"/>
      <c r="Q70" s="885">
        <v>520</v>
      </c>
      <c r="R70" s="839"/>
      <c r="S70" s="839"/>
      <c r="T70" s="839"/>
      <c r="U70" s="839"/>
      <c r="V70" s="839">
        <v>515</v>
      </c>
      <c r="W70" s="839"/>
      <c r="X70" s="839"/>
      <c r="Y70" s="839"/>
      <c r="Z70" s="839"/>
      <c r="AA70" s="839">
        <v>5</v>
      </c>
      <c r="AB70" s="839"/>
      <c r="AC70" s="839"/>
      <c r="AD70" s="839"/>
      <c r="AE70" s="839"/>
      <c r="AF70" s="839">
        <v>5</v>
      </c>
      <c r="AG70" s="839"/>
      <c r="AH70" s="839"/>
      <c r="AI70" s="839"/>
      <c r="AJ70" s="839"/>
      <c r="AK70" s="839">
        <v>50</v>
      </c>
      <c r="AL70" s="839"/>
      <c r="AM70" s="839"/>
      <c r="AN70" s="839"/>
      <c r="AO70" s="839"/>
      <c r="AP70" s="839">
        <v>558</v>
      </c>
      <c r="AQ70" s="839"/>
      <c r="AR70" s="839"/>
      <c r="AS70" s="839"/>
      <c r="AT70" s="839"/>
      <c r="AU70" s="839">
        <v>51</v>
      </c>
      <c r="AV70" s="839"/>
      <c r="AW70" s="839"/>
      <c r="AX70" s="839"/>
      <c r="AY70" s="839"/>
      <c r="AZ70" s="841"/>
      <c r="BA70" s="841"/>
      <c r="BB70" s="841"/>
      <c r="BC70" s="841"/>
      <c r="BD70" s="842"/>
      <c r="BE70" s="232"/>
      <c r="BF70" s="232"/>
      <c r="BG70" s="232"/>
      <c r="BH70" s="232"/>
      <c r="BI70" s="232"/>
      <c r="BJ70" s="232"/>
      <c r="BK70" s="232"/>
      <c r="BL70" s="232"/>
      <c r="BM70" s="232"/>
      <c r="BN70" s="232"/>
      <c r="BO70" s="232"/>
      <c r="BP70" s="232"/>
      <c r="BQ70" s="229">
        <v>64</v>
      </c>
      <c r="BR70" s="234"/>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21"/>
    </row>
    <row r="71" spans="1:131" ht="26.25" customHeight="1" x14ac:dyDescent="0.2">
      <c r="A71" s="229">
        <v>4</v>
      </c>
      <c r="B71" s="882" t="s">
        <v>577</v>
      </c>
      <c r="C71" s="883"/>
      <c r="D71" s="883"/>
      <c r="E71" s="883"/>
      <c r="F71" s="883"/>
      <c r="G71" s="883"/>
      <c r="H71" s="883"/>
      <c r="I71" s="883"/>
      <c r="J71" s="883"/>
      <c r="K71" s="883"/>
      <c r="L71" s="883"/>
      <c r="M71" s="883"/>
      <c r="N71" s="883"/>
      <c r="O71" s="883"/>
      <c r="P71" s="884"/>
      <c r="Q71" s="885">
        <v>5106</v>
      </c>
      <c r="R71" s="839"/>
      <c r="S71" s="839"/>
      <c r="T71" s="839"/>
      <c r="U71" s="839"/>
      <c r="V71" s="839">
        <v>4706</v>
      </c>
      <c r="W71" s="839"/>
      <c r="X71" s="839"/>
      <c r="Y71" s="839"/>
      <c r="Z71" s="839"/>
      <c r="AA71" s="839">
        <v>400</v>
      </c>
      <c r="AB71" s="839"/>
      <c r="AC71" s="839"/>
      <c r="AD71" s="839"/>
      <c r="AE71" s="839"/>
      <c r="AF71" s="839">
        <v>400</v>
      </c>
      <c r="AG71" s="839"/>
      <c r="AH71" s="839"/>
      <c r="AI71" s="839"/>
      <c r="AJ71" s="839"/>
      <c r="AK71" s="839">
        <v>250</v>
      </c>
      <c r="AL71" s="839"/>
      <c r="AM71" s="839"/>
      <c r="AN71" s="839"/>
      <c r="AO71" s="839"/>
      <c r="AP71" s="839" t="s">
        <v>579</v>
      </c>
      <c r="AQ71" s="839"/>
      <c r="AR71" s="839"/>
      <c r="AS71" s="839"/>
      <c r="AT71" s="839"/>
      <c r="AU71" s="839" t="s">
        <v>579</v>
      </c>
      <c r="AV71" s="839"/>
      <c r="AW71" s="839"/>
      <c r="AX71" s="839"/>
      <c r="AY71" s="839"/>
      <c r="AZ71" s="841"/>
      <c r="BA71" s="841"/>
      <c r="BB71" s="841"/>
      <c r="BC71" s="841"/>
      <c r="BD71" s="842"/>
      <c r="BE71" s="232"/>
      <c r="BF71" s="232"/>
      <c r="BG71" s="232"/>
      <c r="BH71" s="232"/>
      <c r="BI71" s="232"/>
      <c r="BJ71" s="232"/>
      <c r="BK71" s="232"/>
      <c r="BL71" s="232"/>
      <c r="BM71" s="232"/>
      <c r="BN71" s="232"/>
      <c r="BO71" s="232"/>
      <c r="BP71" s="232"/>
      <c r="BQ71" s="229">
        <v>65</v>
      </c>
      <c r="BR71" s="234"/>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21"/>
    </row>
    <row r="72" spans="1:131" ht="26.25" customHeight="1" x14ac:dyDescent="0.2">
      <c r="A72" s="229">
        <v>5</v>
      </c>
      <c r="B72" s="882" t="s">
        <v>585</v>
      </c>
      <c r="C72" s="883"/>
      <c r="D72" s="883"/>
      <c r="E72" s="883"/>
      <c r="F72" s="883"/>
      <c r="G72" s="883"/>
      <c r="H72" s="883"/>
      <c r="I72" s="883"/>
      <c r="J72" s="883"/>
      <c r="K72" s="883"/>
      <c r="L72" s="883"/>
      <c r="M72" s="883"/>
      <c r="N72" s="883"/>
      <c r="O72" s="883"/>
      <c r="P72" s="884"/>
      <c r="Q72" s="885">
        <v>978</v>
      </c>
      <c r="R72" s="839"/>
      <c r="S72" s="839"/>
      <c r="T72" s="839"/>
      <c r="U72" s="839"/>
      <c r="V72" s="839">
        <v>948</v>
      </c>
      <c r="W72" s="839"/>
      <c r="X72" s="839"/>
      <c r="Y72" s="839"/>
      <c r="Z72" s="839"/>
      <c r="AA72" s="839">
        <v>30</v>
      </c>
      <c r="AB72" s="839"/>
      <c r="AC72" s="839"/>
      <c r="AD72" s="839"/>
      <c r="AE72" s="839"/>
      <c r="AF72" s="839">
        <v>30</v>
      </c>
      <c r="AG72" s="839"/>
      <c r="AH72" s="839"/>
      <c r="AI72" s="839"/>
      <c r="AJ72" s="839"/>
      <c r="AK72" s="839">
        <v>66</v>
      </c>
      <c r="AL72" s="839"/>
      <c r="AM72" s="839"/>
      <c r="AN72" s="839"/>
      <c r="AO72" s="839"/>
      <c r="AP72" s="839" t="s">
        <v>579</v>
      </c>
      <c r="AQ72" s="839"/>
      <c r="AR72" s="839"/>
      <c r="AS72" s="839"/>
      <c r="AT72" s="839"/>
      <c r="AU72" s="839" t="s">
        <v>579</v>
      </c>
      <c r="AV72" s="839"/>
      <c r="AW72" s="839"/>
      <c r="AX72" s="839"/>
      <c r="AY72" s="839"/>
      <c r="AZ72" s="841"/>
      <c r="BA72" s="841"/>
      <c r="BB72" s="841"/>
      <c r="BC72" s="841"/>
      <c r="BD72" s="842"/>
      <c r="BE72" s="232"/>
      <c r="BF72" s="232"/>
      <c r="BG72" s="232"/>
      <c r="BH72" s="232"/>
      <c r="BI72" s="232"/>
      <c r="BJ72" s="232"/>
      <c r="BK72" s="232"/>
      <c r="BL72" s="232"/>
      <c r="BM72" s="232"/>
      <c r="BN72" s="232"/>
      <c r="BO72" s="232"/>
      <c r="BP72" s="232"/>
      <c r="BQ72" s="229">
        <v>66</v>
      </c>
      <c r="BR72" s="234"/>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21"/>
    </row>
    <row r="73" spans="1:131" ht="26.25" customHeight="1" x14ac:dyDescent="0.2">
      <c r="A73" s="229">
        <v>6</v>
      </c>
      <c r="B73" s="882" t="s">
        <v>578</v>
      </c>
      <c r="C73" s="883"/>
      <c r="D73" s="883"/>
      <c r="E73" s="883"/>
      <c r="F73" s="883"/>
      <c r="G73" s="883"/>
      <c r="H73" s="883"/>
      <c r="I73" s="883"/>
      <c r="J73" s="883"/>
      <c r="K73" s="883"/>
      <c r="L73" s="883"/>
      <c r="M73" s="883"/>
      <c r="N73" s="883"/>
      <c r="O73" s="883"/>
      <c r="P73" s="884"/>
      <c r="Q73" s="885">
        <v>4</v>
      </c>
      <c r="R73" s="839"/>
      <c r="S73" s="839"/>
      <c r="T73" s="839"/>
      <c r="U73" s="839"/>
      <c r="V73" s="839">
        <v>3</v>
      </c>
      <c r="W73" s="839"/>
      <c r="X73" s="839"/>
      <c r="Y73" s="839"/>
      <c r="Z73" s="839"/>
      <c r="AA73" s="839">
        <v>1</v>
      </c>
      <c r="AB73" s="839"/>
      <c r="AC73" s="839"/>
      <c r="AD73" s="839"/>
      <c r="AE73" s="839"/>
      <c r="AF73" s="839">
        <v>1</v>
      </c>
      <c r="AG73" s="839"/>
      <c r="AH73" s="839"/>
      <c r="AI73" s="839"/>
      <c r="AJ73" s="839"/>
      <c r="AK73" s="839" t="s">
        <v>579</v>
      </c>
      <c r="AL73" s="839"/>
      <c r="AM73" s="839"/>
      <c r="AN73" s="839"/>
      <c r="AO73" s="839"/>
      <c r="AP73" s="839" t="s">
        <v>579</v>
      </c>
      <c r="AQ73" s="839"/>
      <c r="AR73" s="839"/>
      <c r="AS73" s="839"/>
      <c r="AT73" s="839"/>
      <c r="AU73" s="839" t="s">
        <v>579</v>
      </c>
      <c r="AV73" s="839"/>
      <c r="AW73" s="839"/>
      <c r="AX73" s="839"/>
      <c r="AY73" s="839"/>
      <c r="AZ73" s="841"/>
      <c r="BA73" s="841"/>
      <c r="BB73" s="841"/>
      <c r="BC73" s="841"/>
      <c r="BD73" s="842"/>
      <c r="BE73" s="232"/>
      <c r="BF73" s="232"/>
      <c r="BG73" s="232"/>
      <c r="BH73" s="232"/>
      <c r="BI73" s="232"/>
      <c r="BJ73" s="232"/>
      <c r="BK73" s="232"/>
      <c r="BL73" s="232"/>
      <c r="BM73" s="232"/>
      <c r="BN73" s="232"/>
      <c r="BO73" s="232"/>
      <c r="BP73" s="232"/>
      <c r="BQ73" s="229">
        <v>67</v>
      </c>
      <c r="BR73" s="234"/>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21"/>
    </row>
    <row r="74" spans="1:131" ht="26.25" customHeight="1" x14ac:dyDescent="0.2">
      <c r="A74" s="229">
        <v>7</v>
      </c>
      <c r="B74" s="882" t="s">
        <v>586</v>
      </c>
      <c r="C74" s="883"/>
      <c r="D74" s="883"/>
      <c r="E74" s="883"/>
      <c r="F74" s="883"/>
      <c r="G74" s="883"/>
      <c r="H74" s="883"/>
      <c r="I74" s="883"/>
      <c r="J74" s="883"/>
      <c r="K74" s="883"/>
      <c r="L74" s="883"/>
      <c r="M74" s="883"/>
      <c r="N74" s="883"/>
      <c r="O74" s="883"/>
      <c r="P74" s="884"/>
      <c r="Q74" s="885">
        <v>296</v>
      </c>
      <c r="R74" s="839"/>
      <c r="S74" s="839"/>
      <c r="T74" s="839"/>
      <c r="U74" s="839"/>
      <c r="V74" s="839">
        <v>181</v>
      </c>
      <c r="W74" s="839"/>
      <c r="X74" s="839"/>
      <c r="Y74" s="839"/>
      <c r="Z74" s="839"/>
      <c r="AA74" s="839">
        <v>115</v>
      </c>
      <c r="AB74" s="839"/>
      <c r="AC74" s="839"/>
      <c r="AD74" s="839"/>
      <c r="AE74" s="839"/>
      <c r="AF74" s="839">
        <v>115</v>
      </c>
      <c r="AG74" s="839"/>
      <c r="AH74" s="839"/>
      <c r="AI74" s="839"/>
      <c r="AJ74" s="839"/>
      <c r="AK74" s="839">
        <v>15</v>
      </c>
      <c r="AL74" s="839"/>
      <c r="AM74" s="839"/>
      <c r="AN74" s="839"/>
      <c r="AO74" s="839"/>
      <c r="AP74" s="839" t="s">
        <v>579</v>
      </c>
      <c r="AQ74" s="839"/>
      <c r="AR74" s="839"/>
      <c r="AS74" s="839"/>
      <c r="AT74" s="839"/>
      <c r="AU74" s="839" t="s">
        <v>579</v>
      </c>
      <c r="AV74" s="839"/>
      <c r="AW74" s="839"/>
      <c r="AX74" s="839"/>
      <c r="AY74" s="839"/>
      <c r="AZ74" s="841"/>
      <c r="BA74" s="841"/>
      <c r="BB74" s="841"/>
      <c r="BC74" s="841"/>
      <c r="BD74" s="842"/>
      <c r="BE74" s="232"/>
      <c r="BF74" s="232"/>
      <c r="BG74" s="232"/>
      <c r="BH74" s="232"/>
      <c r="BI74" s="232"/>
      <c r="BJ74" s="232"/>
      <c r="BK74" s="232"/>
      <c r="BL74" s="232"/>
      <c r="BM74" s="232"/>
      <c r="BN74" s="232"/>
      <c r="BO74" s="232"/>
      <c r="BP74" s="232"/>
      <c r="BQ74" s="229">
        <v>68</v>
      </c>
      <c r="BR74" s="234"/>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21"/>
    </row>
    <row r="75" spans="1:131" ht="26.25" customHeight="1" x14ac:dyDescent="0.2">
      <c r="A75" s="229">
        <v>8</v>
      </c>
      <c r="B75" s="882"/>
      <c r="C75" s="883"/>
      <c r="D75" s="883"/>
      <c r="E75" s="883"/>
      <c r="F75" s="883"/>
      <c r="G75" s="883"/>
      <c r="H75" s="883"/>
      <c r="I75" s="883"/>
      <c r="J75" s="883"/>
      <c r="K75" s="883"/>
      <c r="L75" s="883"/>
      <c r="M75" s="883"/>
      <c r="N75" s="883"/>
      <c r="O75" s="883"/>
      <c r="P75" s="884"/>
      <c r="Q75" s="886"/>
      <c r="R75" s="887"/>
      <c r="S75" s="887"/>
      <c r="T75" s="887"/>
      <c r="U75" s="843"/>
      <c r="V75" s="888"/>
      <c r="W75" s="887"/>
      <c r="X75" s="887"/>
      <c r="Y75" s="887"/>
      <c r="Z75" s="843"/>
      <c r="AA75" s="888"/>
      <c r="AB75" s="887"/>
      <c r="AC75" s="887"/>
      <c r="AD75" s="887"/>
      <c r="AE75" s="843"/>
      <c r="AF75" s="888"/>
      <c r="AG75" s="887"/>
      <c r="AH75" s="887"/>
      <c r="AI75" s="887"/>
      <c r="AJ75" s="843"/>
      <c r="AK75" s="888"/>
      <c r="AL75" s="887"/>
      <c r="AM75" s="887"/>
      <c r="AN75" s="887"/>
      <c r="AO75" s="843"/>
      <c r="AP75" s="888"/>
      <c r="AQ75" s="887"/>
      <c r="AR75" s="887"/>
      <c r="AS75" s="887"/>
      <c r="AT75" s="843"/>
      <c r="AU75" s="888"/>
      <c r="AV75" s="887"/>
      <c r="AW75" s="887"/>
      <c r="AX75" s="887"/>
      <c r="AY75" s="843"/>
      <c r="AZ75" s="841"/>
      <c r="BA75" s="841"/>
      <c r="BB75" s="841"/>
      <c r="BC75" s="841"/>
      <c r="BD75" s="842"/>
      <c r="BE75" s="232"/>
      <c r="BF75" s="232"/>
      <c r="BG75" s="232"/>
      <c r="BH75" s="232"/>
      <c r="BI75" s="232"/>
      <c r="BJ75" s="232"/>
      <c r="BK75" s="232"/>
      <c r="BL75" s="232"/>
      <c r="BM75" s="232"/>
      <c r="BN75" s="232"/>
      <c r="BO75" s="232"/>
      <c r="BP75" s="232"/>
      <c r="BQ75" s="229">
        <v>69</v>
      </c>
      <c r="BR75" s="234"/>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21"/>
    </row>
    <row r="76" spans="1:131" ht="26.25" customHeight="1" x14ac:dyDescent="0.2">
      <c r="A76" s="229">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32"/>
      <c r="BF76" s="232"/>
      <c r="BG76" s="232"/>
      <c r="BH76" s="232"/>
      <c r="BI76" s="232"/>
      <c r="BJ76" s="232"/>
      <c r="BK76" s="232"/>
      <c r="BL76" s="232"/>
      <c r="BM76" s="232"/>
      <c r="BN76" s="232"/>
      <c r="BO76" s="232"/>
      <c r="BP76" s="232"/>
      <c r="BQ76" s="229">
        <v>70</v>
      </c>
      <c r="BR76" s="234"/>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21"/>
    </row>
    <row r="77" spans="1:131" ht="26.25" customHeight="1" x14ac:dyDescent="0.2">
      <c r="A77" s="229">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32"/>
      <c r="BF77" s="232"/>
      <c r="BG77" s="232"/>
      <c r="BH77" s="232"/>
      <c r="BI77" s="232"/>
      <c r="BJ77" s="232"/>
      <c r="BK77" s="232"/>
      <c r="BL77" s="232"/>
      <c r="BM77" s="232"/>
      <c r="BN77" s="232"/>
      <c r="BO77" s="232"/>
      <c r="BP77" s="232"/>
      <c r="BQ77" s="229">
        <v>71</v>
      </c>
      <c r="BR77" s="234"/>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21"/>
    </row>
    <row r="78" spans="1:131" ht="26.25" customHeight="1" x14ac:dyDescent="0.2">
      <c r="A78" s="229">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32"/>
      <c r="BF78" s="232"/>
      <c r="BG78" s="232"/>
      <c r="BH78" s="232"/>
      <c r="BI78" s="232"/>
      <c r="BJ78" s="221"/>
      <c r="BK78" s="221"/>
      <c r="BL78" s="221"/>
      <c r="BM78" s="221"/>
      <c r="BN78" s="221"/>
      <c r="BO78" s="232"/>
      <c r="BP78" s="232"/>
      <c r="BQ78" s="229">
        <v>72</v>
      </c>
      <c r="BR78" s="234"/>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21"/>
    </row>
    <row r="79" spans="1:131" ht="26.25" customHeight="1" x14ac:dyDescent="0.2">
      <c r="A79" s="229">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32"/>
      <c r="BF79" s="232"/>
      <c r="BG79" s="232"/>
      <c r="BH79" s="232"/>
      <c r="BI79" s="232"/>
      <c r="BJ79" s="221"/>
      <c r="BK79" s="221"/>
      <c r="BL79" s="221"/>
      <c r="BM79" s="221"/>
      <c r="BN79" s="221"/>
      <c r="BO79" s="232"/>
      <c r="BP79" s="232"/>
      <c r="BQ79" s="229">
        <v>73</v>
      </c>
      <c r="BR79" s="234"/>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21"/>
    </row>
    <row r="80" spans="1:131" ht="26.25" customHeight="1" x14ac:dyDescent="0.2">
      <c r="A80" s="229">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32"/>
      <c r="BF80" s="232"/>
      <c r="BG80" s="232"/>
      <c r="BH80" s="232"/>
      <c r="BI80" s="232"/>
      <c r="BJ80" s="232"/>
      <c r="BK80" s="232"/>
      <c r="BL80" s="232"/>
      <c r="BM80" s="232"/>
      <c r="BN80" s="232"/>
      <c r="BO80" s="232"/>
      <c r="BP80" s="232"/>
      <c r="BQ80" s="229">
        <v>74</v>
      </c>
      <c r="BR80" s="234"/>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21"/>
    </row>
    <row r="81" spans="1:131" ht="26.25" customHeight="1" x14ac:dyDescent="0.2">
      <c r="A81" s="229">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32"/>
      <c r="BF81" s="232"/>
      <c r="BG81" s="232"/>
      <c r="BH81" s="232"/>
      <c r="BI81" s="232"/>
      <c r="BJ81" s="232"/>
      <c r="BK81" s="232"/>
      <c r="BL81" s="232"/>
      <c r="BM81" s="232"/>
      <c r="BN81" s="232"/>
      <c r="BO81" s="232"/>
      <c r="BP81" s="232"/>
      <c r="BQ81" s="229">
        <v>75</v>
      </c>
      <c r="BR81" s="234"/>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21"/>
    </row>
    <row r="82" spans="1:131" ht="26.25" customHeight="1" x14ac:dyDescent="0.2">
      <c r="A82" s="229">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32"/>
      <c r="BF82" s="232"/>
      <c r="BG82" s="232"/>
      <c r="BH82" s="232"/>
      <c r="BI82" s="232"/>
      <c r="BJ82" s="232"/>
      <c r="BK82" s="232"/>
      <c r="BL82" s="232"/>
      <c r="BM82" s="232"/>
      <c r="BN82" s="232"/>
      <c r="BO82" s="232"/>
      <c r="BP82" s="232"/>
      <c r="BQ82" s="229">
        <v>76</v>
      </c>
      <c r="BR82" s="234"/>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21"/>
    </row>
    <row r="83" spans="1:131" ht="26.25" customHeight="1" x14ac:dyDescent="0.2">
      <c r="A83" s="229">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32"/>
      <c r="BF83" s="232"/>
      <c r="BG83" s="232"/>
      <c r="BH83" s="232"/>
      <c r="BI83" s="232"/>
      <c r="BJ83" s="232"/>
      <c r="BK83" s="232"/>
      <c r="BL83" s="232"/>
      <c r="BM83" s="232"/>
      <c r="BN83" s="232"/>
      <c r="BO83" s="232"/>
      <c r="BP83" s="232"/>
      <c r="BQ83" s="229">
        <v>77</v>
      </c>
      <c r="BR83" s="234"/>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21"/>
    </row>
    <row r="84" spans="1:131" ht="26.25" customHeight="1" x14ac:dyDescent="0.2">
      <c r="A84" s="229">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32"/>
      <c r="BF84" s="232"/>
      <c r="BG84" s="232"/>
      <c r="BH84" s="232"/>
      <c r="BI84" s="232"/>
      <c r="BJ84" s="232"/>
      <c r="BK84" s="232"/>
      <c r="BL84" s="232"/>
      <c r="BM84" s="232"/>
      <c r="BN84" s="232"/>
      <c r="BO84" s="232"/>
      <c r="BP84" s="232"/>
      <c r="BQ84" s="229">
        <v>78</v>
      </c>
      <c r="BR84" s="234"/>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21"/>
    </row>
    <row r="85" spans="1:131" ht="26.25" customHeight="1" x14ac:dyDescent="0.2">
      <c r="A85" s="229">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32"/>
      <c r="BF85" s="232"/>
      <c r="BG85" s="232"/>
      <c r="BH85" s="232"/>
      <c r="BI85" s="232"/>
      <c r="BJ85" s="232"/>
      <c r="BK85" s="232"/>
      <c r="BL85" s="232"/>
      <c r="BM85" s="232"/>
      <c r="BN85" s="232"/>
      <c r="BO85" s="232"/>
      <c r="BP85" s="232"/>
      <c r="BQ85" s="229">
        <v>79</v>
      </c>
      <c r="BR85" s="234"/>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21"/>
    </row>
    <row r="86" spans="1:131" ht="26.25" customHeight="1" x14ac:dyDescent="0.2">
      <c r="A86" s="229">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32"/>
      <c r="BF86" s="232"/>
      <c r="BG86" s="232"/>
      <c r="BH86" s="232"/>
      <c r="BI86" s="232"/>
      <c r="BJ86" s="232"/>
      <c r="BK86" s="232"/>
      <c r="BL86" s="232"/>
      <c r="BM86" s="232"/>
      <c r="BN86" s="232"/>
      <c r="BO86" s="232"/>
      <c r="BP86" s="232"/>
      <c r="BQ86" s="229">
        <v>80</v>
      </c>
      <c r="BR86" s="234"/>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21"/>
    </row>
    <row r="87" spans="1:131" ht="26.25" customHeight="1" x14ac:dyDescent="0.2">
      <c r="A87" s="235">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32"/>
      <c r="BF87" s="232"/>
      <c r="BG87" s="232"/>
      <c r="BH87" s="232"/>
      <c r="BI87" s="232"/>
      <c r="BJ87" s="232"/>
      <c r="BK87" s="232"/>
      <c r="BL87" s="232"/>
      <c r="BM87" s="232"/>
      <c r="BN87" s="232"/>
      <c r="BO87" s="232"/>
      <c r="BP87" s="232"/>
      <c r="BQ87" s="229">
        <v>81</v>
      </c>
      <c r="BR87" s="234"/>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21"/>
    </row>
    <row r="88" spans="1:131" ht="26.25" customHeight="1" thickBot="1" x14ac:dyDescent="0.25">
      <c r="A88" s="231" t="s">
        <v>389</v>
      </c>
      <c r="B88" s="798" t="s">
        <v>419</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v>38652</v>
      </c>
      <c r="AG88" s="853"/>
      <c r="AH88" s="853"/>
      <c r="AI88" s="853"/>
      <c r="AJ88" s="853"/>
      <c r="AK88" s="850"/>
      <c r="AL88" s="850"/>
      <c r="AM88" s="850"/>
      <c r="AN88" s="850"/>
      <c r="AO88" s="850"/>
      <c r="AP88" s="853">
        <v>558</v>
      </c>
      <c r="AQ88" s="853"/>
      <c r="AR88" s="853"/>
      <c r="AS88" s="853"/>
      <c r="AT88" s="853"/>
      <c r="AU88" s="853">
        <v>51</v>
      </c>
      <c r="AV88" s="853"/>
      <c r="AW88" s="853"/>
      <c r="AX88" s="853"/>
      <c r="AY88" s="853"/>
      <c r="AZ88" s="858"/>
      <c r="BA88" s="858"/>
      <c r="BB88" s="858"/>
      <c r="BC88" s="858"/>
      <c r="BD88" s="859"/>
      <c r="BE88" s="232"/>
      <c r="BF88" s="232"/>
      <c r="BG88" s="232"/>
      <c r="BH88" s="232"/>
      <c r="BI88" s="232"/>
      <c r="BJ88" s="232"/>
      <c r="BK88" s="232"/>
      <c r="BL88" s="232"/>
      <c r="BM88" s="232"/>
      <c r="BN88" s="232"/>
      <c r="BO88" s="232"/>
      <c r="BP88" s="232"/>
      <c r="BQ88" s="229">
        <v>82</v>
      </c>
      <c r="BR88" s="234"/>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798" t="s">
        <v>420</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c r="CS102" s="861"/>
      <c r="CT102" s="861"/>
      <c r="CU102" s="861"/>
      <c r="CV102" s="900"/>
      <c r="CW102" s="899"/>
      <c r="CX102" s="861"/>
      <c r="CY102" s="861"/>
      <c r="CZ102" s="861"/>
      <c r="DA102" s="900"/>
      <c r="DB102" s="899"/>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4" t="s">
        <v>421</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5" t="s">
        <v>422</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26" t="s">
        <v>425</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426</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2">
      <c r="A109" s="921" t="s">
        <v>427</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428</v>
      </c>
      <c r="AB109" s="902"/>
      <c r="AC109" s="902"/>
      <c r="AD109" s="902"/>
      <c r="AE109" s="903"/>
      <c r="AF109" s="901" t="s">
        <v>429</v>
      </c>
      <c r="AG109" s="902"/>
      <c r="AH109" s="902"/>
      <c r="AI109" s="902"/>
      <c r="AJ109" s="903"/>
      <c r="AK109" s="901" t="s">
        <v>304</v>
      </c>
      <c r="AL109" s="902"/>
      <c r="AM109" s="902"/>
      <c r="AN109" s="902"/>
      <c r="AO109" s="903"/>
      <c r="AP109" s="901" t="s">
        <v>430</v>
      </c>
      <c r="AQ109" s="902"/>
      <c r="AR109" s="902"/>
      <c r="AS109" s="902"/>
      <c r="AT109" s="904"/>
      <c r="AU109" s="921" t="s">
        <v>427</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428</v>
      </c>
      <c r="BR109" s="902"/>
      <c r="BS109" s="902"/>
      <c r="BT109" s="902"/>
      <c r="BU109" s="903"/>
      <c r="BV109" s="901" t="s">
        <v>429</v>
      </c>
      <c r="BW109" s="902"/>
      <c r="BX109" s="902"/>
      <c r="BY109" s="902"/>
      <c r="BZ109" s="903"/>
      <c r="CA109" s="901" t="s">
        <v>304</v>
      </c>
      <c r="CB109" s="902"/>
      <c r="CC109" s="902"/>
      <c r="CD109" s="902"/>
      <c r="CE109" s="903"/>
      <c r="CF109" s="922" t="s">
        <v>430</v>
      </c>
      <c r="CG109" s="922"/>
      <c r="CH109" s="922"/>
      <c r="CI109" s="922"/>
      <c r="CJ109" s="922"/>
      <c r="CK109" s="901" t="s">
        <v>431</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428</v>
      </c>
      <c r="DH109" s="902"/>
      <c r="DI109" s="902"/>
      <c r="DJ109" s="902"/>
      <c r="DK109" s="903"/>
      <c r="DL109" s="901" t="s">
        <v>429</v>
      </c>
      <c r="DM109" s="902"/>
      <c r="DN109" s="902"/>
      <c r="DO109" s="902"/>
      <c r="DP109" s="903"/>
      <c r="DQ109" s="901" t="s">
        <v>304</v>
      </c>
      <c r="DR109" s="902"/>
      <c r="DS109" s="902"/>
      <c r="DT109" s="902"/>
      <c r="DU109" s="903"/>
      <c r="DV109" s="901" t="s">
        <v>430</v>
      </c>
      <c r="DW109" s="902"/>
      <c r="DX109" s="902"/>
      <c r="DY109" s="902"/>
      <c r="DZ109" s="904"/>
    </row>
    <row r="110" spans="1:131" s="221" customFormat="1" ht="26.25" customHeight="1" x14ac:dyDescent="0.2">
      <c r="A110" s="905" t="s">
        <v>432</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127060</v>
      </c>
      <c r="AB110" s="909"/>
      <c r="AC110" s="909"/>
      <c r="AD110" s="909"/>
      <c r="AE110" s="910"/>
      <c r="AF110" s="911">
        <v>142756</v>
      </c>
      <c r="AG110" s="909"/>
      <c r="AH110" s="909"/>
      <c r="AI110" s="909"/>
      <c r="AJ110" s="910"/>
      <c r="AK110" s="911">
        <v>141290</v>
      </c>
      <c r="AL110" s="909"/>
      <c r="AM110" s="909"/>
      <c r="AN110" s="909"/>
      <c r="AO110" s="910"/>
      <c r="AP110" s="912">
        <v>11.9</v>
      </c>
      <c r="AQ110" s="913"/>
      <c r="AR110" s="913"/>
      <c r="AS110" s="913"/>
      <c r="AT110" s="914"/>
      <c r="AU110" s="915" t="s">
        <v>72</v>
      </c>
      <c r="AV110" s="916"/>
      <c r="AW110" s="916"/>
      <c r="AX110" s="916"/>
      <c r="AY110" s="916"/>
      <c r="AZ110" s="938" t="s">
        <v>433</v>
      </c>
      <c r="BA110" s="906"/>
      <c r="BB110" s="906"/>
      <c r="BC110" s="906"/>
      <c r="BD110" s="906"/>
      <c r="BE110" s="906"/>
      <c r="BF110" s="906"/>
      <c r="BG110" s="906"/>
      <c r="BH110" s="906"/>
      <c r="BI110" s="906"/>
      <c r="BJ110" s="906"/>
      <c r="BK110" s="906"/>
      <c r="BL110" s="906"/>
      <c r="BM110" s="906"/>
      <c r="BN110" s="906"/>
      <c r="BO110" s="906"/>
      <c r="BP110" s="907"/>
      <c r="BQ110" s="939">
        <v>1109717</v>
      </c>
      <c r="BR110" s="940"/>
      <c r="BS110" s="940"/>
      <c r="BT110" s="940"/>
      <c r="BU110" s="940"/>
      <c r="BV110" s="940">
        <v>1043496</v>
      </c>
      <c r="BW110" s="940"/>
      <c r="BX110" s="940"/>
      <c r="BY110" s="940"/>
      <c r="BZ110" s="940"/>
      <c r="CA110" s="940">
        <v>1023876</v>
      </c>
      <c r="CB110" s="940"/>
      <c r="CC110" s="940"/>
      <c r="CD110" s="940"/>
      <c r="CE110" s="940"/>
      <c r="CF110" s="953">
        <v>86.1</v>
      </c>
      <c r="CG110" s="954"/>
      <c r="CH110" s="954"/>
      <c r="CI110" s="954"/>
      <c r="CJ110" s="954"/>
      <c r="CK110" s="955" t="s">
        <v>434</v>
      </c>
      <c r="CL110" s="956"/>
      <c r="CM110" s="938" t="s">
        <v>435</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411</v>
      </c>
      <c r="DH110" s="940"/>
      <c r="DI110" s="940"/>
      <c r="DJ110" s="940"/>
      <c r="DK110" s="940"/>
      <c r="DL110" s="940" t="s">
        <v>411</v>
      </c>
      <c r="DM110" s="940"/>
      <c r="DN110" s="940"/>
      <c r="DO110" s="940"/>
      <c r="DP110" s="940"/>
      <c r="DQ110" s="940" t="s">
        <v>411</v>
      </c>
      <c r="DR110" s="940"/>
      <c r="DS110" s="940"/>
      <c r="DT110" s="940"/>
      <c r="DU110" s="940"/>
      <c r="DV110" s="941" t="s">
        <v>436</v>
      </c>
      <c r="DW110" s="941"/>
      <c r="DX110" s="941"/>
      <c r="DY110" s="941"/>
      <c r="DZ110" s="942"/>
    </row>
    <row r="111" spans="1:131" s="221" customFormat="1" ht="26.25" customHeight="1" x14ac:dyDescent="0.2">
      <c r="A111" s="943" t="s">
        <v>437</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411</v>
      </c>
      <c r="AB111" s="947"/>
      <c r="AC111" s="947"/>
      <c r="AD111" s="947"/>
      <c r="AE111" s="948"/>
      <c r="AF111" s="949" t="s">
        <v>411</v>
      </c>
      <c r="AG111" s="947"/>
      <c r="AH111" s="947"/>
      <c r="AI111" s="947"/>
      <c r="AJ111" s="948"/>
      <c r="AK111" s="949" t="s">
        <v>411</v>
      </c>
      <c r="AL111" s="947"/>
      <c r="AM111" s="947"/>
      <c r="AN111" s="947"/>
      <c r="AO111" s="948"/>
      <c r="AP111" s="950" t="s">
        <v>411</v>
      </c>
      <c r="AQ111" s="951"/>
      <c r="AR111" s="951"/>
      <c r="AS111" s="951"/>
      <c r="AT111" s="952"/>
      <c r="AU111" s="917"/>
      <c r="AV111" s="918"/>
      <c r="AW111" s="918"/>
      <c r="AX111" s="918"/>
      <c r="AY111" s="918"/>
      <c r="AZ111" s="931" t="s">
        <v>438</v>
      </c>
      <c r="BA111" s="932"/>
      <c r="BB111" s="932"/>
      <c r="BC111" s="932"/>
      <c r="BD111" s="932"/>
      <c r="BE111" s="932"/>
      <c r="BF111" s="932"/>
      <c r="BG111" s="932"/>
      <c r="BH111" s="932"/>
      <c r="BI111" s="932"/>
      <c r="BJ111" s="932"/>
      <c r="BK111" s="932"/>
      <c r="BL111" s="932"/>
      <c r="BM111" s="932"/>
      <c r="BN111" s="932"/>
      <c r="BO111" s="932"/>
      <c r="BP111" s="933"/>
      <c r="BQ111" s="934" t="s">
        <v>411</v>
      </c>
      <c r="BR111" s="935"/>
      <c r="BS111" s="935"/>
      <c r="BT111" s="935"/>
      <c r="BU111" s="935"/>
      <c r="BV111" s="935" t="s">
        <v>436</v>
      </c>
      <c r="BW111" s="935"/>
      <c r="BX111" s="935"/>
      <c r="BY111" s="935"/>
      <c r="BZ111" s="935"/>
      <c r="CA111" s="935" t="s">
        <v>411</v>
      </c>
      <c r="CB111" s="935"/>
      <c r="CC111" s="935"/>
      <c r="CD111" s="935"/>
      <c r="CE111" s="935"/>
      <c r="CF111" s="929" t="s">
        <v>411</v>
      </c>
      <c r="CG111" s="930"/>
      <c r="CH111" s="930"/>
      <c r="CI111" s="930"/>
      <c r="CJ111" s="930"/>
      <c r="CK111" s="957"/>
      <c r="CL111" s="958"/>
      <c r="CM111" s="931" t="s">
        <v>439</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411</v>
      </c>
      <c r="DH111" s="935"/>
      <c r="DI111" s="935"/>
      <c r="DJ111" s="935"/>
      <c r="DK111" s="935"/>
      <c r="DL111" s="935" t="s">
        <v>411</v>
      </c>
      <c r="DM111" s="935"/>
      <c r="DN111" s="935"/>
      <c r="DO111" s="935"/>
      <c r="DP111" s="935"/>
      <c r="DQ111" s="935" t="s">
        <v>436</v>
      </c>
      <c r="DR111" s="935"/>
      <c r="DS111" s="935"/>
      <c r="DT111" s="935"/>
      <c r="DU111" s="935"/>
      <c r="DV111" s="936" t="s">
        <v>411</v>
      </c>
      <c r="DW111" s="936"/>
      <c r="DX111" s="936"/>
      <c r="DY111" s="936"/>
      <c r="DZ111" s="937"/>
    </row>
    <row r="112" spans="1:131" s="221" customFormat="1" ht="26.25" customHeight="1" x14ac:dyDescent="0.2">
      <c r="A112" s="961" t="s">
        <v>440</v>
      </c>
      <c r="B112" s="962"/>
      <c r="C112" s="932" t="s">
        <v>441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411</v>
      </c>
      <c r="AB112" s="968"/>
      <c r="AC112" s="968"/>
      <c r="AD112" s="968"/>
      <c r="AE112" s="969"/>
      <c r="AF112" s="970" t="s">
        <v>411</v>
      </c>
      <c r="AG112" s="968"/>
      <c r="AH112" s="968"/>
      <c r="AI112" s="968"/>
      <c r="AJ112" s="969"/>
      <c r="AK112" s="970" t="s">
        <v>411</v>
      </c>
      <c r="AL112" s="968"/>
      <c r="AM112" s="968"/>
      <c r="AN112" s="968"/>
      <c r="AO112" s="969"/>
      <c r="AP112" s="971" t="s">
        <v>411</v>
      </c>
      <c r="AQ112" s="972"/>
      <c r="AR112" s="972"/>
      <c r="AS112" s="972"/>
      <c r="AT112" s="973"/>
      <c r="AU112" s="917"/>
      <c r="AV112" s="918"/>
      <c r="AW112" s="918"/>
      <c r="AX112" s="918"/>
      <c r="AY112" s="918"/>
      <c r="AZ112" s="931" t="s">
        <v>442</v>
      </c>
      <c r="BA112" s="932"/>
      <c r="BB112" s="932"/>
      <c r="BC112" s="932"/>
      <c r="BD112" s="932"/>
      <c r="BE112" s="932"/>
      <c r="BF112" s="932"/>
      <c r="BG112" s="932"/>
      <c r="BH112" s="932"/>
      <c r="BI112" s="932"/>
      <c r="BJ112" s="932"/>
      <c r="BK112" s="932"/>
      <c r="BL112" s="932"/>
      <c r="BM112" s="932"/>
      <c r="BN112" s="932"/>
      <c r="BO112" s="932"/>
      <c r="BP112" s="933"/>
      <c r="BQ112" s="934">
        <v>96938</v>
      </c>
      <c r="BR112" s="935"/>
      <c r="BS112" s="935"/>
      <c r="BT112" s="935"/>
      <c r="BU112" s="935"/>
      <c r="BV112" s="935">
        <v>104441</v>
      </c>
      <c r="BW112" s="935"/>
      <c r="BX112" s="935"/>
      <c r="BY112" s="935"/>
      <c r="BZ112" s="935"/>
      <c r="CA112" s="935">
        <v>102398</v>
      </c>
      <c r="CB112" s="935"/>
      <c r="CC112" s="935"/>
      <c r="CD112" s="935"/>
      <c r="CE112" s="935"/>
      <c r="CF112" s="929">
        <v>8.6</v>
      </c>
      <c r="CG112" s="930"/>
      <c r="CH112" s="930"/>
      <c r="CI112" s="930"/>
      <c r="CJ112" s="930"/>
      <c r="CK112" s="957"/>
      <c r="CL112" s="958"/>
      <c r="CM112" s="931" t="s">
        <v>443</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411</v>
      </c>
      <c r="DH112" s="935"/>
      <c r="DI112" s="935"/>
      <c r="DJ112" s="935"/>
      <c r="DK112" s="935"/>
      <c r="DL112" s="935" t="s">
        <v>411</v>
      </c>
      <c r="DM112" s="935"/>
      <c r="DN112" s="935"/>
      <c r="DO112" s="935"/>
      <c r="DP112" s="935"/>
      <c r="DQ112" s="935" t="s">
        <v>411</v>
      </c>
      <c r="DR112" s="935"/>
      <c r="DS112" s="935"/>
      <c r="DT112" s="935"/>
      <c r="DU112" s="935"/>
      <c r="DV112" s="936" t="s">
        <v>411</v>
      </c>
      <c r="DW112" s="936"/>
      <c r="DX112" s="936"/>
      <c r="DY112" s="936"/>
      <c r="DZ112" s="937"/>
    </row>
    <row r="113" spans="1:130" s="221" customFormat="1" ht="26.25" customHeight="1" x14ac:dyDescent="0.2">
      <c r="A113" s="963"/>
      <c r="B113" s="964"/>
      <c r="C113" s="932" t="s">
        <v>444</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14681</v>
      </c>
      <c r="AB113" s="947"/>
      <c r="AC113" s="947"/>
      <c r="AD113" s="947"/>
      <c r="AE113" s="948"/>
      <c r="AF113" s="949">
        <v>13998</v>
      </c>
      <c r="AG113" s="947"/>
      <c r="AH113" s="947"/>
      <c r="AI113" s="947"/>
      <c r="AJ113" s="948"/>
      <c r="AK113" s="949">
        <v>11822</v>
      </c>
      <c r="AL113" s="947"/>
      <c r="AM113" s="947"/>
      <c r="AN113" s="947"/>
      <c r="AO113" s="948"/>
      <c r="AP113" s="950">
        <v>1</v>
      </c>
      <c r="AQ113" s="951"/>
      <c r="AR113" s="951"/>
      <c r="AS113" s="951"/>
      <c r="AT113" s="952"/>
      <c r="AU113" s="917"/>
      <c r="AV113" s="918"/>
      <c r="AW113" s="918"/>
      <c r="AX113" s="918"/>
      <c r="AY113" s="918"/>
      <c r="AZ113" s="931" t="s">
        <v>445</v>
      </c>
      <c r="BA113" s="932"/>
      <c r="BB113" s="932"/>
      <c r="BC113" s="932"/>
      <c r="BD113" s="932"/>
      <c r="BE113" s="932"/>
      <c r="BF113" s="932"/>
      <c r="BG113" s="932"/>
      <c r="BH113" s="932"/>
      <c r="BI113" s="932"/>
      <c r="BJ113" s="932"/>
      <c r="BK113" s="932"/>
      <c r="BL113" s="932"/>
      <c r="BM113" s="932"/>
      <c r="BN113" s="932"/>
      <c r="BO113" s="932"/>
      <c r="BP113" s="933"/>
      <c r="BQ113" s="934">
        <v>73883</v>
      </c>
      <c r="BR113" s="935"/>
      <c r="BS113" s="935"/>
      <c r="BT113" s="935"/>
      <c r="BU113" s="935"/>
      <c r="BV113" s="935">
        <v>58936</v>
      </c>
      <c r="BW113" s="935"/>
      <c r="BX113" s="935"/>
      <c r="BY113" s="935"/>
      <c r="BZ113" s="935"/>
      <c r="CA113" s="935">
        <v>50798</v>
      </c>
      <c r="CB113" s="935"/>
      <c r="CC113" s="935"/>
      <c r="CD113" s="935"/>
      <c r="CE113" s="935"/>
      <c r="CF113" s="929">
        <v>4.3</v>
      </c>
      <c r="CG113" s="930"/>
      <c r="CH113" s="930"/>
      <c r="CI113" s="930"/>
      <c r="CJ113" s="930"/>
      <c r="CK113" s="957"/>
      <c r="CL113" s="958"/>
      <c r="CM113" s="931" t="s">
        <v>446</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411</v>
      </c>
      <c r="DH113" s="968"/>
      <c r="DI113" s="968"/>
      <c r="DJ113" s="968"/>
      <c r="DK113" s="969"/>
      <c r="DL113" s="970" t="s">
        <v>436</v>
      </c>
      <c r="DM113" s="968"/>
      <c r="DN113" s="968"/>
      <c r="DO113" s="968"/>
      <c r="DP113" s="969"/>
      <c r="DQ113" s="970" t="s">
        <v>411</v>
      </c>
      <c r="DR113" s="968"/>
      <c r="DS113" s="968"/>
      <c r="DT113" s="968"/>
      <c r="DU113" s="969"/>
      <c r="DV113" s="971" t="s">
        <v>436</v>
      </c>
      <c r="DW113" s="972"/>
      <c r="DX113" s="972"/>
      <c r="DY113" s="972"/>
      <c r="DZ113" s="973"/>
    </row>
    <row r="114" spans="1:130" s="221" customFormat="1" ht="26.25" customHeight="1" x14ac:dyDescent="0.2">
      <c r="A114" s="963"/>
      <c r="B114" s="964"/>
      <c r="C114" s="932" t="s">
        <v>447</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17303</v>
      </c>
      <c r="AB114" s="968"/>
      <c r="AC114" s="968"/>
      <c r="AD114" s="968"/>
      <c r="AE114" s="969"/>
      <c r="AF114" s="970">
        <v>15630</v>
      </c>
      <c r="AG114" s="968"/>
      <c r="AH114" s="968"/>
      <c r="AI114" s="968"/>
      <c r="AJ114" s="969"/>
      <c r="AK114" s="970">
        <v>9773</v>
      </c>
      <c r="AL114" s="968"/>
      <c r="AM114" s="968"/>
      <c r="AN114" s="968"/>
      <c r="AO114" s="969"/>
      <c r="AP114" s="971">
        <v>0.8</v>
      </c>
      <c r="AQ114" s="972"/>
      <c r="AR114" s="972"/>
      <c r="AS114" s="972"/>
      <c r="AT114" s="973"/>
      <c r="AU114" s="917"/>
      <c r="AV114" s="918"/>
      <c r="AW114" s="918"/>
      <c r="AX114" s="918"/>
      <c r="AY114" s="918"/>
      <c r="AZ114" s="931" t="s">
        <v>448</v>
      </c>
      <c r="BA114" s="932"/>
      <c r="BB114" s="932"/>
      <c r="BC114" s="932"/>
      <c r="BD114" s="932"/>
      <c r="BE114" s="932"/>
      <c r="BF114" s="932"/>
      <c r="BG114" s="932"/>
      <c r="BH114" s="932"/>
      <c r="BI114" s="932"/>
      <c r="BJ114" s="932"/>
      <c r="BK114" s="932"/>
      <c r="BL114" s="932"/>
      <c r="BM114" s="932"/>
      <c r="BN114" s="932"/>
      <c r="BO114" s="932"/>
      <c r="BP114" s="933"/>
      <c r="BQ114" s="934">
        <v>202137</v>
      </c>
      <c r="BR114" s="935"/>
      <c r="BS114" s="935"/>
      <c r="BT114" s="935"/>
      <c r="BU114" s="935"/>
      <c r="BV114" s="935">
        <v>196086</v>
      </c>
      <c r="BW114" s="935"/>
      <c r="BX114" s="935"/>
      <c r="BY114" s="935"/>
      <c r="BZ114" s="935"/>
      <c r="CA114" s="935">
        <v>214664</v>
      </c>
      <c r="CB114" s="935"/>
      <c r="CC114" s="935"/>
      <c r="CD114" s="935"/>
      <c r="CE114" s="935"/>
      <c r="CF114" s="929">
        <v>18.100000000000001</v>
      </c>
      <c r="CG114" s="930"/>
      <c r="CH114" s="930"/>
      <c r="CI114" s="930"/>
      <c r="CJ114" s="930"/>
      <c r="CK114" s="957"/>
      <c r="CL114" s="958"/>
      <c r="CM114" s="931" t="s">
        <v>449</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411</v>
      </c>
      <c r="DH114" s="968"/>
      <c r="DI114" s="968"/>
      <c r="DJ114" s="968"/>
      <c r="DK114" s="969"/>
      <c r="DL114" s="970" t="s">
        <v>411</v>
      </c>
      <c r="DM114" s="968"/>
      <c r="DN114" s="968"/>
      <c r="DO114" s="968"/>
      <c r="DP114" s="969"/>
      <c r="DQ114" s="970" t="s">
        <v>411</v>
      </c>
      <c r="DR114" s="968"/>
      <c r="DS114" s="968"/>
      <c r="DT114" s="968"/>
      <c r="DU114" s="969"/>
      <c r="DV114" s="971" t="s">
        <v>411</v>
      </c>
      <c r="DW114" s="972"/>
      <c r="DX114" s="972"/>
      <c r="DY114" s="972"/>
      <c r="DZ114" s="973"/>
    </row>
    <row r="115" spans="1:130" s="221" customFormat="1" ht="26.25" customHeight="1" x14ac:dyDescent="0.2">
      <c r="A115" s="963"/>
      <c r="B115" s="964"/>
      <c r="C115" s="932" t="s">
        <v>450</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t="s">
        <v>411</v>
      </c>
      <c r="AB115" s="947"/>
      <c r="AC115" s="947"/>
      <c r="AD115" s="947"/>
      <c r="AE115" s="948"/>
      <c r="AF115" s="949" t="s">
        <v>411</v>
      </c>
      <c r="AG115" s="947"/>
      <c r="AH115" s="947"/>
      <c r="AI115" s="947"/>
      <c r="AJ115" s="948"/>
      <c r="AK115" s="949" t="s">
        <v>451</v>
      </c>
      <c r="AL115" s="947"/>
      <c r="AM115" s="947"/>
      <c r="AN115" s="947"/>
      <c r="AO115" s="948"/>
      <c r="AP115" s="950" t="s">
        <v>411</v>
      </c>
      <c r="AQ115" s="951"/>
      <c r="AR115" s="951"/>
      <c r="AS115" s="951"/>
      <c r="AT115" s="952"/>
      <c r="AU115" s="917"/>
      <c r="AV115" s="918"/>
      <c r="AW115" s="918"/>
      <c r="AX115" s="918"/>
      <c r="AY115" s="918"/>
      <c r="AZ115" s="931" t="s">
        <v>452</v>
      </c>
      <c r="BA115" s="932"/>
      <c r="BB115" s="932"/>
      <c r="BC115" s="932"/>
      <c r="BD115" s="932"/>
      <c r="BE115" s="932"/>
      <c r="BF115" s="932"/>
      <c r="BG115" s="932"/>
      <c r="BH115" s="932"/>
      <c r="BI115" s="932"/>
      <c r="BJ115" s="932"/>
      <c r="BK115" s="932"/>
      <c r="BL115" s="932"/>
      <c r="BM115" s="932"/>
      <c r="BN115" s="932"/>
      <c r="BO115" s="932"/>
      <c r="BP115" s="933"/>
      <c r="BQ115" s="934" t="s">
        <v>411</v>
      </c>
      <c r="BR115" s="935"/>
      <c r="BS115" s="935"/>
      <c r="BT115" s="935"/>
      <c r="BU115" s="935"/>
      <c r="BV115" s="935" t="s">
        <v>411</v>
      </c>
      <c r="BW115" s="935"/>
      <c r="BX115" s="935"/>
      <c r="BY115" s="935"/>
      <c r="BZ115" s="935"/>
      <c r="CA115" s="935" t="s">
        <v>451</v>
      </c>
      <c r="CB115" s="935"/>
      <c r="CC115" s="935"/>
      <c r="CD115" s="935"/>
      <c r="CE115" s="935"/>
      <c r="CF115" s="929" t="s">
        <v>411</v>
      </c>
      <c r="CG115" s="930"/>
      <c r="CH115" s="930"/>
      <c r="CI115" s="930"/>
      <c r="CJ115" s="930"/>
      <c r="CK115" s="957"/>
      <c r="CL115" s="958"/>
      <c r="CM115" s="931" t="s">
        <v>453</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411</v>
      </c>
      <c r="DH115" s="968"/>
      <c r="DI115" s="968"/>
      <c r="DJ115" s="968"/>
      <c r="DK115" s="969"/>
      <c r="DL115" s="970" t="s">
        <v>436</v>
      </c>
      <c r="DM115" s="968"/>
      <c r="DN115" s="968"/>
      <c r="DO115" s="968"/>
      <c r="DP115" s="969"/>
      <c r="DQ115" s="970" t="s">
        <v>451</v>
      </c>
      <c r="DR115" s="968"/>
      <c r="DS115" s="968"/>
      <c r="DT115" s="968"/>
      <c r="DU115" s="969"/>
      <c r="DV115" s="971" t="s">
        <v>411</v>
      </c>
      <c r="DW115" s="972"/>
      <c r="DX115" s="972"/>
      <c r="DY115" s="972"/>
      <c r="DZ115" s="973"/>
    </row>
    <row r="116" spans="1:130" s="221" customFormat="1" ht="26.25" customHeight="1" x14ac:dyDescent="0.2">
      <c r="A116" s="965"/>
      <c r="B116" s="966"/>
      <c r="C116" s="974" t="s">
        <v>454</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411</v>
      </c>
      <c r="AB116" s="968"/>
      <c r="AC116" s="968"/>
      <c r="AD116" s="968"/>
      <c r="AE116" s="969"/>
      <c r="AF116" s="970" t="s">
        <v>436</v>
      </c>
      <c r="AG116" s="968"/>
      <c r="AH116" s="968"/>
      <c r="AI116" s="968"/>
      <c r="AJ116" s="969"/>
      <c r="AK116" s="970" t="s">
        <v>411</v>
      </c>
      <c r="AL116" s="968"/>
      <c r="AM116" s="968"/>
      <c r="AN116" s="968"/>
      <c r="AO116" s="969"/>
      <c r="AP116" s="971" t="s">
        <v>411</v>
      </c>
      <c r="AQ116" s="972"/>
      <c r="AR116" s="972"/>
      <c r="AS116" s="972"/>
      <c r="AT116" s="973"/>
      <c r="AU116" s="917"/>
      <c r="AV116" s="918"/>
      <c r="AW116" s="918"/>
      <c r="AX116" s="918"/>
      <c r="AY116" s="918"/>
      <c r="AZ116" s="976" t="s">
        <v>455</v>
      </c>
      <c r="BA116" s="977"/>
      <c r="BB116" s="977"/>
      <c r="BC116" s="977"/>
      <c r="BD116" s="977"/>
      <c r="BE116" s="977"/>
      <c r="BF116" s="977"/>
      <c r="BG116" s="977"/>
      <c r="BH116" s="977"/>
      <c r="BI116" s="977"/>
      <c r="BJ116" s="977"/>
      <c r="BK116" s="977"/>
      <c r="BL116" s="977"/>
      <c r="BM116" s="977"/>
      <c r="BN116" s="977"/>
      <c r="BO116" s="977"/>
      <c r="BP116" s="978"/>
      <c r="BQ116" s="934" t="s">
        <v>411</v>
      </c>
      <c r="BR116" s="935"/>
      <c r="BS116" s="935"/>
      <c r="BT116" s="935"/>
      <c r="BU116" s="935"/>
      <c r="BV116" s="935" t="s">
        <v>411</v>
      </c>
      <c r="BW116" s="935"/>
      <c r="BX116" s="935"/>
      <c r="BY116" s="935"/>
      <c r="BZ116" s="935"/>
      <c r="CA116" s="935" t="s">
        <v>411</v>
      </c>
      <c r="CB116" s="935"/>
      <c r="CC116" s="935"/>
      <c r="CD116" s="935"/>
      <c r="CE116" s="935"/>
      <c r="CF116" s="929" t="s">
        <v>411</v>
      </c>
      <c r="CG116" s="930"/>
      <c r="CH116" s="930"/>
      <c r="CI116" s="930"/>
      <c r="CJ116" s="930"/>
      <c r="CK116" s="957"/>
      <c r="CL116" s="958"/>
      <c r="CM116" s="931" t="s">
        <v>456</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411</v>
      </c>
      <c r="DH116" s="968"/>
      <c r="DI116" s="968"/>
      <c r="DJ116" s="968"/>
      <c r="DK116" s="969"/>
      <c r="DL116" s="970" t="s">
        <v>411</v>
      </c>
      <c r="DM116" s="968"/>
      <c r="DN116" s="968"/>
      <c r="DO116" s="968"/>
      <c r="DP116" s="969"/>
      <c r="DQ116" s="970" t="s">
        <v>436</v>
      </c>
      <c r="DR116" s="968"/>
      <c r="DS116" s="968"/>
      <c r="DT116" s="968"/>
      <c r="DU116" s="969"/>
      <c r="DV116" s="971" t="s">
        <v>411</v>
      </c>
      <c r="DW116" s="972"/>
      <c r="DX116" s="972"/>
      <c r="DY116" s="972"/>
      <c r="DZ116" s="973"/>
    </row>
    <row r="117" spans="1:130" s="221" customFormat="1" ht="26.25" customHeight="1" x14ac:dyDescent="0.2">
      <c r="A117" s="921" t="s">
        <v>188</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457</v>
      </c>
      <c r="Z117" s="903"/>
      <c r="AA117" s="987">
        <v>159044</v>
      </c>
      <c r="AB117" s="988"/>
      <c r="AC117" s="988"/>
      <c r="AD117" s="988"/>
      <c r="AE117" s="989"/>
      <c r="AF117" s="990">
        <v>172384</v>
      </c>
      <c r="AG117" s="988"/>
      <c r="AH117" s="988"/>
      <c r="AI117" s="988"/>
      <c r="AJ117" s="989"/>
      <c r="AK117" s="990">
        <v>162885</v>
      </c>
      <c r="AL117" s="988"/>
      <c r="AM117" s="988"/>
      <c r="AN117" s="988"/>
      <c r="AO117" s="989"/>
      <c r="AP117" s="991"/>
      <c r="AQ117" s="992"/>
      <c r="AR117" s="992"/>
      <c r="AS117" s="992"/>
      <c r="AT117" s="993"/>
      <c r="AU117" s="917"/>
      <c r="AV117" s="918"/>
      <c r="AW117" s="918"/>
      <c r="AX117" s="918"/>
      <c r="AY117" s="918"/>
      <c r="AZ117" s="983" t="s">
        <v>458</v>
      </c>
      <c r="BA117" s="984"/>
      <c r="BB117" s="984"/>
      <c r="BC117" s="984"/>
      <c r="BD117" s="984"/>
      <c r="BE117" s="984"/>
      <c r="BF117" s="984"/>
      <c r="BG117" s="984"/>
      <c r="BH117" s="984"/>
      <c r="BI117" s="984"/>
      <c r="BJ117" s="984"/>
      <c r="BK117" s="984"/>
      <c r="BL117" s="984"/>
      <c r="BM117" s="984"/>
      <c r="BN117" s="984"/>
      <c r="BO117" s="984"/>
      <c r="BP117" s="985"/>
      <c r="BQ117" s="934" t="s">
        <v>451</v>
      </c>
      <c r="BR117" s="935"/>
      <c r="BS117" s="935"/>
      <c r="BT117" s="935"/>
      <c r="BU117" s="935"/>
      <c r="BV117" s="935" t="s">
        <v>411</v>
      </c>
      <c r="BW117" s="935"/>
      <c r="BX117" s="935"/>
      <c r="BY117" s="935"/>
      <c r="BZ117" s="935"/>
      <c r="CA117" s="935" t="s">
        <v>436</v>
      </c>
      <c r="CB117" s="935"/>
      <c r="CC117" s="935"/>
      <c r="CD117" s="935"/>
      <c r="CE117" s="935"/>
      <c r="CF117" s="929" t="s">
        <v>411</v>
      </c>
      <c r="CG117" s="930"/>
      <c r="CH117" s="930"/>
      <c r="CI117" s="930"/>
      <c r="CJ117" s="930"/>
      <c r="CK117" s="957"/>
      <c r="CL117" s="958"/>
      <c r="CM117" s="931" t="s">
        <v>459</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411</v>
      </c>
      <c r="DH117" s="968"/>
      <c r="DI117" s="968"/>
      <c r="DJ117" s="968"/>
      <c r="DK117" s="969"/>
      <c r="DL117" s="970" t="s">
        <v>451</v>
      </c>
      <c r="DM117" s="968"/>
      <c r="DN117" s="968"/>
      <c r="DO117" s="968"/>
      <c r="DP117" s="969"/>
      <c r="DQ117" s="970" t="s">
        <v>411</v>
      </c>
      <c r="DR117" s="968"/>
      <c r="DS117" s="968"/>
      <c r="DT117" s="968"/>
      <c r="DU117" s="969"/>
      <c r="DV117" s="971" t="s">
        <v>411</v>
      </c>
      <c r="DW117" s="972"/>
      <c r="DX117" s="972"/>
      <c r="DY117" s="972"/>
      <c r="DZ117" s="973"/>
    </row>
    <row r="118" spans="1:130" s="221" customFormat="1" ht="26.25" customHeight="1" x14ac:dyDescent="0.2">
      <c r="A118" s="921" t="s">
        <v>431</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428</v>
      </c>
      <c r="AB118" s="902"/>
      <c r="AC118" s="902"/>
      <c r="AD118" s="902"/>
      <c r="AE118" s="903"/>
      <c r="AF118" s="901" t="s">
        <v>429</v>
      </c>
      <c r="AG118" s="902"/>
      <c r="AH118" s="902"/>
      <c r="AI118" s="902"/>
      <c r="AJ118" s="903"/>
      <c r="AK118" s="901" t="s">
        <v>304</v>
      </c>
      <c r="AL118" s="902"/>
      <c r="AM118" s="902"/>
      <c r="AN118" s="902"/>
      <c r="AO118" s="903"/>
      <c r="AP118" s="979" t="s">
        <v>430</v>
      </c>
      <c r="AQ118" s="980"/>
      <c r="AR118" s="980"/>
      <c r="AS118" s="980"/>
      <c r="AT118" s="981"/>
      <c r="AU118" s="917"/>
      <c r="AV118" s="918"/>
      <c r="AW118" s="918"/>
      <c r="AX118" s="918"/>
      <c r="AY118" s="918"/>
      <c r="AZ118" s="982" t="s">
        <v>460</v>
      </c>
      <c r="BA118" s="974"/>
      <c r="BB118" s="974"/>
      <c r="BC118" s="974"/>
      <c r="BD118" s="974"/>
      <c r="BE118" s="974"/>
      <c r="BF118" s="974"/>
      <c r="BG118" s="974"/>
      <c r="BH118" s="974"/>
      <c r="BI118" s="974"/>
      <c r="BJ118" s="974"/>
      <c r="BK118" s="974"/>
      <c r="BL118" s="974"/>
      <c r="BM118" s="974"/>
      <c r="BN118" s="974"/>
      <c r="BO118" s="974"/>
      <c r="BP118" s="975"/>
      <c r="BQ118" s="1008" t="s">
        <v>436</v>
      </c>
      <c r="BR118" s="1009"/>
      <c r="BS118" s="1009"/>
      <c r="BT118" s="1009"/>
      <c r="BU118" s="1009"/>
      <c r="BV118" s="1009" t="s">
        <v>411</v>
      </c>
      <c r="BW118" s="1009"/>
      <c r="BX118" s="1009"/>
      <c r="BY118" s="1009"/>
      <c r="BZ118" s="1009"/>
      <c r="CA118" s="1009" t="s">
        <v>451</v>
      </c>
      <c r="CB118" s="1009"/>
      <c r="CC118" s="1009"/>
      <c r="CD118" s="1009"/>
      <c r="CE118" s="1009"/>
      <c r="CF118" s="929" t="s">
        <v>411</v>
      </c>
      <c r="CG118" s="930"/>
      <c r="CH118" s="930"/>
      <c r="CI118" s="930"/>
      <c r="CJ118" s="930"/>
      <c r="CK118" s="957"/>
      <c r="CL118" s="958"/>
      <c r="CM118" s="931" t="s">
        <v>461</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436</v>
      </c>
      <c r="DH118" s="968"/>
      <c r="DI118" s="968"/>
      <c r="DJ118" s="968"/>
      <c r="DK118" s="969"/>
      <c r="DL118" s="970" t="s">
        <v>436</v>
      </c>
      <c r="DM118" s="968"/>
      <c r="DN118" s="968"/>
      <c r="DO118" s="968"/>
      <c r="DP118" s="969"/>
      <c r="DQ118" s="970" t="s">
        <v>411</v>
      </c>
      <c r="DR118" s="968"/>
      <c r="DS118" s="968"/>
      <c r="DT118" s="968"/>
      <c r="DU118" s="969"/>
      <c r="DV118" s="971" t="s">
        <v>436</v>
      </c>
      <c r="DW118" s="972"/>
      <c r="DX118" s="972"/>
      <c r="DY118" s="972"/>
      <c r="DZ118" s="973"/>
    </row>
    <row r="119" spans="1:130" s="221" customFormat="1" ht="26.25" customHeight="1" x14ac:dyDescent="0.2">
      <c r="A119" s="1065" t="s">
        <v>434</v>
      </c>
      <c r="B119" s="956"/>
      <c r="C119" s="938" t="s">
        <v>435</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451</v>
      </c>
      <c r="AB119" s="909"/>
      <c r="AC119" s="909"/>
      <c r="AD119" s="909"/>
      <c r="AE119" s="910"/>
      <c r="AF119" s="911" t="s">
        <v>436</v>
      </c>
      <c r="AG119" s="909"/>
      <c r="AH119" s="909"/>
      <c r="AI119" s="909"/>
      <c r="AJ119" s="910"/>
      <c r="AK119" s="911" t="s">
        <v>411</v>
      </c>
      <c r="AL119" s="909"/>
      <c r="AM119" s="909"/>
      <c r="AN119" s="909"/>
      <c r="AO119" s="910"/>
      <c r="AP119" s="912" t="s">
        <v>411</v>
      </c>
      <c r="AQ119" s="913"/>
      <c r="AR119" s="913"/>
      <c r="AS119" s="913"/>
      <c r="AT119" s="914"/>
      <c r="AU119" s="919"/>
      <c r="AV119" s="920"/>
      <c r="AW119" s="920"/>
      <c r="AX119" s="920"/>
      <c r="AY119" s="920"/>
      <c r="AZ119" s="242" t="s">
        <v>188</v>
      </c>
      <c r="BA119" s="242"/>
      <c r="BB119" s="242"/>
      <c r="BC119" s="242"/>
      <c r="BD119" s="242"/>
      <c r="BE119" s="242"/>
      <c r="BF119" s="242"/>
      <c r="BG119" s="242"/>
      <c r="BH119" s="242"/>
      <c r="BI119" s="242"/>
      <c r="BJ119" s="242"/>
      <c r="BK119" s="242"/>
      <c r="BL119" s="242"/>
      <c r="BM119" s="242"/>
      <c r="BN119" s="242"/>
      <c r="BO119" s="986" t="s">
        <v>462</v>
      </c>
      <c r="BP119" s="1014"/>
      <c r="BQ119" s="1008">
        <v>1482675</v>
      </c>
      <c r="BR119" s="1009"/>
      <c r="BS119" s="1009"/>
      <c r="BT119" s="1009"/>
      <c r="BU119" s="1009"/>
      <c r="BV119" s="1009">
        <v>1402959</v>
      </c>
      <c r="BW119" s="1009"/>
      <c r="BX119" s="1009"/>
      <c r="BY119" s="1009"/>
      <c r="BZ119" s="1009"/>
      <c r="CA119" s="1009">
        <v>1391736</v>
      </c>
      <c r="CB119" s="1009"/>
      <c r="CC119" s="1009"/>
      <c r="CD119" s="1009"/>
      <c r="CE119" s="1009"/>
      <c r="CF119" s="1010"/>
      <c r="CG119" s="1011"/>
      <c r="CH119" s="1011"/>
      <c r="CI119" s="1011"/>
      <c r="CJ119" s="1012"/>
      <c r="CK119" s="959"/>
      <c r="CL119" s="960"/>
      <c r="CM119" s="982" t="s">
        <v>463</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411</v>
      </c>
      <c r="DH119" s="995"/>
      <c r="DI119" s="995"/>
      <c r="DJ119" s="995"/>
      <c r="DK119" s="996"/>
      <c r="DL119" s="994" t="s">
        <v>436</v>
      </c>
      <c r="DM119" s="995"/>
      <c r="DN119" s="995"/>
      <c r="DO119" s="995"/>
      <c r="DP119" s="996"/>
      <c r="DQ119" s="994" t="s">
        <v>411</v>
      </c>
      <c r="DR119" s="995"/>
      <c r="DS119" s="995"/>
      <c r="DT119" s="995"/>
      <c r="DU119" s="996"/>
      <c r="DV119" s="997" t="s">
        <v>411</v>
      </c>
      <c r="DW119" s="998"/>
      <c r="DX119" s="998"/>
      <c r="DY119" s="998"/>
      <c r="DZ119" s="999"/>
    </row>
    <row r="120" spans="1:130" s="221" customFormat="1" ht="26.25" customHeight="1" x14ac:dyDescent="0.2">
      <c r="A120" s="1066"/>
      <c r="B120" s="958"/>
      <c r="C120" s="931" t="s">
        <v>439</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451</v>
      </c>
      <c r="AB120" s="968"/>
      <c r="AC120" s="968"/>
      <c r="AD120" s="968"/>
      <c r="AE120" s="969"/>
      <c r="AF120" s="970" t="s">
        <v>436</v>
      </c>
      <c r="AG120" s="968"/>
      <c r="AH120" s="968"/>
      <c r="AI120" s="968"/>
      <c r="AJ120" s="969"/>
      <c r="AK120" s="970" t="s">
        <v>411</v>
      </c>
      <c r="AL120" s="968"/>
      <c r="AM120" s="968"/>
      <c r="AN120" s="968"/>
      <c r="AO120" s="969"/>
      <c r="AP120" s="971" t="s">
        <v>411</v>
      </c>
      <c r="AQ120" s="972"/>
      <c r="AR120" s="972"/>
      <c r="AS120" s="972"/>
      <c r="AT120" s="973"/>
      <c r="AU120" s="1000" t="s">
        <v>464</v>
      </c>
      <c r="AV120" s="1001"/>
      <c r="AW120" s="1001"/>
      <c r="AX120" s="1001"/>
      <c r="AY120" s="1002"/>
      <c r="AZ120" s="938" t="s">
        <v>465</v>
      </c>
      <c r="BA120" s="906"/>
      <c r="BB120" s="906"/>
      <c r="BC120" s="906"/>
      <c r="BD120" s="906"/>
      <c r="BE120" s="906"/>
      <c r="BF120" s="906"/>
      <c r="BG120" s="906"/>
      <c r="BH120" s="906"/>
      <c r="BI120" s="906"/>
      <c r="BJ120" s="906"/>
      <c r="BK120" s="906"/>
      <c r="BL120" s="906"/>
      <c r="BM120" s="906"/>
      <c r="BN120" s="906"/>
      <c r="BO120" s="906"/>
      <c r="BP120" s="907"/>
      <c r="BQ120" s="939">
        <v>1357798</v>
      </c>
      <c r="BR120" s="940"/>
      <c r="BS120" s="940"/>
      <c r="BT120" s="940"/>
      <c r="BU120" s="940"/>
      <c r="BV120" s="940">
        <v>1587160</v>
      </c>
      <c r="BW120" s="940"/>
      <c r="BX120" s="940"/>
      <c r="BY120" s="940"/>
      <c r="BZ120" s="940"/>
      <c r="CA120" s="940">
        <v>1977645</v>
      </c>
      <c r="CB120" s="940"/>
      <c r="CC120" s="940"/>
      <c r="CD120" s="940"/>
      <c r="CE120" s="940"/>
      <c r="CF120" s="953">
        <v>166.3</v>
      </c>
      <c r="CG120" s="954"/>
      <c r="CH120" s="954"/>
      <c r="CI120" s="954"/>
      <c r="CJ120" s="954"/>
      <c r="CK120" s="1015" t="s">
        <v>466</v>
      </c>
      <c r="CL120" s="1016"/>
      <c r="CM120" s="1016"/>
      <c r="CN120" s="1016"/>
      <c r="CO120" s="1017"/>
      <c r="CP120" s="1023" t="s">
        <v>467</v>
      </c>
      <c r="CQ120" s="1024"/>
      <c r="CR120" s="1024"/>
      <c r="CS120" s="1024"/>
      <c r="CT120" s="1024"/>
      <c r="CU120" s="1024"/>
      <c r="CV120" s="1024"/>
      <c r="CW120" s="1024"/>
      <c r="CX120" s="1024"/>
      <c r="CY120" s="1024"/>
      <c r="CZ120" s="1024"/>
      <c r="DA120" s="1024"/>
      <c r="DB120" s="1024"/>
      <c r="DC120" s="1024"/>
      <c r="DD120" s="1024"/>
      <c r="DE120" s="1024"/>
      <c r="DF120" s="1025"/>
      <c r="DG120" s="939">
        <v>69728</v>
      </c>
      <c r="DH120" s="940"/>
      <c r="DI120" s="940"/>
      <c r="DJ120" s="940"/>
      <c r="DK120" s="940"/>
      <c r="DL120" s="940">
        <v>74036</v>
      </c>
      <c r="DM120" s="940"/>
      <c r="DN120" s="940"/>
      <c r="DO120" s="940"/>
      <c r="DP120" s="940"/>
      <c r="DQ120" s="940">
        <v>73787</v>
      </c>
      <c r="DR120" s="940"/>
      <c r="DS120" s="940"/>
      <c r="DT120" s="940"/>
      <c r="DU120" s="940"/>
      <c r="DV120" s="941">
        <v>6.2</v>
      </c>
      <c r="DW120" s="941"/>
      <c r="DX120" s="941"/>
      <c r="DY120" s="941"/>
      <c r="DZ120" s="942"/>
    </row>
    <row r="121" spans="1:130" s="221" customFormat="1" ht="26.25" customHeight="1" x14ac:dyDescent="0.2">
      <c r="A121" s="1066"/>
      <c r="B121" s="958"/>
      <c r="C121" s="983" t="s">
        <v>468</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411</v>
      </c>
      <c r="AB121" s="968"/>
      <c r="AC121" s="968"/>
      <c r="AD121" s="968"/>
      <c r="AE121" s="969"/>
      <c r="AF121" s="970" t="s">
        <v>436</v>
      </c>
      <c r="AG121" s="968"/>
      <c r="AH121" s="968"/>
      <c r="AI121" s="968"/>
      <c r="AJ121" s="969"/>
      <c r="AK121" s="970" t="s">
        <v>411</v>
      </c>
      <c r="AL121" s="968"/>
      <c r="AM121" s="968"/>
      <c r="AN121" s="968"/>
      <c r="AO121" s="969"/>
      <c r="AP121" s="971" t="s">
        <v>451</v>
      </c>
      <c r="AQ121" s="972"/>
      <c r="AR121" s="972"/>
      <c r="AS121" s="972"/>
      <c r="AT121" s="973"/>
      <c r="AU121" s="1003"/>
      <c r="AV121" s="1004"/>
      <c r="AW121" s="1004"/>
      <c r="AX121" s="1004"/>
      <c r="AY121" s="1005"/>
      <c r="AZ121" s="931" t="s">
        <v>469</v>
      </c>
      <c r="BA121" s="932"/>
      <c r="BB121" s="932"/>
      <c r="BC121" s="932"/>
      <c r="BD121" s="932"/>
      <c r="BE121" s="932"/>
      <c r="BF121" s="932"/>
      <c r="BG121" s="932"/>
      <c r="BH121" s="932"/>
      <c r="BI121" s="932"/>
      <c r="BJ121" s="932"/>
      <c r="BK121" s="932"/>
      <c r="BL121" s="932"/>
      <c r="BM121" s="932"/>
      <c r="BN121" s="932"/>
      <c r="BO121" s="932"/>
      <c r="BP121" s="933"/>
      <c r="BQ121" s="934" t="s">
        <v>411</v>
      </c>
      <c r="BR121" s="935"/>
      <c r="BS121" s="935"/>
      <c r="BT121" s="935"/>
      <c r="BU121" s="935"/>
      <c r="BV121" s="935" t="s">
        <v>436</v>
      </c>
      <c r="BW121" s="935"/>
      <c r="BX121" s="935"/>
      <c r="BY121" s="935"/>
      <c r="BZ121" s="935"/>
      <c r="CA121" s="935" t="s">
        <v>411</v>
      </c>
      <c r="CB121" s="935"/>
      <c r="CC121" s="935"/>
      <c r="CD121" s="935"/>
      <c r="CE121" s="935"/>
      <c r="CF121" s="929" t="s">
        <v>451</v>
      </c>
      <c r="CG121" s="930"/>
      <c r="CH121" s="930"/>
      <c r="CI121" s="930"/>
      <c r="CJ121" s="930"/>
      <c r="CK121" s="1018"/>
      <c r="CL121" s="1019"/>
      <c r="CM121" s="1019"/>
      <c r="CN121" s="1019"/>
      <c r="CO121" s="1020"/>
      <c r="CP121" s="1028" t="s">
        <v>470</v>
      </c>
      <c r="CQ121" s="1029"/>
      <c r="CR121" s="1029"/>
      <c r="CS121" s="1029"/>
      <c r="CT121" s="1029"/>
      <c r="CU121" s="1029"/>
      <c r="CV121" s="1029"/>
      <c r="CW121" s="1029"/>
      <c r="CX121" s="1029"/>
      <c r="CY121" s="1029"/>
      <c r="CZ121" s="1029"/>
      <c r="DA121" s="1029"/>
      <c r="DB121" s="1029"/>
      <c r="DC121" s="1029"/>
      <c r="DD121" s="1029"/>
      <c r="DE121" s="1029"/>
      <c r="DF121" s="1030"/>
      <c r="DG121" s="934">
        <v>25691</v>
      </c>
      <c r="DH121" s="935"/>
      <c r="DI121" s="935"/>
      <c r="DJ121" s="935"/>
      <c r="DK121" s="935"/>
      <c r="DL121" s="935">
        <v>21413</v>
      </c>
      <c r="DM121" s="935"/>
      <c r="DN121" s="935"/>
      <c r="DO121" s="935"/>
      <c r="DP121" s="935"/>
      <c r="DQ121" s="935">
        <v>20978</v>
      </c>
      <c r="DR121" s="935"/>
      <c r="DS121" s="935"/>
      <c r="DT121" s="935"/>
      <c r="DU121" s="935"/>
      <c r="DV121" s="936">
        <v>1.8</v>
      </c>
      <c r="DW121" s="936"/>
      <c r="DX121" s="936"/>
      <c r="DY121" s="936"/>
      <c r="DZ121" s="937"/>
    </row>
    <row r="122" spans="1:130" s="221" customFormat="1" ht="26.25" customHeight="1" x14ac:dyDescent="0.2">
      <c r="A122" s="1066"/>
      <c r="B122" s="958"/>
      <c r="C122" s="931" t="s">
        <v>449</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411</v>
      </c>
      <c r="AB122" s="968"/>
      <c r="AC122" s="968"/>
      <c r="AD122" s="968"/>
      <c r="AE122" s="969"/>
      <c r="AF122" s="970" t="s">
        <v>451</v>
      </c>
      <c r="AG122" s="968"/>
      <c r="AH122" s="968"/>
      <c r="AI122" s="968"/>
      <c r="AJ122" s="969"/>
      <c r="AK122" s="970" t="s">
        <v>411</v>
      </c>
      <c r="AL122" s="968"/>
      <c r="AM122" s="968"/>
      <c r="AN122" s="968"/>
      <c r="AO122" s="969"/>
      <c r="AP122" s="971" t="s">
        <v>411</v>
      </c>
      <c r="AQ122" s="972"/>
      <c r="AR122" s="972"/>
      <c r="AS122" s="972"/>
      <c r="AT122" s="973"/>
      <c r="AU122" s="1003"/>
      <c r="AV122" s="1004"/>
      <c r="AW122" s="1004"/>
      <c r="AX122" s="1004"/>
      <c r="AY122" s="1005"/>
      <c r="AZ122" s="982" t="s">
        <v>471</v>
      </c>
      <c r="BA122" s="974"/>
      <c r="BB122" s="974"/>
      <c r="BC122" s="974"/>
      <c r="BD122" s="974"/>
      <c r="BE122" s="974"/>
      <c r="BF122" s="974"/>
      <c r="BG122" s="974"/>
      <c r="BH122" s="974"/>
      <c r="BI122" s="974"/>
      <c r="BJ122" s="974"/>
      <c r="BK122" s="974"/>
      <c r="BL122" s="974"/>
      <c r="BM122" s="974"/>
      <c r="BN122" s="974"/>
      <c r="BO122" s="974"/>
      <c r="BP122" s="975"/>
      <c r="BQ122" s="1008">
        <v>1160207</v>
      </c>
      <c r="BR122" s="1009"/>
      <c r="BS122" s="1009"/>
      <c r="BT122" s="1009"/>
      <c r="BU122" s="1009"/>
      <c r="BV122" s="1009">
        <v>1123791</v>
      </c>
      <c r="BW122" s="1009"/>
      <c r="BX122" s="1009"/>
      <c r="BY122" s="1009"/>
      <c r="BZ122" s="1009"/>
      <c r="CA122" s="1009">
        <v>1065588</v>
      </c>
      <c r="CB122" s="1009"/>
      <c r="CC122" s="1009"/>
      <c r="CD122" s="1009"/>
      <c r="CE122" s="1009"/>
      <c r="CF122" s="1026">
        <v>89.6</v>
      </c>
      <c r="CG122" s="1027"/>
      <c r="CH122" s="1027"/>
      <c r="CI122" s="1027"/>
      <c r="CJ122" s="1027"/>
      <c r="CK122" s="1018"/>
      <c r="CL122" s="1019"/>
      <c r="CM122" s="1019"/>
      <c r="CN122" s="1019"/>
      <c r="CO122" s="1020"/>
      <c r="CP122" s="1028" t="s">
        <v>472</v>
      </c>
      <c r="CQ122" s="1029"/>
      <c r="CR122" s="1029"/>
      <c r="CS122" s="1029"/>
      <c r="CT122" s="1029"/>
      <c r="CU122" s="1029"/>
      <c r="CV122" s="1029"/>
      <c r="CW122" s="1029"/>
      <c r="CX122" s="1029"/>
      <c r="CY122" s="1029"/>
      <c r="CZ122" s="1029"/>
      <c r="DA122" s="1029"/>
      <c r="DB122" s="1029"/>
      <c r="DC122" s="1029"/>
      <c r="DD122" s="1029"/>
      <c r="DE122" s="1029"/>
      <c r="DF122" s="1030"/>
      <c r="DG122" s="934">
        <v>1519</v>
      </c>
      <c r="DH122" s="935"/>
      <c r="DI122" s="935"/>
      <c r="DJ122" s="935"/>
      <c r="DK122" s="935"/>
      <c r="DL122" s="935">
        <v>8992</v>
      </c>
      <c r="DM122" s="935"/>
      <c r="DN122" s="935"/>
      <c r="DO122" s="935"/>
      <c r="DP122" s="935"/>
      <c r="DQ122" s="935">
        <v>7633</v>
      </c>
      <c r="DR122" s="935"/>
      <c r="DS122" s="935"/>
      <c r="DT122" s="935"/>
      <c r="DU122" s="935"/>
      <c r="DV122" s="936">
        <v>0.6</v>
      </c>
      <c r="DW122" s="936"/>
      <c r="DX122" s="936"/>
      <c r="DY122" s="936"/>
      <c r="DZ122" s="937"/>
    </row>
    <row r="123" spans="1:130" s="221" customFormat="1" ht="26.25" customHeight="1" x14ac:dyDescent="0.2">
      <c r="A123" s="1066"/>
      <c r="B123" s="958"/>
      <c r="C123" s="931" t="s">
        <v>456</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411</v>
      </c>
      <c r="AB123" s="968"/>
      <c r="AC123" s="968"/>
      <c r="AD123" s="968"/>
      <c r="AE123" s="969"/>
      <c r="AF123" s="970" t="s">
        <v>436</v>
      </c>
      <c r="AG123" s="968"/>
      <c r="AH123" s="968"/>
      <c r="AI123" s="968"/>
      <c r="AJ123" s="969"/>
      <c r="AK123" s="970" t="s">
        <v>436</v>
      </c>
      <c r="AL123" s="968"/>
      <c r="AM123" s="968"/>
      <c r="AN123" s="968"/>
      <c r="AO123" s="969"/>
      <c r="AP123" s="971" t="s">
        <v>411</v>
      </c>
      <c r="AQ123" s="972"/>
      <c r="AR123" s="972"/>
      <c r="AS123" s="972"/>
      <c r="AT123" s="973"/>
      <c r="AU123" s="1006"/>
      <c r="AV123" s="1007"/>
      <c r="AW123" s="1007"/>
      <c r="AX123" s="1007"/>
      <c r="AY123" s="1007"/>
      <c r="AZ123" s="242" t="s">
        <v>188</v>
      </c>
      <c r="BA123" s="242"/>
      <c r="BB123" s="242"/>
      <c r="BC123" s="242"/>
      <c r="BD123" s="242"/>
      <c r="BE123" s="242"/>
      <c r="BF123" s="242"/>
      <c r="BG123" s="242"/>
      <c r="BH123" s="242"/>
      <c r="BI123" s="242"/>
      <c r="BJ123" s="242"/>
      <c r="BK123" s="242"/>
      <c r="BL123" s="242"/>
      <c r="BM123" s="242"/>
      <c r="BN123" s="242"/>
      <c r="BO123" s="986" t="s">
        <v>473</v>
      </c>
      <c r="BP123" s="1014"/>
      <c r="BQ123" s="1072">
        <v>2518005</v>
      </c>
      <c r="BR123" s="1073"/>
      <c r="BS123" s="1073"/>
      <c r="BT123" s="1073"/>
      <c r="BU123" s="1073"/>
      <c r="BV123" s="1073">
        <v>2710951</v>
      </c>
      <c r="BW123" s="1073"/>
      <c r="BX123" s="1073"/>
      <c r="BY123" s="1073"/>
      <c r="BZ123" s="1073"/>
      <c r="CA123" s="1073">
        <v>3043233</v>
      </c>
      <c r="CB123" s="1073"/>
      <c r="CC123" s="1073"/>
      <c r="CD123" s="1073"/>
      <c r="CE123" s="1073"/>
      <c r="CF123" s="1010"/>
      <c r="CG123" s="1011"/>
      <c r="CH123" s="1011"/>
      <c r="CI123" s="1011"/>
      <c r="CJ123" s="1012"/>
      <c r="CK123" s="1018"/>
      <c r="CL123" s="1019"/>
      <c r="CM123" s="1019"/>
      <c r="CN123" s="1019"/>
      <c r="CO123" s="1020"/>
      <c r="CP123" s="1028" t="s">
        <v>403</v>
      </c>
      <c r="CQ123" s="1029"/>
      <c r="CR123" s="1029"/>
      <c r="CS123" s="1029"/>
      <c r="CT123" s="1029"/>
      <c r="CU123" s="1029"/>
      <c r="CV123" s="1029"/>
      <c r="CW123" s="1029"/>
      <c r="CX123" s="1029"/>
      <c r="CY123" s="1029"/>
      <c r="CZ123" s="1029"/>
      <c r="DA123" s="1029"/>
      <c r="DB123" s="1029"/>
      <c r="DC123" s="1029"/>
      <c r="DD123" s="1029"/>
      <c r="DE123" s="1029"/>
      <c r="DF123" s="1030"/>
      <c r="DG123" s="967" t="s">
        <v>411</v>
      </c>
      <c r="DH123" s="968"/>
      <c r="DI123" s="968"/>
      <c r="DJ123" s="968"/>
      <c r="DK123" s="969"/>
      <c r="DL123" s="970" t="s">
        <v>411</v>
      </c>
      <c r="DM123" s="968"/>
      <c r="DN123" s="968"/>
      <c r="DO123" s="968"/>
      <c r="DP123" s="969"/>
      <c r="DQ123" s="970" t="s">
        <v>411</v>
      </c>
      <c r="DR123" s="968"/>
      <c r="DS123" s="968"/>
      <c r="DT123" s="968"/>
      <c r="DU123" s="969"/>
      <c r="DV123" s="971" t="s">
        <v>411</v>
      </c>
      <c r="DW123" s="972"/>
      <c r="DX123" s="972"/>
      <c r="DY123" s="972"/>
      <c r="DZ123" s="973"/>
    </row>
    <row r="124" spans="1:130" s="221" customFormat="1" ht="26.25" customHeight="1" thickBot="1" x14ac:dyDescent="0.25">
      <c r="A124" s="1066"/>
      <c r="B124" s="958"/>
      <c r="C124" s="931" t="s">
        <v>459</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451</v>
      </c>
      <c r="AB124" s="968"/>
      <c r="AC124" s="968"/>
      <c r="AD124" s="968"/>
      <c r="AE124" s="969"/>
      <c r="AF124" s="970" t="s">
        <v>411</v>
      </c>
      <c r="AG124" s="968"/>
      <c r="AH124" s="968"/>
      <c r="AI124" s="968"/>
      <c r="AJ124" s="969"/>
      <c r="AK124" s="970" t="s">
        <v>411</v>
      </c>
      <c r="AL124" s="968"/>
      <c r="AM124" s="968"/>
      <c r="AN124" s="968"/>
      <c r="AO124" s="969"/>
      <c r="AP124" s="971" t="s">
        <v>411</v>
      </c>
      <c r="AQ124" s="972"/>
      <c r="AR124" s="972"/>
      <c r="AS124" s="972"/>
      <c r="AT124" s="973"/>
      <c r="AU124" s="1068" t="s">
        <v>474</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411</v>
      </c>
      <c r="BR124" s="1036"/>
      <c r="BS124" s="1036"/>
      <c r="BT124" s="1036"/>
      <c r="BU124" s="1036"/>
      <c r="BV124" s="1036" t="s">
        <v>436</v>
      </c>
      <c r="BW124" s="1036"/>
      <c r="BX124" s="1036"/>
      <c r="BY124" s="1036"/>
      <c r="BZ124" s="1036"/>
      <c r="CA124" s="1036" t="s">
        <v>436</v>
      </c>
      <c r="CB124" s="1036"/>
      <c r="CC124" s="1036"/>
      <c r="CD124" s="1036"/>
      <c r="CE124" s="1036"/>
      <c r="CF124" s="1037"/>
      <c r="CG124" s="1038"/>
      <c r="CH124" s="1038"/>
      <c r="CI124" s="1038"/>
      <c r="CJ124" s="1039"/>
      <c r="CK124" s="1021"/>
      <c r="CL124" s="1021"/>
      <c r="CM124" s="1021"/>
      <c r="CN124" s="1021"/>
      <c r="CO124" s="1022"/>
      <c r="CP124" s="1028" t="s">
        <v>475</v>
      </c>
      <c r="CQ124" s="1029"/>
      <c r="CR124" s="1029"/>
      <c r="CS124" s="1029"/>
      <c r="CT124" s="1029"/>
      <c r="CU124" s="1029"/>
      <c r="CV124" s="1029"/>
      <c r="CW124" s="1029"/>
      <c r="CX124" s="1029"/>
      <c r="CY124" s="1029"/>
      <c r="CZ124" s="1029"/>
      <c r="DA124" s="1029"/>
      <c r="DB124" s="1029"/>
      <c r="DC124" s="1029"/>
      <c r="DD124" s="1029"/>
      <c r="DE124" s="1029"/>
      <c r="DF124" s="1030"/>
      <c r="DG124" s="1013" t="s">
        <v>411</v>
      </c>
      <c r="DH124" s="995"/>
      <c r="DI124" s="995"/>
      <c r="DJ124" s="995"/>
      <c r="DK124" s="996"/>
      <c r="DL124" s="994" t="s">
        <v>436</v>
      </c>
      <c r="DM124" s="995"/>
      <c r="DN124" s="995"/>
      <c r="DO124" s="995"/>
      <c r="DP124" s="996"/>
      <c r="DQ124" s="994" t="s">
        <v>411</v>
      </c>
      <c r="DR124" s="995"/>
      <c r="DS124" s="995"/>
      <c r="DT124" s="995"/>
      <c r="DU124" s="996"/>
      <c r="DV124" s="997" t="s">
        <v>451</v>
      </c>
      <c r="DW124" s="998"/>
      <c r="DX124" s="998"/>
      <c r="DY124" s="998"/>
      <c r="DZ124" s="999"/>
    </row>
    <row r="125" spans="1:130" s="221" customFormat="1" ht="26.25" customHeight="1" x14ac:dyDescent="0.2">
      <c r="A125" s="1066"/>
      <c r="B125" s="958"/>
      <c r="C125" s="931" t="s">
        <v>461</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411</v>
      </c>
      <c r="AB125" s="968"/>
      <c r="AC125" s="968"/>
      <c r="AD125" s="968"/>
      <c r="AE125" s="969"/>
      <c r="AF125" s="970" t="s">
        <v>411</v>
      </c>
      <c r="AG125" s="968"/>
      <c r="AH125" s="968"/>
      <c r="AI125" s="968"/>
      <c r="AJ125" s="969"/>
      <c r="AK125" s="970" t="s">
        <v>411</v>
      </c>
      <c r="AL125" s="968"/>
      <c r="AM125" s="968"/>
      <c r="AN125" s="968"/>
      <c r="AO125" s="969"/>
      <c r="AP125" s="971" t="s">
        <v>436</v>
      </c>
      <c r="AQ125" s="972"/>
      <c r="AR125" s="972"/>
      <c r="AS125" s="972"/>
      <c r="AT125" s="97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1" t="s">
        <v>476</v>
      </c>
      <c r="CL125" s="1016"/>
      <c r="CM125" s="1016"/>
      <c r="CN125" s="1016"/>
      <c r="CO125" s="1017"/>
      <c r="CP125" s="938" t="s">
        <v>477</v>
      </c>
      <c r="CQ125" s="906"/>
      <c r="CR125" s="906"/>
      <c r="CS125" s="906"/>
      <c r="CT125" s="906"/>
      <c r="CU125" s="906"/>
      <c r="CV125" s="906"/>
      <c r="CW125" s="906"/>
      <c r="CX125" s="906"/>
      <c r="CY125" s="906"/>
      <c r="CZ125" s="906"/>
      <c r="DA125" s="906"/>
      <c r="DB125" s="906"/>
      <c r="DC125" s="906"/>
      <c r="DD125" s="906"/>
      <c r="DE125" s="906"/>
      <c r="DF125" s="907"/>
      <c r="DG125" s="939" t="s">
        <v>451</v>
      </c>
      <c r="DH125" s="940"/>
      <c r="DI125" s="940"/>
      <c r="DJ125" s="940"/>
      <c r="DK125" s="940"/>
      <c r="DL125" s="940" t="s">
        <v>411</v>
      </c>
      <c r="DM125" s="940"/>
      <c r="DN125" s="940"/>
      <c r="DO125" s="940"/>
      <c r="DP125" s="940"/>
      <c r="DQ125" s="940" t="s">
        <v>411</v>
      </c>
      <c r="DR125" s="940"/>
      <c r="DS125" s="940"/>
      <c r="DT125" s="940"/>
      <c r="DU125" s="940"/>
      <c r="DV125" s="941" t="s">
        <v>411</v>
      </c>
      <c r="DW125" s="941"/>
      <c r="DX125" s="941"/>
      <c r="DY125" s="941"/>
      <c r="DZ125" s="942"/>
    </row>
    <row r="126" spans="1:130" s="221" customFormat="1" ht="26.25" customHeight="1" thickBot="1" x14ac:dyDescent="0.25">
      <c r="A126" s="1066"/>
      <c r="B126" s="958"/>
      <c r="C126" s="931" t="s">
        <v>463</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411</v>
      </c>
      <c r="AB126" s="968"/>
      <c r="AC126" s="968"/>
      <c r="AD126" s="968"/>
      <c r="AE126" s="969"/>
      <c r="AF126" s="970" t="s">
        <v>411</v>
      </c>
      <c r="AG126" s="968"/>
      <c r="AH126" s="968"/>
      <c r="AI126" s="968"/>
      <c r="AJ126" s="969"/>
      <c r="AK126" s="970" t="s">
        <v>411</v>
      </c>
      <c r="AL126" s="968"/>
      <c r="AM126" s="968"/>
      <c r="AN126" s="968"/>
      <c r="AO126" s="969"/>
      <c r="AP126" s="971" t="s">
        <v>436</v>
      </c>
      <c r="AQ126" s="972"/>
      <c r="AR126" s="972"/>
      <c r="AS126" s="972"/>
      <c r="AT126" s="97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2"/>
      <c r="CL126" s="1019"/>
      <c r="CM126" s="1019"/>
      <c r="CN126" s="1019"/>
      <c r="CO126" s="1020"/>
      <c r="CP126" s="931" t="s">
        <v>478</v>
      </c>
      <c r="CQ126" s="932"/>
      <c r="CR126" s="932"/>
      <c r="CS126" s="932"/>
      <c r="CT126" s="932"/>
      <c r="CU126" s="932"/>
      <c r="CV126" s="932"/>
      <c r="CW126" s="932"/>
      <c r="CX126" s="932"/>
      <c r="CY126" s="932"/>
      <c r="CZ126" s="932"/>
      <c r="DA126" s="932"/>
      <c r="DB126" s="932"/>
      <c r="DC126" s="932"/>
      <c r="DD126" s="932"/>
      <c r="DE126" s="932"/>
      <c r="DF126" s="933"/>
      <c r="DG126" s="934" t="s">
        <v>411</v>
      </c>
      <c r="DH126" s="935"/>
      <c r="DI126" s="935"/>
      <c r="DJ126" s="935"/>
      <c r="DK126" s="935"/>
      <c r="DL126" s="935" t="s">
        <v>411</v>
      </c>
      <c r="DM126" s="935"/>
      <c r="DN126" s="935"/>
      <c r="DO126" s="935"/>
      <c r="DP126" s="935"/>
      <c r="DQ126" s="935" t="s">
        <v>411</v>
      </c>
      <c r="DR126" s="935"/>
      <c r="DS126" s="935"/>
      <c r="DT126" s="935"/>
      <c r="DU126" s="935"/>
      <c r="DV126" s="936" t="s">
        <v>411</v>
      </c>
      <c r="DW126" s="936"/>
      <c r="DX126" s="936"/>
      <c r="DY126" s="936"/>
      <c r="DZ126" s="937"/>
    </row>
    <row r="127" spans="1:130" s="221" customFormat="1" ht="26.25" customHeight="1" x14ac:dyDescent="0.2">
      <c r="A127" s="1067"/>
      <c r="B127" s="960"/>
      <c r="C127" s="982" t="s">
        <v>479</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436</v>
      </c>
      <c r="AB127" s="968"/>
      <c r="AC127" s="968"/>
      <c r="AD127" s="968"/>
      <c r="AE127" s="969"/>
      <c r="AF127" s="970" t="s">
        <v>411</v>
      </c>
      <c r="AG127" s="968"/>
      <c r="AH127" s="968"/>
      <c r="AI127" s="968"/>
      <c r="AJ127" s="969"/>
      <c r="AK127" s="970" t="s">
        <v>411</v>
      </c>
      <c r="AL127" s="968"/>
      <c r="AM127" s="968"/>
      <c r="AN127" s="968"/>
      <c r="AO127" s="969"/>
      <c r="AP127" s="971" t="s">
        <v>411</v>
      </c>
      <c r="AQ127" s="972"/>
      <c r="AR127" s="972"/>
      <c r="AS127" s="972"/>
      <c r="AT127" s="973"/>
      <c r="AU127" s="223"/>
      <c r="AV127" s="223"/>
      <c r="AW127" s="223"/>
      <c r="AX127" s="1040" t="s">
        <v>480</v>
      </c>
      <c r="AY127" s="1041"/>
      <c r="AZ127" s="1041"/>
      <c r="BA127" s="1041"/>
      <c r="BB127" s="1041"/>
      <c r="BC127" s="1041"/>
      <c r="BD127" s="1041"/>
      <c r="BE127" s="1042"/>
      <c r="BF127" s="1043" t="s">
        <v>481</v>
      </c>
      <c r="BG127" s="1041"/>
      <c r="BH127" s="1041"/>
      <c r="BI127" s="1041"/>
      <c r="BJ127" s="1041"/>
      <c r="BK127" s="1041"/>
      <c r="BL127" s="1042"/>
      <c r="BM127" s="1043" t="s">
        <v>482</v>
      </c>
      <c r="BN127" s="1041"/>
      <c r="BO127" s="1041"/>
      <c r="BP127" s="1041"/>
      <c r="BQ127" s="1041"/>
      <c r="BR127" s="1041"/>
      <c r="BS127" s="1042"/>
      <c r="BT127" s="1043" t="s">
        <v>483</v>
      </c>
      <c r="BU127" s="1041"/>
      <c r="BV127" s="1041"/>
      <c r="BW127" s="1041"/>
      <c r="BX127" s="1041"/>
      <c r="BY127" s="1041"/>
      <c r="BZ127" s="1064"/>
      <c r="CA127" s="223"/>
      <c r="CB127" s="223"/>
      <c r="CC127" s="223"/>
      <c r="CD127" s="246"/>
      <c r="CE127" s="246"/>
      <c r="CF127" s="246"/>
      <c r="CG127" s="223"/>
      <c r="CH127" s="223"/>
      <c r="CI127" s="223"/>
      <c r="CJ127" s="245"/>
      <c r="CK127" s="1032"/>
      <c r="CL127" s="1019"/>
      <c r="CM127" s="1019"/>
      <c r="CN127" s="1019"/>
      <c r="CO127" s="1020"/>
      <c r="CP127" s="931" t="s">
        <v>484</v>
      </c>
      <c r="CQ127" s="932"/>
      <c r="CR127" s="932"/>
      <c r="CS127" s="932"/>
      <c r="CT127" s="932"/>
      <c r="CU127" s="932"/>
      <c r="CV127" s="932"/>
      <c r="CW127" s="932"/>
      <c r="CX127" s="932"/>
      <c r="CY127" s="932"/>
      <c r="CZ127" s="932"/>
      <c r="DA127" s="932"/>
      <c r="DB127" s="932"/>
      <c r="DC127" s="932"/>
      <c r="DD127" s="932"/>
      <c r="DE127" s="932"/>
      <c r="DF127" s="933"/>
      <c r="DG127" s="934" t="s">
        <v>411</v>
      </c>
      <c r="DH127" s="935"/>
      <c r="DI127" s="935"/>
      <c r="DJ127" s="935"/>
      <c r="DK127" s="935"/>
      <c r="DL127" s="935" t="s">
        <v>451</v>
      </c>
      <c r="DM127" s="935"/>
      <c r="DN127" s="935"/>
      <c r="DO127" s="935"/>
      <c r="DP127" s="935"/>
      <c r="DQ127" s="935" t="s">
        <v>411</v>
      </c>
      <c r="DR127" s="935"/>
      <c r="DS127" s="935"/>
      <c r="DT127" s="935"/>
      <c r="DU127" s="935"/>
      <c r="DV127" s="936" t="s">
        <v>411</v>
      </c>
      <c r="DW127" s="936"/>
      <c r="DX127" s="936"/>
      <c r="DY127" s="936"/>
      <c r="DZ127" s="937"/>
    </row>
    <row r="128" spans="1:130" s="221" customFormat="1" ht="26.25" customHeight="1" thickBot="1" x14ac:dyDescent="0.25">
      <c r="A128" s="1050" t="s">
        <v>485</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486</v>
      </c>
      <c r="X128" s="1052"/>
      <c r="Y128" s="1052"/>
      <c r="Z128" s="1053"/>
      <c r="AA128" s="1054" t="s">
        <v>436</v>
      </c>
      <c r="AB128" s="1055"/>
      <c r="AC128" s="1055"/>
      <c r="AD128" s="1055"/>
      <c r="AE128" s="1056"/>
      <c r="AF128" s="1057" t="s">
        <v>411</v>
      </c>
      <c r="AG128" s="1055"/>
      <c r="AH128" s="1055"/>
      <c r="AI128" s="1055"/>
      <c r="AJ128" s="1056"/>
      <c r="AK128" s="1057" t="s">
        <v>411</v>
      </c>
      <c r="AL128" s="1055"/>
      <c r="AM128" s="1055"/>
      <c r="AN128" s="1055"/>
      <c r="AO128" s="1056"/>
      <c r="AP128" s="1058"/>
      <c r="AQ128" s="1059"/>
      <c r="AR128" s="1059"/>
      <c r="AS128" s="1059"/>
      <c r="AT128" s="1060"/>
      <c r="AU128" s="223"/>
      <c r="AV128" s="223"/>
      <c r="AW128" s="223"/>
      <c r="AX128" s="905" t="s">
        <v>487</v>
      </c>
      <c r="AY128" s="906"/>
      <c r="AZ128" s="906"/>
      <c r="BA128" s="906"/>
      <c r="BB128" s="906"/>
      <c r="BC128" s="906"/>
      <c r="BD128" s="906"/>
      <c r="BE128" s="907"/>
      <c r="BF128" s="1061" t="s">
        <v>411</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6"/>
      <c r="CB128" s="246"/>
      <c r="CC128" s="246"/>
      <c r="CD128" s="246"/>
      <c r="CE128" s="246"/>
      <c r="CF128" s="246"/>
      <c r="CG128" s="223"/>
      <c r="CH128" s="223"/>
      <c r="CI128" s="223"/>
      <c r="CJ128" s="245"/>
      <c r="CK128" s="1033"/>
      <c r="CL128" s="1034"/>
      <c r="CM128" s="1034"/>
      <c r="CN128" s="1034"/>
      <c r="CO128" s="1035"/>
      <c r="CP128" s="1044" t="s">
        <v>488</v>
      </c>
      <c r="CQ128" s="735"/>
      <c r="CR128" s="735"/>
      <c r="CS128" s="735"/>
      <c r="CT128" s="735"/>
      <c r="CU128" s="735"/>
      <c r="CV128" s="735"/>
      <c r="CW128" s="735"/>
      <c r="CX128" s="735"/>
      <c r="CY128" s="735"/>
      <c r="CZ128" s="735"/>
      <c r="DA128" s="735"/>
      <c r="DB128" s="735"/>
      <c r="DC128" s="735"/>
      <c r="DD128" s="735"/>
      <c r="DE128" s="735"/>
      <c r="DF128" s="1045"/>
      <c r="DG128" s="1046" t="s">
        <v>411</v>
      </c>
      <c r="DH128" s="1047"/>
      <c r="DI128" s="1047"/>
      <c r="DJ128" s="1047"/>
      <c r="DK128" s="1047"/>
      <c r="DL128" s="1047" t="s">
        <v>411</v>
      </c>
      <c r="DM128" s="1047"/>
      <c r="DN128" s="1047"/>
      <c r="DO128" s="1047"/>
      <c r="DP128" s="1047"/>
      <c r="DQ128" s="1047" t="s">
        <v>411</v>
      </c>
      <c r="DR128" s="1047"/>
      <c r="DS128" s="1047"/>
      <c r="DT128" s="1047"/>
      <c r="DU128" s="1047"/>
      <c r="DV128" s="1048" t="s">
        <v>411</v>
      </c>
      <c r="DW128" s="1048"/>
      <c r="DX128" s="1048"/>
      <c r="DY128" s="1048"/>
      <c r="DZ128" s="1049"/>
    </row>
    <row r="129" spans="1:131" s="221" customFormat="1" ht="26.25" customHeight="1" x14ac:dyDescent="0.2">
      <c r="A129" s="943" t="s">
        <v>106</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489</v>
      </c>
      <c r="X129" s="1080"/>
      <c r="Y129" s="1080"/>
      <c r="Z129" s="1081"/>
      <c r="AA129" s="967">
        <v>1118448</v>
      </c>
      <c r="AB129" s="968"/>
      <c r="AC129" s="968"/>
      <c r="AD129" s="968"/>
      <c r="AE129" s="969"/>
      <c r="AF129" s="970">
        <v>1197925</v>
      </c>
      <c r="AG129" s="968"/>
      <c r="AH129" s="968"/>
      <c r="AI129" s="968"/>
      <c r="AJ129" s="969"/>
      <c r="AK129" s="970">
        <v>1322386</v>
      </c>
      <c r="AL129" s="968"/>
      <c r="AM129" s="968"/>
      <c r="AN129" s="968"/>
      <c r="AO129" s="969"/>
      <c r="AP129" s="1082"/>
      <c r="AQ129" s="1083"/>
      <c r="AR129" s="1083"/>
      <c r="AS129" s="1083"/>
      <c r="AT129" s="1084"/>
      <c r="AU129" s="224"/>
      <c r="AV129" s="224"/>
      <c r="AW129" s="224"/>
      <c r="AX129" s="1074" t="s">
        <v>490</v>
      </c>
      <c r="AY129" s="932"/>
      <c r="AZ129" s="932"/>
      <c r="BA129" s="932"/>
      <c r="BB129" s="932"/>
      <c r="BC129" s="932"/>
      <c r="BD129" s="932"/>
      <c r="BE129" s="933"/>
      <c r="BF129" s="1075" t="s">
        <v>491</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43" t="s">
        <v>492</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493</v>
      </c>
      <c r="X130" s="1080"/>
      <c r="Y130" s="1080"/>
      <c r="Z130" s="1081"/>
      <c r="AA130" s="967">
        <v>127118</v>
      </c>
      <c r="AB130" s="968"/>
      <c r="AC130" s="968"/>
      <c r="AD130" s="968"/>
      <c r="AE130" s="969"/>
      <c r="AF130" s="970">
        <v>139914</v>
      </c>
      <c r="AG130" s="968"/>
      <c r="AH130" s="968"/>
      <c r="AI130" s="968"/>
      <c r="AJ130" s="969"/>
      <c r="AK130" s="970">
        <v>133510</v>
      </c>
      <c r="AL130" s="968"/>
      <c r="AM130" s="968"/>
      <c r="AN130" s="968"/>
      <c r="AO130" s="969"/>
      <c r="AP130" s="1082"/>
      <c r="AQ130" s="1083"/>
      <c r="AR130" s="1083"/>
      <c r="AS130" s="1083"/>
      <c r="AT130" s="1084"/>
      <c r="AU130" s="224"/>
      <c r="AV130" s="224"/>
      <c r="AW130" s="224"/>
      <c r="AX130" s="1074" t="s">
        <v>494</v>
      </c>
      <c r="AY130" s="932"/>
      <c r="AZ130" s="932"/>
      <c r="BA130" s="932"/>
      <c r="BB130" s="932"/>
      <c r="BC130" s="932"/>
      <c r="BD130" s="932"/>
      <c r="BE130" s="933"/>
      <c r="BF130" s="1110">
        <v>2.9</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495</v>
      </c>
      <c r="X131" s="1117"/>
      <c r="Y131" s="1117"/>
      <c r="Z131" s="1118"/>
      <c r="AA131" s="1013">
        <v>991330</v>
      </c>
      <c r="AB131" s="995"/>
      <c r="AC131" s="995"/>
      <c r="AD131" s="995"/>
      <c r="AE131" s="996"/>
      <c r="AF131" s="994">
        <v>1058011</v>
      </c>
      <c r="AG131" s="995"/>
      <c r="AH131" s="995"/>
      <c r="AI131" s="995"/>
      <c r="AJ131" s="996"/>
      <c r="AK131" s="994">
        <v>1188876</v>
      </c>
      <c r="AL131" s="995"/>
      <c r="AM131" s="995"/>
      <c r="AN131" s="995"/>
      <c r="AO131" s="996"/>
      <c r="AP131" s="1119"/>
      <c r="AQ131" s="1120"/>
      <c r="AR131" s="1120"/>
      <c r="AS131" s="1120"/>
      <c r="AT131" s="1121"/>
      <c r="AU131" s="224"/>
      <c r="AV131" s="224"/>
      <c r="AW131" s="224"/>
      <c r="AX131" s="1092" t="s">
        <v>496</v>
      </c>
      <c r="AY131" s="735"/>
      <c r="AZ131" s="735"/>
      <c r="BA131" s="735"/>
      <c r="BB131" s="735"/>
      <c r="BC131" s="735"/>
      <c r="BD131" s="735"/>
      <c r="BE131" s="1045"/>
      <c r="BF131" s="1093" t="s">
        <v>491</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99" t="s">
        <v>497</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498</v>
      </c>
      <c r="W132" s="1103"/>
      <c r="X132" s="1103"/>
      <c r="Y132" s="1103"/>
      <c r="Z132" s="1104"/>
      <c r="AA132" s="1105">
        <v>3.2205219249999999</v>
      </c>
      <c r="AB132" s="1106"/>
      <c r="AC132" s="1106"/>
      <c r="AD132" s="1106"/>
      <c r="AE132" s="1107"/>
      <c r="AF132" s="1108">
        <v>3.0689662019999999</v>
      </c>
      <c r="AG132" s="1106"/>
      <c r="AH132" s="1106"/>
      <c r="AI132" s="1106"/>
      <c r="AJ132" s="1107"/>
      <c r="AK132" s="1108">
        <v>2.4708211790000001</v>
      </c>
      <c r="AL132" s="1106"/>
      <c r="AM132" s="1106"/>
      <c r="AN132" s="1106"/>
      <c r="AO132" s="1107"/>
      <c r="AP132" s="1010"/>
      <c r="AQ132" s="1011"/>
      <c r="AR132" s="1011"/>
      <c r="AS132" s="1011"/>
      <c r="AT132" s="110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499</v>
      </c>
      <c r="W133" s="1086"/>
      <c r="X133" s="1086"/>
      <c r="Y133" s="1086"/>
      <c r="Z133" s="1087"/>
      <c r="AA133" s="1088">
        <v>2.2000000000000002</v>
      </c>
      <c r="AB133" s="1089"/>
      <c r="AC133" s="1089"/>
      <c r="AD133" s="1089"/>
      <c r="AE133" s="1090"/>
      <c r="AF133" s="1088">
        <v>2.7</v>
      </c>
      <c r="AG133" s="1089"/>
      <c r="AH133" s="1089"/>
      <c r="AI133" s="1089"/>
      <c r="AJ133" s="1090"/>
      <c r="AK133" s="1088">
        <v>2.9</v>
      </c>
      <c r="AL133" s="1089"/>
      <c r="AM133" s="1089"/>
      <c r="AN133" s="1089"/>
      <c r="AO133" s="1090"/>
      <c r="AP133" s="1037"/>
      <c r="AQ133" s="1038"/>
      <c r="AR133" s="1038"/>
      <c r="AS133" s="1038"/>
      <c r="AT133" s="109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DM90hH923VCzm/55vsPW4sLyZBmokSq3V/6h89349Cy/QYqefnrMaI1EAg/jIyTNTPyDvZCKPUwB2VvyFZiNA==" saltValue="gfptSbkOgoWnAMmSxRsa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500</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jN0Uyj8wQ8w36WmcikKVkzsdT/Dv+YP1n5TYr47H0xP8WjfhpOwKq2yIKF3M1Fj1EM6chRGY17eYCBDE6coTBA==" saltValue="yPDA7WhpPcOuJEeeXp7y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RXfeZdcRTcnSo1fRul8AINbWi2Bwn7PkA6AL0KmXdY9d7u24wOZVCeGcfQLS/gau45Q1OWofUGo+utUEqGbvA==" saltValue="W7gJPozJJ/ezM69aova/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501</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502</v>
      </c>
      <c r="AL6" s="257"/>
      <c r="AM6" s="257"/>
      <c r="AN6" s="257"/>
    </row>
    <row r="7" spans="1:46" ht="13.5" customHeight="1" x14ac:dyDescent="0.2">
      <c r="A7" s="256"/>
      <c r="AK7" s="259"/>
      <c r="AL7" s="260"/>
      <c r="AM7" s="260"/>
      <c r="AN7" s="261"/>
      <c r="AO7" s="1123" t="s">
        <v>503</v>
      </c>
      <c r="AP7" s="262"/>
      <c r="AQ7" s="263" t="s">
        <v>504</v>
      </c>
      <c r="AR7" s="264"/>
    </row>
    <row r="8" spans="1:46" ht="13.2" x14ac:dyDescent="0.2">
      <c r="A8" s="256"/>
      <c r="AK8" s="265"/>
      <c r="AL8" s="266"/>
      <c r="AM8" s="266"/>
      <c r="AN8" s="267"/>
      <c r="AO8" s="1124"/>
      <c r="AP8" s="268" t="s">
        <v>505</v>
      </c>
      <c r="AQ8" s="269" t="s">
        <v>506</v>
      </c>
      <c r="AR8" s="270" t="s">
        <v>507</v>
      </c>
    </row>
    <row r="9" spans="1:46" ht="13.2" x14ac:dyDescent="0.2">
      <c r="A9" s="256"/>
      <c r="AK9" s="1125" t="s">
        <v>508</v>
      </c>
      <c r="AL9" s="1126"/>
      <c r="AM9" s="1126"/>
      <c r="AN9" s="1127"/>
      <c r="AO9" s="271">
        <v>641859</v>
      </c>
      <c r="AP9" s="271">
        <v>341960</v>
      </c>
      <c r="AQ9" s="272">
        <v>242692</v>
      </c>
      <c r="AR9" s="273">
        <v>40.9</v>
      </c>
    </row>
    <row r="10" spans="1:46" ht="13.5" customHeight="1" x14ac:dyDescent="0.2">
      <c r="A10" s="256"/>
      <c r="AK10" s="1125" t="s">
        <v>509</v>
      </c>
      <c r="AL10" s="1126"/>
      <c r="AM10" s="1126"/>
      <c r="AN10" s="1127"/>
      <c r="AO10" s="274">
        <v>6627</v>
      </c>
      <c r="AP10" s="274">
        <v>3531</v>
      </c>
      <c r="AQ10" s="275">
        <v>27094</v>
      </c>
      <c r="AR10" s="276">
        <v>-87</v>
      </c>
    </row>
    <row r="11" spans="1:46" ht="13.5" customHeight="1" x14ac:dyDescent="0.2">
      <c r="A11" s="256"/>
      <c r="AK11" s="1125" t="s">
        <v>510</v>
      </c>
      <c r="AL11" s="1126"/>
      <c r="AM11" s="1126"/>
      <c r="AN11" s="1127"/>
      <c r="AO11" s="274" t="s">
        <v>511</v>
      </c>
      <c r="AP11" s="274" t="s">
        <v>511</v>
      </c>
      <c r="AQ11" s="275">
        <v>4163</v>
      </c>
      <c r="AR11" s="276" t="s">
        <v>511</v>
      </c>
    </row>
    <row r="12" spans="1:46" ht="13.5" customHeight="1" x14ac:dyDescent="0.2">
      <c r="A12" s="256"/>
      <c r="AK12" s="1125" t="s">
        <v>512</v>
      </c>
      <c r="AL12" s="1126"/>
      <c r="AM12" s="1126"/>
      <c r="AN12" s="1127"/>
      <c r="AO12" s="274" t="s">
        <v>511</v>
      </c>
      <c r="AP12" s="274" t="s">
        <v>511</v>
      </c>
      <c r="AQ12" s="275" t="s">
        <v>511</v>
      </c>
      <c r="AR12" s="276" t="s">
        <v>511</v>
      </c>
    </row>
    <row r="13" spans="1:46" ht="13.5" customHeight="1" x14ac:dyDescent="0.2">
      <c r="A13" s="256"/>
      <c r="AK13" s="1125" t="s">
        <v>513</v>
      </c>
      <c r="AL13" s="1126"/>
      <c r="AM13" s="1126"/>
      <c r="AN13" s="1127"/>
      <c r="AO13" s="274">
        <v>11060</v>
      </c>
      <c r="AP13" s="274">
        <v>5892</v>
      </c>
      <c r="AQ13" s="275">
        <v>8881</v>
      </c>
      <c r="AR13" s="276">
        <v>-33.700000000000003</v>
      </c>
    </row>
    <row r="14" spans="1:46" ht="13.5" customHeight="1" x14ac:dyDescent="0.2">
      <c r="A14" s="256"/>
      <c r="AK14" s="1125" t="s">
        <v>514</v>
      </c>
      <c r="AL14" s="1126"/>
      <c r="AM14" s="1126"/>
      <c r="AN14" s="1127"/>
      <c r="AO14" s="274">
        <v>6342</v>
      </c>
      <c r="AP14" s="274">
        <v>3379</v>
      </c>
      <c r="AQ14" s="275">
        <v>5165</v>
      </c>
      <c r="AR14" s="276">
        <v>-34.6</v>
      </c>
    </row>
    <row r="15" spans="1:46" ht="13.5" customHeight="1" x14ac:dyDescent="0.2">
      <c r="A15" s="256"/>
      <c r="AK15" s="1128" t="s">
        <v>515</v>
      </c>
      <c r="AL15" s="1129"/>
      <c r="AM15" s="1129"/>
      <c r="AN15" s="1130"/>
      <c r="AO15" s="274">
        <v>-44142</v>
      </c>
      <c r="AP15" s="274">
        <v>-23517</v>
      </c>
      <c r="AQ15" s="275">
        <v>-18870</v>
      </c>
      <c r="AR15" s="276">
        <v>24.6</v>
      </c>
    </row>
    <row r="16" spans="1:46" ht="13.2" x14ac:dyDescent="0.2">
      <c r="A16" s="256"/>
      <c r="AK16" s="1128" t="s">
        <v>188</v>
      </c>
      <c r="AL16" s="1129"/>
      <c r="AM16" s="1129"/>
      <c r="AN16" s="1130"/>
      <c r="AO16" s="274">
        <v>621746</v>
      </c>
      <c r="AP16" s="274">
        <v>331245</v>
      </c>
      <c r="AQ16" s="275">
        <v>269124</v>
      </c>
      <c r="AR16" s="276">
        <v>23.1</v>
      </c>
    </row>
    <row r="17" spans="1:46" ht="13.2" x14ac:dyDescent="0.2">
      <c r="A17" s="256"/>
    </row>
    <row r="18" spans="1:46" ht="13.2" x14ac:dyDescent="0.2">
      <c r="A18" s="256"/>
      <c r="AQ18" s="277"/>
      <c r="AR18" s="277"/>
    </row>
    <row r="19" spans="1:46" ht="13.2" x14ac:dyDescent="0.2">
      <c r="A19" s="256"/>
      <c r="AK19" s="252" t="s">
        <v>516</v>
      </c>
    </row>
    <row r="20" spans="1:46" ht="13.2" x14ac:dyDescent="0.2">
      <c r="A20" s="256"/>
      <c r="AK20" s="278"/>
      <c r="AL20" s="279"/>
      <c r="AM20" s="279"/>
      <c r="AN20" s="280"/>
      <c r="AO20" s="281" t="s">
        <v>517</v>
      </c>
      <c r="AP20" s="282" t="s">
        <v>518</v>
      </c>
      <c r="AQ20" s="283" t="s">
        <v>519</v>
      </c>
      <c r="AR20" s="284"/>
    </row>
    <row r="21" spans="1:46" s="257" customFormat="1" ht="13.2" x14ac:dyDescent="0.2">
      <c r="A21" s="285"/>
      <c r="AK21" s="1131" t="s">
        <v>520</v>
      </c>
      <c r="AL21" s="1132"/>
      <c r="AM21" s="1132"/>
      <c r="AN21" s="1133"/>
      <c r="AO21" s="286">
        <v>32.5</v>
      </c>
      <c r="AP21" s="287">
        <v>24.07</v>
      </c>
      <c r="AQ21" s="288">
        <v>8.43</v>
      </c>
      <c r="AS21" s="289"/>
      <c r="AT21" s="285"/>
    </row>
    <row r="22" spans="1:46" s="257" customFormat="1" ht="13.2" x14ac:dyDescent="0.2">
      <c r="A22" s="285"/>
      <c r="AK22" s="1131" t="s">
        <v>521</v>
      </c>
      <c r="AL22" s="1132"/>
      <c r="AM22" s="1132"/>
      <c r="AN22" s="1133"/>
      <c r="AO22" s="290">
        <v>94</v>
      </c>
      <c r="AP22" s="291">
        <v>94.6</v>
      </c>
      <c r="AQ22" s="292">
        <v>-0.6</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22" t="s">
        <v>522</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ht="13.2" x14ac:dyDescent="0.2">
      <c r="A27" s="297"/>
      <c r="AS27" s="252"/>
      <c r="AT27" s="252"/>
    </row>
    <row r="28" spans="1:46" ht="16.2" x14ac:dyDescent="0.2">
      <c r="A28" s="253" t="s">
        <v>523</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524</v>
      </c>
      <c r="AL29" s="257"/>
      <c r="AM29" s="257"/>
      <c r="AN29" s="257"/>
      <c r="AS29" s="299"/>
    </row>
    <row r="30" spans="1:46" ht="13.5" customHeight="1" x14ac:dyDescent="0.2">
      <c r="A30" s="256"/>
      <c r="AK30" s="259"/>
      <c r="AL30" s="260"/>
      <c r="AM30" s="260"/>
      <c r="AN30" s="261"/>
      <c r="AO30" s="1123" t="s">
        <v>503</v>
      </c>
      <c r="AP30" s="262"/>
      <c r="AQ30" s="263" t="s">
        <v>504</v>
      </c>
      <c r="AR30" s="264"/>
    </row>
    <row r="31" spans="1:46" ht="13.2" x14ac:dyDescent="0.2">
      <c r="A31" s="256"/>
      <c r="AK31" s="265"/>
      <c r="AL31" s="266"/>
      <c r="AM31" s="266"/>
      <c r="AN31" s="267"/>
      <c r="AO31" s="1124"/>
      <c r="AP31" s="268" t="s">
        <v>505</v>
      </c>
      <c r="AQ31" s="269" t="s">
        <v>506</v>
      </c>
      <c r="AR31" s="270" t="s">
        <v>507</v>
      </c>
    </row>
    <row r="32" spans="1:46" ht="27" customHeight="1" x14ac:dyDescent="0.2">
      <c r="A32" s="256"/>
      <c r="AK32" s="1139" t="s">
        <v>525</v>
      </c>
      <c r="AL32" s="1140"/>
      <c r="AM32" s="1140"/>
      <c r="AN32" s="1141"/>
      <c r="AO32" s="300">
        <v>141290</v>
      </c>
      <c r="AP32" s="300">
        <v>75274</v>
      </c>
      <c r="AQ32" s="301">
        <v>141234</v>
      </c>
      <c r="AR32" s="302">
        <v>-46.7</v>
      </c>
    </row>
    <row r="33" spans="1:46" ht="13.5" customHeight="1" x14ac:dyDescent="0.2">
      <c r="A33" s="256"/>
      <c r="AK33" s="1139" t="s">
        <v>526</v>
      </c>
      <c r="AL33" s="1140"/>
      <c r="AM33" s="1140"/>
      <c r="AN33" s="1141"/>
      <c r="AO33" s="300" t="s">
        <v>511</v>
      </c>
      <c r="AP33" s="300" t="s">
        <v>511</v>
      </c>
      <c r="AQ33" s="301" t="s">
        <v>511</v>
      </c>
      <c r="AR33" s="302" t="s">
        <v>511</v>
      </c>
    </row>
    <row r="34" spans="1:46" ht="27" customHeight="1" x14ac:dyDescent="0.2">
      <c r="A34" s="256"/>
      <c r="AK34" s="1139" t="s">
        <v>527</v>
      </c>
      <c r="AL34" s="1140"/>
      <c r="AM34" s="1140"/>
      <c r="AN34" s="1141"/>
      <c r="AO34" s="300" t="s">
        <v>511</v>
      </c>
      <c r="AP34" s="300" t="s">
        <v>511</v>
      </c>
      <c r="AQ34" s="301" t="s">
        <v>511</v>
      </c>
      <c r="AR34" s="302" t="s">
        <v>511</v>
      </c>
    </row>
    <row r="35" spans="1:46" ht="27" customHeight="1" x14ac:dyDescent="0.2">
      <c r="A35" s="256"/>
      <c r="AK35" s="1139" t="s">
        <v>528</v>
      </c>
      <c r="AL35" s="1140"/>
      <c r="AM35" s="1140"/>
      <c r="AN35" s="1141"/>
      <c r="AO35" s="300">
        <v>11822</v>
      </c>
      <c r="AP35" s="300">
        <v>6298</v>
      </c>
      <c r="AQ35" s="301">
        <v>30523</v>
      </c>
      <c r="AR35" s="302">
        <v>-79.400000000000006</v>
      </c>
    </row>
    <row r="36" spans="1:46" ht="27" customHeight="1" x14ac:dyDescent="0.2">
      <c r="A36" s="256"/>
      <c r="AK36" s="1139" t="s">
        <v>529</v>
      </c>
      <c r="AL36" s="1140"/>
      <c r="AM36" s="1140"/>
      <c r="AN36" s="1141"/>
      <c r="AO36" s="300">
        <v>9773</v>
      </c>
      <c r="AP36" s="300">
        <v>5207</v>
      </c>
      <c r="AQ36" s="301">
        <v>4602</v>
      </c>
      <c r="AR36" s="302">
        <v>13.1</v>
      </c>
    </row>
    <row r="37" spans="1:46" ht="13.5" customHeight="1" x14ac:dyDescent="0.2">
      <c r="A37" s="256"/>
      <c r="AK37" s="1139" t="s">
        <v>530</v>
      </c>
      <c r="AL37" s="1140"/>
      <c r="AM37" s="1140"/>
      <c r="AN37" s="1141"/>
      <c r="AO37" s="300" t="s">
        <v>511</v>
      </c>
      <c r="AP37" s="300" t="s">
        <v>511</v>
      </c>
      <c r="AQ37" s="301">
        <v>937</v>
      </c>
      <c r="AR37" s="302" t="s">
        <v>511</v>
      </c>
    </row>
    <row r="38" spans="1:46" ht="27" customHeight="1" x14ac:dyDescent="0.2">
      <c r="A38" s="256"/>
      <c r="AK38" s="1142" t="s">
        <v>531</v>
      </c>
      <c r="AL38" s="1143"/>
      <c r="AM38" s="1143"/>
      <c r="AN38" s="1144"/>
      <c r="AO38" s="303" t="s">
        <v>511</v>
      </c>
      <c r="AP38" s="303" t="s">
        <v>511</v>
      </c>
      <c r="AQ38" s="304">
        <v>14</v>
      </c>
      <c r="AR38" s="292" t="s">
        <v>511</v>
      </c>
      <c r="AS38" s="299"/>
    </row>
    <row r="39" spans="1:46" ht="13.2" x14ac:dyDescent="0.2">
      <c r="A39" s="256"/>
      <c r="AK39" s="1142" t="s">
        <v>532</v>
      </c>
      <c r="AL39" s="1143"/>
      <c r="AM39" s="1143"/>
      <c r="AN39" s="1144"/>
      <c r="AO39" s="300" t="s">
        <v>511</v>
      </c>
      <c r="AP39" s="300" t="s">
        <v>511</v>
      </c>
      <c r="AQ39" s="301">
        <v>-6455</v>
      </c>
      <c r="AR39" s="302" t="s">
        <v>511</v>
      </c>
      <c r="AS39" s="299"/>
    </row>
    <row r="40" spans="1:46" ht="27" customHeight="1" x14ac:dyDescent="0.2">
      <c r="A40" s="256"/>
      <c r="AK40" s="1139" t="s">
        <v>533</v>
      </c>
      <c r="AL40" s="1140"/>
      <c r="AM40" s="1140"/>
      <c r="AN40" s="1141"/>
      <c r="AO40" s="300">
        <v>-133510</v>
      </c>
      <c r="AP40" s="300">
        <v>-71129</v>
      </c>
      <c r="AQ40" s="301">
        <v>-126702</v>
      </c>
      <c r="AR40" s="302">
        <v>-43.9</v>
      </c>
      <c r="AS40" s="299"/>
    </row>
    <row r="41" spans="1:46" ht="13.2" x14ac:dyDescent="0.2">
      <c r="A41" s="256"/>
      <c r="AK41" s="1145" t="s">
        <v>297</v>
      </c>
      <c r="AL41" s="1146"/>
      <c r="AM41" s="1146"/>
      <c r="AN41" s="1147"/>
      <c r="AO41" s="300">
        <v>29375</v>
      </c>
      <c r="AP41" s="300">
        <v>15650</v>
      </c>
      <c r="AQ41" s="301">
        <v>44155</v>
      </c>
      <c r="AR41" s="302">
        <v>-64.599999999999994</v>
      </c>
      <c r="AS41" s="299"/>
    </row>
    <row r="42" spans="1:46" ht="13.2" x14ac:dyDescent="0.2">
      <c r="A42" s="256"/>
      <c r="AK42" s="305" t="s">
        <v>534</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535</v>
      </c>
    </row>
    <row r="48" spans="1:46" ht="13.2" x14ac:dyDescent="0.2">
      <c r="A48" s="256"/>
      <c r="AK48" s="310" t="s">
        <v>536</v>
      </c>
      <c r="AL48" s="310"/>
      <c r="AM48" s="310"/>
      <c r="AN48" s="310"/>
      <c r="AO48" s="310"/>
      <c r="AP48" s="310"/>
      <c r="AQ48" s="311"/>
      <c r="AR48" s="310"/>
    </row>
    <row r="49" spans="1:44" ht="13.5" customHeight="1" x14ac:dyDescent="0.2">
      <c r="A49" s="256"/>
      <c r="AK49" s="312"/>
      <c r="AL49" s="313"/>
      <c r="AM49" s="1134" t="s">
        <v>503</v>
      </c>
      <c r="AN49" s="1136" t="s">
        <v>537</v>
      </c>
      <c r="AO49" s="1137"/>
      <c r="AP49" s="1137"/>
      <c r="AQ49" s="1137"/>
      <c r="AR49" s="1138"/>
    </row>
    <row r="50" spans="1:44" ht="13.2" x14ac:dyDescent="0.2">
      <c r="A50" s="256"/>
      <c r="AK50" s="314"/>
      <c r="AL50" s="315"/>
      <c r="AM50" s="1135"/>
      <c r="AN50" s="316" t="s">
        <v>538</v>
      </c>
      <c r="AO50" s="317" t="s">
        <v>539</v>
      </c>
      <c r="AP50" s="318" t="s">
        <v>540</v>
      </c>
      <c r="AQ50" s="319" t="s">
        <v>541</v>
      </c>
      <c r="AR50" s="320" t="s">
        <v>542</v>
      </c>
    </row>
    <row r="51" spans="1:44" ht="13.2" x14ac:dyDescent="0.2">
      <c r="A51" s="256"/>
      <c r="AK51" s="312" t="s">
        <v>543</v>
      </c>
      <c r="AL51" s="313"/>
      <c r="AM51" s="321">
        <v>879242</v>
      </c>
      <c r="AN51" s="322">
        <v>464225</v>
      </c>
      <c r="AO51" s="323">
        <v>4.3</v>
      </c>
      <c r="AP51" s="324">
        <v>317319</v>
      </c>
      <c r="AQ51" s="325">
        <v>2.2999999999999998</v>
      </c>
      <c r="AR51" s="326">
        <v>2</v>
      </c>
    </row>
    <row r="52" spans="1:44" ht="13.2" x14ac:dyDescent="0.2">
      <c r="A52" s="256"/>
      <c r="AK52" s="327"/>
      <c r="AL52" s="328" t="s">
        <v>544</v>
      </c>
      <c r="AM52" s="329">
        <v>782614</v>
      </c>
      <c r="AN52" s="330">
        <v>413207</v>
      </c>
      <c r="AO52" s="331">
        <v>16.100000000000001</v>
      </c>
      <c r="AP52" s="332">
        <v>164214</v>
      </c>
      <c r="AQ52" s="333">
        <v>4.2</v>
      </c>
      <c r="AR52" s="334">
        <v>11.9</v>
      </c>
    </row>
    <row r="53" spans="1:44" ht="13.2" x14ac:dyDescent="0.2">
      <c r="A53" s="256"/>
      <c r="AK53" s="312" t="s">
        <v>545</v>
      </c>
      <c r="AL53" s="313"/>
      <c r="AM53" s="321">
        <v>466633</v>
      </c>
      <c r="AN53" s="322">
        <v>245855</v>
      </c>
      <c r="AO53" s="323">
        <v>-47</v>
      </c>
      <c r="AP53" s="324">
        <v>289738</v>
      </c>
      <c r="AQ53" s="325">
        <v>-8.6999999999999993</v>
      </c>
      <c r="AR53" s="326">
        <v>-38.299999999999997</v>
      </c>
    </row>
    <row r="54" spans="1:44" ht="13.2" x14ac:dyDescent="0.2">
      <c r="A54" s="256"/>
      <c r="AK54" s="327"/>
      <c r="AL54" s="328" t="s">
        <v>544</v>
      </c>
      <c r="AM54" s="329">
        <v>418114</v>
      </c>
      <c r="AN54" s="330">
        <v>220292</v>
      </c>
      <c r="AO54" s="331">
        <v>-46.7</v>
      </c>
      <c r="AP54" s="332">
        <v>156238</v>
      </c>
      <c r="AQ54" s="333">
        <v>-4.9000000000000004</v>
      </c>
      <c r="AR54" s="334">
        <v>-41.8</v>
      </c>
    </row>
    <row r="55" spans="1:44" ht="13.2" x14ac:dyDescent="0.2">
      <c r="A55" s="256"/>
      <c r="AK55" s="312" t="s">
        <v>546</v>
      </c>
      <c r="AL55" s="313"/>
      <c r="AM55" s="321">
        <v>631532</v>
      </c>
      <c r="AN55" s="322">
        <v>329094</v>
      </c>
      <c r="AO55" s="323">
        <v>33.9</v>
      </c>
      <c r="AP55" s="324">
        <v>316937</v>
      </c>
      <c r="AQ55" s="325">
        <v>9.4</v>
      </c>
      <c r="AR55" s="326">
        <v>24.5</v>
      </c>
    </row>
    <row r="56" spans="1:44" ht="13.2" x14ac:dyDescent="0.2">
      <c r="A56" s="256"/>
      <c r="AK56" s="327"/>
      <c r="AL56" s="328" t="s">
        <v>544</v>
      </c>
      <c r="AM56" s="329">
        <v>505610</v>
      </c>
      <c r="AN56" s="330">
        <v>263476</v>
      </c>
      <c r="AO56" s="331">
        <v>19.600000000000001</v>
      </c>
      <c r="AP56" s="332">
        <v>199150</v>
      </c>
      <c r="AQ56" s="333">
        <v>27.5</v>
      </c>
      <c r="AR56" s="334">
        <v>-7.9</v>
      </c>
    </row>
    <row r="57" spans="1:44" ht="13.2" x14ac:dyDescent="0.2">
      <c r="A57" s="256"/>
      <c r="AK57" s="312" t="s">
        <v>547</v>
      </c>
      <c r="AL57" s="313"/>
      <c r="AM57" s="321">
        <v>803493</v>
      </c>
      <c r="AN57" s="322">
        <v>425804</v>
      </c>
      <c r="AO57" s="323">
        <v>29.4</v>
      </c>
      <c r="AP57" s="324">
        <v>332350</v>
      </c>
      <c r="AQ57" s="325">
        <v>4.9000000000000004</v>
      </c>
      <c r="AR57" s="326">
        <v>24.5</v>
      </c>
    </row>
    <row r="58" spans="1:44" ht="13.2" x14ac:dyDescent="0.2">
      <c r="A58" s="256"/>
      <c r="AK58" s="327"/>
      <c r="AL58" s="328" t="s">
        <v>544</v>
      </c>
      <c r="AM58" s="329">
        <v>763915</v>
      </c>
      <c r="AN58" s="330">
        <v>404830</v>
      </c>
      <c r="AO58" s="331">
        <v>53.6</v>
      </c>
      <c r="AP58" s="332">
        <v>200453</v>
      </c>
      <c r="AQ58" s="333">
        <v>0.7</v>
      </c>
      <c r="AR58" s="334">
        <v>52.9</v>
      </c>
    </row>
    <row r="59" spans="1:44" ht="13.2" x14ac:dyDescent="0.2">
      <c r="A59" s="256"/>
      <c r="AK59" s="312" t="s">
        <v>548</v>
      </c>
      <c r="AL59" s="313"/>
      <c r="AM59" s="321">
        <v>1007394</v>
      </c>
      <c r="AN59" s="322">
        <v>536704</v>
      </c>
      <c r="AO59" s="323">
        <v>26</v>
      </c>
      <c r="AP59" s="324">
        <v>362690</v>
      </c>
      <c r="AQ59" s="325">
        <v>9.1</v>
      </c>
      <c r="AR59" s="326">
        <v>16.899999999999999</v>
      </c>
    </row>
    <row r="60" spans="1:44" ht="13.2" x14ac:dyDescent="0.2">
      <c r="A60" s="256"/>
      <c r="AK60" s="327"/>
      <c r="AL60" s="328" t="s">
        <v>544</v>
      </c>
      <c r="AM60" s="329">
        <v>614679</v>
      </c>
      <c r="AN60" s="330">
        <v>327479</v>
      </c>
      <c r="AO60" s="331">
        <v>-19.100000000000001</v>
      </c>
      <c r="AP60" s="332">
        <v>172580</v>
      </c>
      <c r="AQ60" s="333">
        <v>-13.9</v>
      </c>
      <c r="AR60" s="334">
        <v>-5.2</v>
      </c>
    </row>
    <row r="61" spans="1:44" ht="13.2" x14ac:dyDescent="0.2">
      <c r="A61" s="256"/>
      <c r="AK61" s="312" t="s">
        <v>549</v>
      </c>
      <c r="AL61" s="335"/>
      <c r="AM61" s="321">
        <v>757659</v>
      </c>
      <c r="AN61" s="322">
        <v>400336</v>
      </c>
      <c r="AO61" s="323">
        <v>9.3000000000000007</v>
      </c>
      <c r="AP61" s="324">
        <v>323807</v>
      </c>
      <c r="AQ61" s="336">
        <v>3.4</v>
      </c>
      <c r="AR61" s="326">
        <v>5.9</v>
      </c>
    </row>
    <row r="62" spans="1:44" ht="13.2" x14ac:dyDescent="0.2">
      <c r="A62" s="256"/>
      <c r="AK62" s="327"/>
      <c r="AL62" s="328" t="s">
        <v>544</v>
      </c>
      <c r="AM62" s="329">
        <v>616986</v>
      </c>
      <c r="AN62" s="330">
        <v>325857</v>
      </c>
      <c r="AO62" s="331">
        <v>4.7</v>
      </c>
      <c r="AP62" s="332">
        <v>178527</v>
      </c>
      <c r="AQ62" s="333">
        <v>2.7</v>
      </c>
      <c r="AR62" s="334">
        <v>2</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w/Fwj2n06NrlNth705mS2u3DOOG5lUwT3pWSJ9NcAOX+yood2b9fuj8/BY1z5+KdhP6IjxbiUYqPDwPAKLAqtg==" saltValue="R1C25gd9muSXtqmcutmm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551</v>
      </c>
    </row>
    <row r="121" spans="125:125" ht="13.5" hidden="1" customHeight="1" x14ac:dyDescent="0.2">
      <c r="DU121" s="250"/>
    </row>
  </sheetData>
  <sheetProtection algorithmName="SHA-512" hashValue="011JgnDc+yUj3YAIb9RdR2tYzOpO5YpixV4fVyoUUuNkPIujhSWtT2oakd20ysq5mn6WfT6CDJ3nXK+HWPG2iQ==" saltValue="NqhV7ZebJeDsu12Z0MAQ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552</v>
      </c>
    </row>
  </sheetData>
  <sheetProtection algorithmName="SHA-512" hashValue="IdP5YlMBSP21LLPutTQcaXo5OvSTCCoSPl1SuFTtICzVnHEWDFnM949JJdVP1YbbzT1IIfRP6j55GEVU6ByXIw==" saltValue="ATzQgKhiEv3bGgZWjap2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48" t="s">
        <v>3</v>
      </c>
      <c r="D47" s="1148"/>
      <c r="E47" s="1149"/>
      <c r="F47" s="11">
        <v>51.16</v>
      </c>
      <c r="G47" s="12">
        <v>51.79</v>
      </c>
      <c r="H47" s="12">
        <v>54.53</v>
      </c>
      <c r="I47" s="12">
        <v>61.11</v>
      </c>
      <c r="J47" s="13">
        <v>69.3</v>
      </c>
    </row>
    <row r="48" spans="2:10" ht="57.75" customHeight="1" x14ac:dyDescent="0.2">
      <c r="B48" s="14"/>
      <c r="C48" s="1150" t="s">
        <v>4</v>
      </c>
      <c r="D48" s="1150"/>
      <c r="E48" s="1151"/>
      <c r="F48" s="15">
        <v>7.3</v>
      </c>
      <c r="G48" s="16">
        <v>5.72</v>
      </c>
      <c r="H48" s="16">
        <v>7.33</v>
      </c>
      <c r="I48" s="16">
        <v>6.43</v>
      </c>
      <c r="J48" s="17">
        <v>5.86</v>
      </c>
    </row>
    <row r="49" spans="2:10" ht="57.75" customHeight="1" thickBot="1" x14ac:dyDescent="0.25">
      <c r="B49" s="18"/>
      <c r="C49" s="1152" t="s">
        <v>5</v>
      </c>
      <c r="D49" s="1152"/>
      <c r="E49" s="1153"/>
      <c r="F49" s="19">
        <v>1.1100000000000001</v>
      </c>
      <c r="G49" s="20" t="s">
        <v>558</v>
      </c>
      <c r="H49" s="20">
        <v>5.7</v>
      </c>
      <c r="I49" s="20">
        <v>9.7899999999999991</v>
      </c>
      <c r="J49" s="21">
        <v>13.97</v>
      </c>
    </row>
    <row r="50" spans="2:10" ht="13.2" x14ac:dyDescent="0.2"/>
  </sheetData>
  <sheetProtection algorithmName="SHA-512" hashValue="/Q4YAUDN5GS7fjXv7fQFBVt2uFUCpHUTuYlslaG1TmYAvCaajtyGNjX/Ve/FiVstVQniMfuvr/CAa3+suJvGWQ==" saltValue="ZtttkUlyn1iKspSSTK9v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2023-03-17T00:24:12Z</cp:lastPrinted>
  <dcterms:created xsi:type="dcterms:W3CDTF">2023-02-20T04:51:07Z</dcterms:created>
  <dcterms:modified xsi:type="dcterms:W3CDTF">2023-10-13T06:45:18Z</dcterms:modified>
  <cp:category/>
</cp:coreProperties>
</file>