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C38" i="10"/>
  <c r="CO37" i="10"/>
  <c r="BE37" i="10"/>
  <c r="AM37" i="10"/>
  <c r="C37" i="10"/>
  <c r="CO36" i="10"/>
  <c r="BE36" i="10"/>
  <c r="AM36" i="10"/>
  <c r="C36" i="10"/>
  <c r="CO35" i="10"/>
  <c r="AM35" i="10"/>
  <c r="C35" i="10"/>
  <c r="CO34" i="10"/>
  <c r="AM34" i="10"/>
  <c r="C34" i="10"/>
  <c r="U34" i="10" s="1"/>
  <c r="U35" i="10" s="1"/>
  <c r="U36" i="10" s="1"/>
  <c r="U37" i="10" s="1"/>
  <c r="U38"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alcChain>
</file>

<file path=xl/sharedStrings.xml><?xml version="1.0" encoding="utf-8"?>
<sst xmlns="http://schemas.openxmlformats.org/spreadsheetml/2006/main" count="1220" uniqueCount="606">
  <si>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</si>
  <si>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</si>
  <si>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</si>
  <si>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</si>
  <si>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</si>
  <si>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</si>
  <si>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</si>
  <si>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</si>
  <si>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</si>
  <si>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</si>
  <si>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</si>
  <si>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</si>
  <si>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</si>
  <si>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</si>
  <si>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</si>
  <si>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</si>
  <si>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</si>
  <si>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</si>
  <si>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</si>
  <si>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</si>
  <si>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</si>
  <si>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</si>
  <si>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</si>
  <si>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</si>
  <si>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</si>
  <si>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</si>
  <si>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</si>
  <si>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</si>
  <si>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</si>
  <si>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</si>
  <si>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</si>
  <si>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</si>
  <si>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</si>
  <si>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</si>
  <si>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</si>
  <si>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</si>
  <si>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</si>
  <si>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</si>
  <si>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</si>
  <si>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</si>
  <si>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</si>
  <si>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</si>
  <si>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</si>
  <si>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</si>
  <si>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</si>
  <si>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</si>
  <si>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</si>
  <si>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</si>
  <si>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</si>
  <si>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</si>
  <si>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</si>
  <si>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</si>
  <si>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</si>
  <si>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</si>
  <si>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</si>
  <si>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</si>
  <si>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</si>
  <si>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</si>
  <si>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</si>
  <si>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</si>
  <si>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</si>
  <si>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</si>
  <si>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</si>
  <si>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</si>
  <si>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</si>
  <si>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</si>
  <si>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</si>
  <si>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</si>
  <si>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</si>
  <si>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</si>
  <si>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</si>
  <si>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</si>
  <si>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</si>
  <si>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</si>
  <si>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</si>
  <si>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</si>
  <si>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</si>
  <si>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</si>
  <si>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</si>
  <si>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</si>
  <si>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</si>
  <si>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</si>
  <si>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</si>
  <si>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</si>
  <si>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</si>
  <si>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</si>
  <si>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</si>
  <si>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</si>
  <si>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</si>
  <si>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</si>
  <si>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</si>
  <si>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</si>
  <si>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</si>
  <si>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</si>
  <si>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</si>
  <si>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</si>
  <si>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</si>
  <si>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</si>
  <si>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青ヶ島村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</si>
  <si>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</si>
  <si>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</si>
  <si>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</si>
  <si>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</si>
  <si>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</si>
  <si>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</si>
  <si>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</si>
  <si>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</si>
  <si>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</si>
  <si>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</si>
  <si>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</si>
  <si>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</si>
  <si>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</si>
  <si>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</si>
  <si>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</si>
  <si>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</si>
  <si>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</si>
  <si>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</si>
  <si>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</si>
  <si>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</si>
  <si>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</si>
  <si>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</si>
  <si>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</si>
  <si>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</si>
  <si>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</si>
  <si>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</si>
  <si>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</si>
  <si>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</si>
  <si>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</si>
  <si>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</si>
  <si>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</si>
  <si>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</si>
  <si>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</si>
  <si>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</si>
  <si>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</si>
  <si>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</si>
  <si>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</si>
  <si>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</si>
  <si>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</si>
  <si>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</si>
  <si>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</si>
  <si>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</si>
  <si>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</si>
  <si>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</si>
  <si>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</si>
  <si>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</si>
  <si>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</si>
  <si>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</si>
  <si>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</si>
  <si>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</si>
  <si>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</si>
  <si>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</si>
  <si>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</si>
  <si>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</si>
  <si>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</si>
  <si>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</si>
  <si>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</si>
  <si>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</si>
  <si>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</si>
  <si>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</si>
  <si>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</si>
  <si>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</si>
  <si>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</si>
  <si>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</si>
  <si>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</si>
  <si>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</si>
  <si>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</si>
  <si>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</si>
  <si>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</si>
  <si>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</si>
  <si>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</si>
  <si>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</si>
  <si>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</si>
  <si>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</si>
  <si>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</si>
  <si>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</si>
  <si>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</si>
  <si>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</si>
  <si>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</si>
  <si>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</si>
  <si>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</si>
  <si>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</si>
  <si>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</si>
  <si>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</si>
  <si>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</si>
  <si>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</si>
  <si>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</si>
  <si>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</si>
  <si>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</si>
  <si>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</si>
  <si>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</si>
  <si>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</si>
  <si>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</si>
  <si>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</si>
  <si>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</si>
  <si>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</si>
  <si>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</si>
  <si>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</si>
  <si>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</si>
  <si>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</si>
  <si>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</si>
  <si>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</si>
  <si>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</si>
  <si>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</si>
  <si>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</si>
  <si>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</si>
  <si>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</si>
  <si>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</si>
  <si>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</si>
  <si>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</si>
  <si>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</si>
  <si>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東京都青ヶ島村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</si>
  <si>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</si>
  <si>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</si>
  <si>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</si>
  <si>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</si>
  <si>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</si>
  <si>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</si>
  <si>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</si>
  <si>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</si>
  <si>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</si>
  <si>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</si>
  <si>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</si>
  <si>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</si>
  <si>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</si>
  <si>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</si>
  <si>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</si>
  <si>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</si>
  <si>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</si>
  <si>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</si>
  <si>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</si>
  <si>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</si>
  <si>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</si>
  <si>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</si>
  <si>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</si>
  <si>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</si>
  <si>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</si>
  <si>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</si>
  <si>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</si>
  <si>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</si>
  <si>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</si>
  <si>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</si>
  <si>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</si>
  <si>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</si>
  <si>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</si>
  <si>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</si>
  <si>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</si>
  <si>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</si>
  <si>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</si>
  <si>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</si>
  <si>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</si>
  <si>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</si>
  <si>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</si>
  <si>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</si>
  <si>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</si>
  <si>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</si>
  <si>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</si>
  <si>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</si>
  <si>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</si>
  <si>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</si>
  <si>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</si>
  <si>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</si>
  <si>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</si>
  <si>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</si>
  <si>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</si>
  <si>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</si>
  <si>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</si>
  <si>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</si>
  <si>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</si>
  <si>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</si>
  <si>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</si>
  <si>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</si>
  <si>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</si>
  <si>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</si>
  <si>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</si>
  <si>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</si>
  <si>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</si>
  <si>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</si>
  <si>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</si>
  <si>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</si>
  <si>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</si>
  <si>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</si>
  <si>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</si>
  <si>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</si>
  <si>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</si>
  <si>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</si>
  <si>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</si>
  <si>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</si>
  <si>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</si>
  <si>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</si>
  <si>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</si>
  <si>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</si>
  <si>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</si>
  <si>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</si>
  <si>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</si>
  <si>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</si>
  <si>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</si>
  <si>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</si>
  <si>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</si>
  <si>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</si>
  <si>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</si>
  <si>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</si>
  <si>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</si>
  <si>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</si>
  <si>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</si>
  <si>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</si>
  <si>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</si>
  <si>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</si>
  <si>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</si>
  <si>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</si>
  <si>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</si>
  <si>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</si>
  <si>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</si>
  <si>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</si>
  <si>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</si>
  <si>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</si>
  <si>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</si>
  <si>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</si>
  <si>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</si>
  <si>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</si>
  <si>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</si>
  <si>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</si>
  <si>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</si>
  <si>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</si>
  <si>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</si>
  <si>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</si>
  <si>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</si>
  <si>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</si>
  <si>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</si>
  <si>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</si>
  <si>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</si>
  <si>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</si>
  <si>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</si>
  <si>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</si>
  <si>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</si>
  <si>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</si>
  <si>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</si>
  <si>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</si>
  <si>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</si>
  <si>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</si>
  <si>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</si>
  <si>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</si>
  <si>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</si>
  <si>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</si>
  <si>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</si>
  <si>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</si>
  <si>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</si>
  <si>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</si>
  <si>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</si>
  <si>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</si>
  <si>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</si>
  <si>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</si>
  <si>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</si>
  <si>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</si>
  <si>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</si>
  <si>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</si>
  <si>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</si>
  <si>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</si>
  <si>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</si>
  <si>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</si>
  <si>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</si>
  <si>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</si>
  <si>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</si>
  <si>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</si>
  <si>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</si>
  <si>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東京都青ヶ島村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</si>
  <si>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</si>
  <si>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</si>
  <si>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</si>
  <si>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</si>
  <si>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</si>
  <si>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</si>
  <si>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</si>
  <si>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</si>
  <si>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</si>
  <si>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</si>
  <si>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</si>
  <si>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</si>
  <si>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</si>
  <si>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</si>
  <si>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</si>
  <si>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</si>
  <si>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</si>
  <si>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</si>
  <si>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</si>
  <si>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</si>
  <si>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</si>
  <si>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</si>
  <si>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</si>
  <si>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</si>
  <si>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</si>
  <si>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</si>
  <si>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</si>
  <si>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</si>
  <si>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</si>
  <si>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</si>
  <si>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</si>
  <si>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</si>
  <si>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</si>
  <si>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</si>
  <si>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</si>
  <si>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国民健康保険事業直営診療特別会計</t>
    <phoneticPr fontId="5"/>
  </si>
  <si>
    <t>介護保険事業特別会計</t>
    <phoneticPr fontId="5"/>
  </si>
  <si>
    <t>後期高齢者医療事業特別会計</t>
    <phoneticPr fontId="5"/>
  </si>
  <si>
    <t>介護サービス事業特別会計</t>
    <phoneticPr fontId="5"/>
  </si>
  <si>
    <t>簡易水道事業特別会計</t>
    <phoneticPr fontId="5"/>
  </si>
  <si>
    <t>法非適用企業</t>
    <phoneticPr fontId="5"/>
  </si>
  <si>
    <t>合併処理浄化槽事業特別会計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</si>
  <si>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</si>
  <si>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</si>
  <si>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</si>
  <si>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</si>
  <si>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</si>
  <si>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</si>
  <si>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</si>
  <si>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</si>
  <si>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</si>
  <si>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</si>
  <si>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</si>
  <si>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</si>
  <si>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</si>
  <si>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</si>
  <si>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</si>
  <si>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</si>
  <si>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</si>
  <si>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</si>
  <si>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</si>
  <si>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</si>
  <si>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</si>
  <si>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</si>
  <si>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</si>
  <si>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</si>
  <si>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</si>
  <si>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</si>
  <si>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</si>
  <si>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</si>
  <si>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</si>
  <si>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</si>
  <si>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</si>
  <si>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</si>
  <si>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</si>
  <si>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</si>
  <si>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</si>
  <si>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</si>
  <si>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</si>
  <si>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</si>
  <si>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</si>
  <si>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</si>
  <si>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</si>
  <si>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</si>
  <si>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</si>
  <si>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</si>
  <si>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</si>
  <si>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</si>
  <si>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</si>
  <si>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</si>
  <si>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</si>
  <si>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</si>
  <si>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</si>
  <si>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</si>
  <si>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</si>
  <si>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</si>
  <si>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</si>
  <si>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</si>
  <si>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</si>
  <si>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</si>
  <si>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</si>
  <si>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</si>
  <si>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</si>
  <si>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</si>
  <si>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</si>
  <si>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</si>
  <si>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</si>
  <si>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</si>
  <si>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</si>
  <si>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</si>
  <si>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</si>
  <si>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</si>
  <si>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</si>
  <si>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</si>
  <si>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</si>
  <si>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</si>
  <si>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</si>
  <si>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</si>
  <si>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</si>
  <si>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</si>
  <si>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</si>
  <si>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</si>
  <si>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</si>
  <si>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</si>
  <si>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</si>
  <si>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</si>
  <si>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</si>
  <si>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</si>
  <si>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</si>
  <si>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</si>
  <si>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</si>
  <si>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</si>
  <si>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</si>
  <si>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</si>
  <si>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</si>
  <si>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</si>
  <si>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</si>
  <si>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</si>
  <si>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</si>
  <si>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</si>
  <si>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</si>
  <si>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</si>
  <si>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</si>
  <si>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</si>
  <si>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</si>
  <si>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</si>
  <si>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</si>
  <si>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</si>
  <si>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</si>
  <si>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</si>
  <si>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</si>
  <si>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</si>
  <si>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</si>
  <si>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</si>
  <si>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</si>
  <si>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</si>
  <si>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</si>
  <si>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</si>
  <si>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</si>
  <si>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</si>
  <si>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</si>
  <si>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</si>
  <si>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</si>
  <si>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</si>
  <si>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</si>
  <si>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</si>
  <si>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</si>
  <si>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</si>
  <si>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</si>
  <si>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</si>
  <si>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</si>
  <si>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</si>
  <si>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</si>
  <si>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</si>
  <si>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</si>
  <si>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</si>
  <si>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</si>
  <si>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</si>
  <si>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</si>
  <si>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</si>
  <si>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</si>
  <si>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</si>
  <si>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</si>
  <si>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</si>
  <si>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</si>
  <si>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</si>
  <si>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</si>
  <si>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</si>
  <si>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</si>
  <si>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</si>
  <si>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</si>
  <si>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</si>
  <si>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</si>
  <si>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</si>
  <si>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</si>
  <si>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</si>
  <si>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</si>
  <si>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44.89</t>
  </si>
  <si>
    <t>簡易水道事業特別会計</t>
  </si>
  <si>
    <t>一般会計</t>
  </si>
  <si>
    <t>合併処理浄化槽事業特別会計</t>
  </si>
  <si>
    <t>国民健康保険事業特別会計</t>
  </si>
  <si>
    <t>介護保険事業特別会計</t>
  </si>
  <si>
    <t>後期高齢者医療事業特別会計</t>
  </si>
  <si>
    <t>国民健康保険事業直営診療特別会計</t>
  </si>
  <si>
    <t>介護サービス事業特別会計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</si>
  <si>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</si>
  <si>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</si>
  <si>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</si>
  <si>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</si>
  <si>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</si>
  <si>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</si>
  <si>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</si>
  <si>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</si>
  <si>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</si>
  <si>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東京都市町村議会公務災害補償等組合</t>
    <rPh sb="0" eb="3">
      <t>トウキョウト</t>
    </rPh>
    <rPh sb="3" eb="6">
      <t>シチョウソン</t>
    </rPh>
    <rPh sb="6" eb="8">
      <t>ギカイ</t>
    </rPh>
    <rPh sb="8" eb="10">
      <t>コウム</t>
    </rPh>
    <rPh sb="10" eb="12">
      <t>サイガイ</t>
    </rPh>
    <rPh sb="12" eb="14">
      <t>ホショウ</t>
    </rPh>
    <rPh sb="14" eb="15">
      <t>トウ</t>
    </rPh>
    <rPh sb="15" eb="17">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</si>
  <si>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</si>
  <si>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</si>
  <si>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</si>
  <si>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東京都島嶼町村一部事務組合</t>
    <rPh sb="0" eb="3">
      <t>トウキョウト</t>
    </rPh>
    <rPh sb="3" eb="5">
      <t>トウショ</t>
    </rPh>
    <rPh sb="5" eb="7">
      <t>チョウソン</t>
    </rPh>
    <rPh sb="7" eb="9">
      <t>イチブ</t>
    </rPh>
    <rPh sb="9" eb="11">
      <t>ジム</t>
    </rPh>
    <rPh sb="11" eb="13">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</si>
  <si>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</si>
  <si>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</si>
  <si>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</si>
  <si>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庁舎建設基金</t>
    <rPh sb="0" eb="2">
      <t>チョウシャ</t>
    </rPh>
    <rPh sb="2" eb="4">
      <t>ケンセツ</t>
    </rPh>
    <rPh sb="4" eb="6">
      <t>キキン</t>
    </rPh>
    <phoneticPr fontId="5"/>
  </si>
  <si>
    <t>公共施設整備基金</t>
    <rPh sb="0" eb="2">
      <t>コウキョウ</t>
    </rPh>
    <rPh sb="2" eb="4">
      <t>シセツ</t>
    </rPh>
    <rPh sb="4" eb="6">
      <t>セイビ</t>
    </rPh>
    <rPh sb="6" eb="8">
      <t>キキン</t>
    </rPh>
    <phoneticPr fontId="5"/>
  </si>
  <si>
    <t>社会福祉基金</t>
    <rPh sb="0" eb="2">
      <t>シャカイ</t>
    </rPh>
    <rPh sb="2" eb="4">
      <t>フクシ</t>
    </rPh>
    <rPh sb="4" eb="6">
      <t>キキン</t>
    </rPh>
    <phoneticPr fontId="5"/>
  </si>
  <si>
    <t>土地開発基金</t>
    <rPh sb="0" eb="2">
      <t>トチ</t>
    </rPh>
    <rPh sb="2" eb="4">
      <t>カイハツ</t>
    </rPh>
    <rPh sb="4" eb="6">
      <t>キキン</t>
    </rPh>
    <phoneticPr fontId="5"/>
  </si>
  <si>
    <t>合併処理浄化槽基金</t>
    <rPh sb="0" eb="2">
      <t>ガッペイ</t>
    </rPh>
    <rPh sb="2" eb="4">
      <t>ショリ</t>
    </rPh>
    <rPh sb="4" eb="7">
      <t>ジョウカソウ</t>
    </rPh>
    <rPh sb="7" eb="9">
      <t>キキン</t>
    </rPh>
    <phoneticPr fontId="5"/>
  </si>
  <si>
    <t>※8：職員の状況については、令和３年地方公務員給与実態調査に基づいている。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9"/>
  </si>
  <si>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</si>
  <si>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</si>
  <si>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</si>
  <si>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</si>
  <si>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</si>
  <si>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</si>
  <si>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</si>
  <si>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</si>
  <si>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</si>
  <si>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</si>
  <si>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実質公債費比率は、地方債の発行を平成20年度より抑制していることもあり、類似団体と比べても低くなっている。また、将来負担比率に関してもゼロとなっている。
今後、ヘリポート待合所建て替え工事や村営住宅整備事業などの大型事業を予定しており、実質公債費比率の上昇が考えられるため、積立基金の活用など計画的に取り組み健全な財政運営を行う。</t>
    <phoneticPr fontId="5"/>
  </si>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</sst>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BEFA-434A-8DCD-AAB4ECA06B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663723</c:v>
                </c:pt>
                <c:pt idx="1">
                  <c:v>816836</c:v>
                </c:pt>
                <c:pt idx="2">
                  <c:v>615643</c:v>
                </c:pt>
                <c:pt idx="3">
                  <c:v>971636</c:v>
                </c:pt>
                <c:pt idx="4">
                  <c:v>2043665</c:v>
                </c:pt>
              </c:numCache>
            </c:numRef>
          </c:val>
          <c:smooth val="0"/>
          <c:extLst>
            <c:ext xmlns:c16="http://schemas.microsoft.com/office/drawing/2014/chart" uri="{C3380CC4-5D6E-409C-BE32-E72D297353CC}">
              <c16:uniqueId val="{00000001-BEFA-434A-8DCD-AAB4ECA06B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71.05</c:v>
                </c:pt>
                <c:pt idx="1">
                  <c:v>104.37</c:v>
                </c:pt>
                <c:pt idx="2">
                  <c:v>77.430000000000007</c:v>
                </c:pt>
                <c:pt idx="3">
                  <c:v>15.67</c:v>
                </c:pt>
                <c:pt idx="4">
                  <c:v>12.86</c:v>
                </c:pt>
              </c:numCache>
            </c:numRef>
          </c:val>
          <c:extLst>
            <c:ext xmlns:c16="http://schemas.microsoft.com/office/drawing/2014/chart" uri="{C3380CC4-5D6E-409C-BE32-E72D297353CC}">
              <c16:uniqueId val="{00000000-6181-443F-8467-71A9B2D0BD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298.87</c:v>
                </c:pt>
                <c:pt idx="1">
                  <c:v>340.35</c:v>
                </c:pt>
                <c:pt idx="2">
                  <c:v>414.49</c:v>
                </c:pt>
                <c:pt idx="3">
                  <c:v>501.98</c:v>
                </c:pt>
                <c:pt idx="4">
                  <c:v>378.62</c:v>
                </c:pt>
              </c:numCache>
            </c:numRef>
          </c:val>
          <c:extLst>
            <c:ext xmlns:c16="http://schemas.microsoft.com/office/drawing/2014/chart" uri="{C3380CC4-5D6E-409C-BE32-E72D297353CC}">
              <c16:uniqueId val="{00000001-6181-443F-8467-71A9B2D0BD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58.51</c:v>
                </c:pt>
                <c:pt idx="1">
                  <c:v>23.5</c:v>
                </c:pt>
                <c:pt idx="2">
                  <c:v>45.89</c:v>
                </c:pt>
                <c:pt idx="3">
                  <c:v>56.62</c:v>
                </c:pt>
                <c:pt idx="4">
                  <c:v>-44.89</c:v>
                </c:pt>
              </c:numCache>
            </c:numRef>
          </c:val>
          <c:smooth val="0"/>
          <c:extLst>
            <c:ext xmlns:c16="http://schemas.microsoft.com/office/drawing/2014/chart" uri="{C3380CC4-5D6E-409C-BE32-E72D297353CC}">
              <c16:uniqueId val="{00000002-6181-443F-8467-71A9B2D0BD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DF8-45C5-8A70-14798C2B8F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F8-45C5-8A70-14798C2B8F15}"/>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0.22</c:v>
                </c:pt>
                <c:pt idx="4">
                  <c:v>#N/A</c:v>
                </c:pt>
                <c:pt idx="5">
                  <c:v>0.22</c:v>
                </c:pt>
                <c:pt idx="6">
                  <c:v>#N/A</c:v>
                </c:pt>
                <c:pt idx="7">
                  <c:v>0.2</c:v>
                </c:pt>
                <c:pt idx="8">
                  <c:v>#N/A</c:v>
                </c:pt>
                <c:pt idx="9">
                  <c:v>0.17</c:v>
                </c:pt>
              </c:numCache>
            </c:numRef>
          </c:val>
          <c:extLst>
            <c:ext xmlns:c16="http://schemas.microsoft.com/office/drawing/2014/chart" uri="{C3380CC4-5D6E-409C-BE32-E72D297353CC}">
              <c16:uniqueId val="{00000002-5DF8-45C5-8A70-14798C2B8F15}"/>
            </c:ext>
          </c:extLst>
        </c:ser>
        <c:ser>
          <c:idx val="3"/>
          <c:order val="3"/>
          <c:tx>
            <c:strRef>
              <c:f>データシート!$A$30</c:f>
              <c:strCache>
                <c:ptCount val="1"/>
                <c:pt idx="0">
                  <c:v>国民健康保険事業直営診療特別会計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13.24</c:v>
                </c:pt>
                <c:pt idx="2">
                  <c:v>#N/A</c:v>
                </c:pt>
                <c:pt idx="3">
                  <c:v>2.94</c:v>
                </c:pt>
                <c:pt idx="4">
                  <c:v>#N/A</c:v>
                </c:pt>
                <c:pt idx="5">
                  <c:v>5.39</c:v>
                </c:pt>
                <c:pt idx="6">
                  <c:v>#N/A</c:v>
                </c:pt>
                <c:pt idx="7">
                  <c:v>2.2000000000000002</c:v>
                </c:pt>
                <c:pt idx="8">
                  <c:v>#N/A</c:v>
                </c:pt>
                <c:pt idx="9">
                  <c:v>0.37</c:v>
                </c:pt>
              </c:numCache>
            </c:numRef>
          </c:val>
          <c:extLst>
            <c:ext xmlns:c16="http://schemas.microsoft.com/office/drawing/2014/chart" uri="{C3380CC4-5D6E-409C-BE32-E72D297353CC}">
              <c16:uniqueId val="{00000003-5DF8-45C5-8A70-14798C2B8F15}"/>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1.37</c:v>
                </c:pt>
                <c:pt idx="4">
                  <c:v>#N/A</c:v>
                </c:pt>
                <c:pt idx="5">
                  <c:v>1.84</c:v>
                </c:pt>
                <c:pt idx="6">
                  <c:v>#N/A</c:v>
                </c:pt>
                <c:pt idx="7">
                  <c:v>1.71</c:v>
                </c:pt>
                <c:pt idx="8">
                  <c:v>#N/A</c:v>
                </c:pt>
                <c:pt idx="9">
                  <c:v>1.67</c:v>
                </c:pt>
              </c:numCache>
            </c:numRef>
          </c:val>
          <c:extLst>
            <c:ext xmlns:c16="http://schemas.microsoft.com/office/drawing/2014/chart" uri="{C3380CC4-5D6E-409C-BE32-E72D297353CC}">
              <c16:uniqueId val="{00000004-5DF8-45C5-8A70-14798C2B8F1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2.14</c:v>
                </c:pt>
                <c:pt idx="2">
                  <c:v>#N/A</c:v>
                </c:pt>
                <c:pt idx="3">
                  <c:v>2.13</c:v>
                </c:pt>
                <c:pt idx="4">
                  <c:v>#N/A</c:v>
                </c:pt>
                <c:pt idx="5">
                  <c:v>2.21</c:v>
                </c:pt>
                <c:pt idx="6">
                  <c:v>#N/A</c:v>
                </c:pt>
                <c:pt idx="7">
                  <c:v>1.86</c:v>
                </c:pt>
                <c:pt idx="8">
                  <c:v>#N/A</c:v>
                </c:pt>
                <c:pt idx="9">
                  <c:v>3.07</c:v>
                </c:pt>
              </c:numCache>
            </c:numRef>
          </c:val>
          <c:extLst>
            <c:ext xmlns:c16="http://schemas.microsoft.com/office/drawing/2014/chart" uri="{C3380CC4-5D6E-409C-BE32-E72D297353CC}">
              <c16:uniqueId val="{00000005-5DF8-45C5-8A70-14798C2B8F1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5.85</c:v>
                </c:pt>
                <c:pt idx="2">
                  <c:v>#N/A</c:v>
                </c:pt>
                <c:pt idx="3">
                  <c:v>6.12</c:v>
                </c:pt>
                <c:pt idx="4">
                  <c:v>#N/A</c:v>
                </c:pt>
                <c:pt idx="5">
                  <c:v>9.19</c:v>
                </c:pt>
                <c:pt idx="6">
                  <c:v>#N/A</c:v>
                </c:pt>
                <c:pt idx="7">
                  <c:v>9.1</c:v>
                </c:pt>
                <c:pt idx="8">
                  <c:v>#N/A</c:v>
                </c:pt>
                <c:pt idx="9">
                  <c:v>8.4</c:v>
                </c:pt>
              </c:numCache>
            </c:numRef>
          </c:val>
          <c:extLst>
            <c:ext xmlns:c16="http://schemas.microsoft.com/office/drawing/2014/chart" uri="{C3380CC4-5D6E-409C-BE32-E72D297353CC}">
              <c16:uniqueId val="{00000006-5DF8-45C5-8A70-14798C2B8F15}"/>
            </c:ext>
          </c:extLst>
        </c:ser>
        <c:ser>
          <c:idx val="7"/>
          <c:order val="7"/>
          <c:tx>
            <c:strRef>
              <c:f>データシート!$A$34</c:f>
              <c:strCache>
                <c:ptCount val="1"/>
                <c:pt idx="0">
                  <c:v>合併処理浄化槽事業特別会計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c:v>
                </c:pt>
                <c:pt idx="2">
                  <c:v>#N/A</c:v>
                </c:pt>
                <c:pt idx="3">
                  <c:v>7.06</c:v>
                </c:pt>
                <c:pt idx="4">
                  <c:v>#N/A</c:v>
                </c:pt>
                <c:pt idx="5">
                  <c:v>10.86</c:v>
                </c:pt>
                <c:pt idx="6">
                  <c:v>#N/A</c:v>
                </c:pt>
                <c:pt idx="7">
                  <c:v>11.42</c:v>
                </c:pt>
                <c:pt idx="8">
                  <c:v>#N/A</c:v>
                </c:pt>
                <c:pt idx="9">
                  <c:v>9.93</c:v>
                </c:pt>
              </c:numCache>
            </c:numRef>
          </c:val>
          <c:extLst>
            <c:ext xmlns:c16="http://schemas.microsoft.com/office/drawing/2014/chart" uri="{C3380CC4-5D6E-409C-BE32-E72D297353CC}">
              <c16:uniqueId val="{00000007-5DF8-45C5-8A70-14798C2B8F1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71.040000000000006</c:v>
                </c:pt>
                <c:pt idx="2">
                  <c:v>#N/A</c:v>
                </c:pt>
                <c:pt idx="3">
                  <c:v>104.36</c:v>
                </c:pt>
                <c:pt idx="4">
                  <c:v>#N/A</c:v>
                </c:pt>
                <c:pt idx="5">
                  <c:v>77.430000000000007</c:v>
                </c:pt>
                <c:pt idx="6">
                  <c:v>#N/A</c:v>
                </c:pt>
                <c:pt idx="7">
                  <c:v>15.66</c:v>
                </c:pt>
                <c:pt idx="8">
                  <c:v>#N/A</c:v>
                </c:pt>
                <c:pt idx="9">
                  <c:v>12.86</c:v>
                </c:pt>
              </c:numCache>
            </c:numRef>
          </c:val>
          <c:extLst>
            <c:ext xmlns:c16="http://schemas.microsoft.com/office/drawing/2014/chart" uri="{C3380CC4-5D6E-409C-BE32-E72D297353CC}">
              <c16:uniqueId val="{00000008-5DF8-45C5-8A70-14798C2B8F15}"/>
            </c:ext>
          </c:extLst>
        </c:ser>
        <c:ser>
          <c:idx val="9"/>
          <c:order val="9"/>
          <c:tx>
            <c:strRef>
              <c:f>データシート!$A$36</c:f>
              <c:strCache>
                <c:ptCount val="1"/>
                <c:pt idx="0">
                  <c:v>簡易水道事業特別会計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7.95</c:v>
                </c:pt>
                <c:pt idx="2">
                  <c:v>#N/A</c:v>
                </c:pt>
                <c:pt idx="3">
                  <c:v>13.17</c:v>
                </c:pt>
                <c:pt idx="4">
                  <c:v>#N/A</c:v>
                </c:pt>
                <c:pt idx="5">
                  <c:v>29.2</c:v>
                </c:pt>
                <c:pt idx="6">
                  <c:v>#N/A</c:v>
                </c:pt>
                <c:pt idx="7">
                  <c:v>31.31</c:v>
                </c:pt>
                <c:pt idx="8">
                  <c:v>#N/A</c:v>
                </c:pt>
                <c:pt idx="9">
                  <c:v>20.07</c:v>
                </c:pt>
              </c:numCache>
            </c:numRef>
          </c:val>
          <c:extLst>
            <c:ext xmlns:c16="http://schemas.microsoft.com/office/drawing/2014/chart" uri="{C3380CC4-5D6E-409C-BE32-E72D297353CC}">
              <c16:uniqueId val="{00000009-5DF8-45C5-8A70-14798C2B8F1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45</c:v>
                </c:pt>
                <c:pt idx="5">
                  <c:v>38</c:v>
                </c:pt>
                <c:pt idx="8">
                  <c:v>35</c:v>
                </c:pt>
                <c:pt idx="11">
                  <c:v>33</c:v>
                </c:pt>
                <c:pt idx="14">
                  <c:v>29</c:v>
                </c:pt>
              </c:numCache>
            </c:numRef>
          </c:val>
          <c:extLst>
            <c:ext xmlns:c16="http://schemas.microsoft.com/office/drawing/2014/chart" uri="{C3380CC4-5D6E-409C-BE32-E72D297353CC}">
              <c16:uniqueId val="{00000000-EB84-43B9-88D8-63768E3DF7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B84-43B9-88D8-63768E3DF7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B84-43B9-88D8-63768E3DF7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c:v>
                </c:pt>
                <c:pt idx="3">
                  <c:v>6</c:v>
                </c:pt>
                <c:pt idx="6">
                  <c:v>6</c:v>
                </c:pt>
                <c:pt idx="9">
                  <c:v>5</c:v>
                </c:pt>
                <c:pt idx="12">
                  <c:v>3</c:v>
                </c:pt>
              </c:numCache>
            </c:numRef>
          </c:val>
          <c:extLst>
            <c:ext xmlns:c16="http://schemas.microsoft.com/office/drawing/2014/chart" uri="{C3380CC4-5D6E-409C-BE32-E72D297353CC}">
              <c16:uniqueId val="{00000003-EB84-43B9-88D8-63768E3DF7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c:v>
                </c:pt>
                <c:pt idx="3">
                  <c:v>7</c:v>
                </c:pt>
                <c:pt idx="6">
                  <c:v>7</c:v>
                </c:pt>
                <c:pt idx="9">
                  <c:v>7</c:v>
                </c:pt>
                <c:pt idx="12">
                  <c:v>7</c:v>
                </c:pt>
              </c:numCache>
            </c:numRef>
          </c:val>
          <c:extLst>
            <c:ext xmlns:c16="http://schemas.microsoft.com/office/drawing/2014/chart" uri="{C3380CC4-5D6E-409C-BE32-E72D297353CC}">
              <c16:uniqueId val="{00000004-EB84-43B9-88D8-63768E3DF7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84-43B9-88D8-63768E3DF7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84-43B9-88D8-63768E3DF7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33</c:v>
                </c:pt>
                <c:pt idx="3">
                  <c:v>25</c:v>
                </c:pt>
                <c:pt idx="6">
                  <c:v>20</c:v>
                </c:pt>
                <c:pt idx="9">
                  <c:v>18</c:v>
                </c:pt>
                <c:pt idx="12">
                  <c:v>17</c:v>
                </c:pt>
              </c:numCache>
            </c:numRef>
          </c:val>
          <c:extLst>
            <c:ext xmlns:c16="http://schemas.microsoft.com/office/drawing/2014/chart" uri="{C3380CC4-5D6E-409C-BE32-E72D297353CC}">
              <c16:uniqueId val="{00000007-EB84-43B9-88D8-63768E3DF7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c:v>
                </c:pt>
                <c:pt idx="2">
                  <c:v>#N/A</c:v>
                </c:pt>
                <c:pt idx="3">
                  <c:v>#N/A</c:v>
                </c:pt>
                <c:pt idx="4">
                  <c:v>0</c:v>
                </c:pt>
                <c:pt idx="5">
                  <c:v>#N/A</c:v>
                </c:pt>
                <c:pt idx="6">
                  <c:v>#N/A</c:v>
                </c:pt>
                <c:pt idx="7">
                  <c:v>-2</c:v>
                </c:pt>
                <c:pt idx="8">
                  <c:v>#N/A</c:v>
                </c:pt>
                <c:pt idx="9">
                  <c:v>#N/A</c:v>
                </c:pt>
                <c:pt idx="10">
                  <c:v>-3</c:v>
                </c:pt>
                <c:pt idx="11">
                  <c:v>#N/A</c:v>
                </c:pt>
                <c:pt idx="12">
                  <c:v>#N/A</c:v>
                </c:pt>
                <c:pt idx="13">
                  <c:v>-2</c:v>
                </c:pt>
                <c:pt idx="14">
                  <c:v>#N/A</c:v>
                </c:pt>
              </c:numCache>
            </c:numRef>
          </c:val>
          <c:smooth val="0"/>
          <c:extLst>
            <c:ext xmlns:c16="http://schemas.microsoft.com/office/drawing/2014/chart" uri="{C3380CC4-5D6E-409C-BE32-E72D297353CC}">
              <c16:uniqueId val="{00000008-EB84-43B9-88D8-63768E3DF7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326</c:v>
                </c:pt>
                <c:pt idx="5">
                  <c:v>303</c:v>
                </c:pt>
                <c:pt idx="8">
                  <c:v>275</c:v>
                </c:pt>
                <c:pt idx="11">
                  <c:v>251</c:v>
                </c:pt>
                <c:pt idx="14">
                  <c:v>229</c:v>
                </c:pt>
              </c:numCache>
            </c:numRef>
          </c:val>
          <c:extLst>
            <c:ext xmlns:c16="http://schemas.microsoft.com/office/drawing/2014/chart" uri="{C3380CC4-5D6E-409C-BE32-E72D297353CC}">
              <c16:uniqueId val="{00000000-C0E1-4D63-8656-8F5AC93413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c:v>
                </c:pt>
                <c:pt idx="5">
                  <c:v>0</c:v>
                </c:pt>
                <c:pt idx="8">
                  <c:v>0</c:v>
                </c:pt>
                <c:pt idx="11">
                  <c:v>0</c:v>
                </c:pt>
                <c:pt idx="14">
                  <c:v>0</c:v>
                </c:pt>
              </c:numCache>
            </c:numRef>
          </c:val>
          <c:extLst>
            <c:ext xmlns:c16="http://schemas.microsoft.com/office/drawing/2014/chart" uri="{C3380CC4-5D6E-409C-BE32-E72D297353CC}">
              <c16:uniqueId val="{00000001-C0E1-4D63-8656-8F5AC93413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1391</c:v>
                </c:pt>
                <c:pt idx="5">
                  <c:v>1391</c:v>
                </c:pt>
                <c:pt idx="8">
                  <c:v>1567</c:v>
                </c:pt>
                <c:pt idx="11">
                  <c:v>1857</c:v>
                </c:pt>
                <c:pt idx="14">
                  <c:v>1724</c:v>
                </c:pt>
              </c:numCache>
            </c:numRef>
          </c:val>
          <c:extLst>
            <c:ext xmlns:c16="http://schemas.microsoft.com/office/drawing/2014/chart" uri="{C3380CC4-5D6E-409C-BE32-E72D297353CC}">
              <c16:uniqueId val="{00000002-C0E1-4D63-8656-8F5AC93413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E1-4D63-8656-8F5AC93413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E1-4D63-8656-8F5AC93413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E1-4D63-8656-8F5AC93413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61</c:v>
                </c:pt>
                <c:pt idx="3">
                  <c:v>37</c:v>
                </c:pt>
                <c:pt idx="6">
                  <c:v>14</c:v>
                </c:pt>
                <c:pt idx="9">
                  <c:v>12</c:v>
                </c:pt>
                <c:pt idx="12">
                  <c:v>7</c:v>
                </c:pt>
              </c:numCache>
            </c:numRef>
          </c:val>
          <c:extLst>
            <c:ext xmlns:c16="http://schemas.microsoft.com/office/drawing/2014/chart" uri="{C3380CC4-5D6E-409C-BE32-E72D297353CC}">
              <c16:uniqueId val="{00000006-C0E1-4D63-8656-8F5AC93413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37</c:v>
                </c:pt>
                <c:pt idx="3">
                  <c:v>31</c:v>
                </c:pt>
                <c:pt idx="6">
                  <c:v>26</c:v>
                </c:pt>
                <c:pt idx="9">
                  <c:v>21</c:v>
                </c:pt>
                <c:pt idx="12">
                  <c:v>17</c:v>
                </c:pt>
              </c:numCache>
            </c:numRef>
          </c:val>
          <c:extLst>
            <c:ext xmlns:c16="http://schemas.microsoft.com/office/drawing/2014/chart" uri="{C3380CC4-5D6E-409C-BE32-E72D297353CC}">
              <c16:uniqueId val="{00000007-C0E1-4D63-8656-8F5AC93413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78</c:v>
                </c:pt>
                <c:pt idx="3">
                  <c:v>118</c:v>
                </c:pt>
                <c:pt idx="6">
                  <c:v>124</c:v>
                </c:pt>
                <c:pt idx="9">
                  <c:v>118</c:v>
                </c:pt>
                <c:pt idx="12">
                  <c:v>113</c:v>
                </c:pt>
              </c:numCache>
            </c:numRef>
          </c:val>
          <c:extLst>
            <c:ext xmlns:c16="http://schemas.microsoft.com/office/drawing/2014/chart" uri="{C3380CC4-5D6E-409C-BE32-E72D297353CC}">
              <c16:uniqueId val="{00000008-C0E1-4D63-8656-8F5AC93413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0E1-4D63-8656-8F5AC93413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148</c:v>
                </c:pt>
                <c:pt idx="3">
                  <c:v>125</c:v>
                </c:pt>
                <c:pt idx="6">
                  <c:v>107</c:v>
                </c:pt>
                <c:pt idx="9">
                  <c:v>90</c:v>
                </c:pt>
                <c:pt idx="12">
                  <c:v>75</c:v>
                </c:pt>
              </c:numCache>
            </c:numRef>
          </c:val>
          <c:extLst>
            <c:ext xmlns:c16="http://schemas.microsoft.com/office/drawing/2014/chart" uri="{C3380CC4-5D6E-409C-BE32-E72D297353CC}">
              <c16:uniqueId val="{0000000A-C0E1-4D63-8656-8F5AC934130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0E1-4D63-8656-8F5AC934130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992</c:v>
                </c:pt>
                <c:pt idx="1">
                  <c:v>1282</c:v>
                </c:pt>
                <c:pt idx="2">
                  <c:v>1147</c:v>
                </c:pt>
              </c:numCache>
            </c:numRef>
          </c:val>
          <c:extLst>
            <c:ext xmlns:c16="http://schemas.microsoft.com/office/drawing/2014/chart" uri="{C3380CC4-5D6E-409C-BE32-E72D297353CC}">
              <c16:uniqueId val="{00000000-5299-4999-9199-A5FF34E14A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c:v>
                </c:pt>
                <c:pt idx="1">
                  <c:v>2</c:v>
                </c:pt>
                <c:pt idx="2">
                  <c:v>5</c:v>
                </c:pt>
              </c:numCache>
            </c:numRef>
          </c:val>
          <c:extLst>
            <c:ext xmlns:c16="http://schemas.microsoft.com/office/drawing/2014/chart" uri="{C3380CC4-5D6E-409C-BE32-E72D297353CC}">
              <c16:uniqueId val="{00000001-5299-4999-9199-A5FF34E14A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558</c:v>
                </c:pt>
                <c:pt idx="1">
                  <c:v>569</c:v>
                </c:pt>
                <c:pt idx="2">
                  <c:v>558</c:v>
                </c:pt>
              </c:numCache>
            </c:numRef>
          </c:val>
          <c:extLst>
            <c:ext xmlns:c16="http://schemas.microsoft.com/office/drawing/2014/chart" uri="{C3380CC4-5D6E-409C-BE32-E72D297353CC}">
              <c16:uniqueId val="{00000002-5299-4999-9199-A5FF34E14A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{AF63E96E-B030-4C0E-9B1B-FFDF13367E02}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32E-4ADE-B9C1-36381A987D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{A3AD9626-A052-4CDA-A5EE-5A28C8F6E4E9}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2E-4ADE-B9C1-36381A987D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{155820FA-1272-4B38-A1D3-D88935FC071B}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2E-4ADE-B9C1-36381A987D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{AD267545-DE6E-41A3-90D9-0DF87B9CA572}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2E-4ADE-B9C1-36381A987D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{485C24B0-17E0-445B-B8DC-DA3051E33115}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2E-4ADE-B9C1-36381A987D4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{863D59DD-9158-40AD-8C5A-D4195A6B3CA7}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32E-4ADE-B9C1-36381A987D4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{DD4C1605-4C22-4176-BF2E-405607FA4B52}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32E-4ADE-B9C1-36381A987D4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{1CA187EF-11D6-4CA3-893A-C3160B64486B}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32E-4ADE-B9C1-36381A987D4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{4884A37B-950F-4911-AB79-2A1EC1109090}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32E-4ADE-B9C1-36381A987D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32E-4ADE-B9C1-36381A987D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{43CE4818-FAA1-4133-BE78-B12FDF7F70F3}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32E-4ADE-B9C1-36381A987D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{724B8429-AF0F-4FD0-844D-E12ECC31E6A6}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2E-4ADE-B9C1-36381A987D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{DFDEDF7A-FF45-48F4-8199-EF1E644AD78E}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2E-4ADE-B9C1-36381A987D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{4D02D653-FAF3-44D7-B37E-93E7A0FCA013}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2E-4ADE-B9C1-36381A987D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{67C0DD74-BB84-450F-8AA0-7909F20FC87D}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2E-4ADE-B9C1-36381A987D4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{CE806CF2-D86E-45E1-8409-BEA889EDF195}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32E-4ADE-B9C1-36381A987D4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{47E3C22F-2AB9-4AFF-9F16-41BEE10D687B}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32E-4ADE-B9C1-36381A987D4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{39ABD02F-7BF2-41EE-9C76-E1D235BB1F76}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32E-4ADE-B9C1-36381A987D4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{029EB1FE-71E5-408A-950E-441B8B9377BD}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32E-4ADE-B9C1-36381A987D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B32E-4ADE-B9C1-36381A987D45}"/>
            </c:ext>
          </c:extLst>
        </c:ser>
        <c:dLbls>
          <c:showLegendKey val="0"/>
          <c:showVal val="1"/>
          <c:showCatName val="0"/>
          <c:showSerName val="0"/>
          <c:showPercent val="0"/>
          <c:showBubbleSize val="0"/>
        </c:dLbls>
        <c:axId val="46179840"/>
        <c:axId val="46181760"/>
      </c:scatterChart>
      <c:valAx>
        <c:axId val="46179840"/>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{C1C3C6BC-43A0-4BF3-9D33-08D73C5834FC}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AEF-4F75-B0A6-5590559DDE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{04F847A1-D05C-44D4-86E4-6D4A8EADC83D}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EF-4F75-B0A6-5590559DDE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{9EC3FDB8-54F1-436A-8020-260C92C5FDE6}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EF-4F75-B0A6-5590559DDE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{11261048-2AB0-49F4-8292-19ACB266C7E5}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EF-4F75-B0A6-5590559DDE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{374644F1-C7AA-477E-9BEE-DD65E8284B75}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EF-4F75-B0A6-5590559DDE3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{31927D45-BF74-40F5-BBDF-1DB768E68A38}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AEF-4F75-B0A6-5590559DDE3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{35B5C61F-91DE-46FE-9156-25A0460F4D70}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AEF-4F75-B0A6-5590559DDE3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{BFA95B28-6289-4538-9174-C7C6BB698335}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AEF-4F75-B0A6-5590559DDE3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{F42A1607-692F-4525-8AE9-3501A6B04917}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AEF-4F75-B0A6-5590559DDE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-2.2000000000000002</c:v>
                </c:pt>
                <c:pt idx="8">
                  <c:v>-0.3</c:v>
                </c:pt>
                <c:pt idx="16">
                  <c:v>-0.2</c:v>
                </c:pt>
                <c:pt idx="24">
                  <c:v>-0.7</c:v>
                </c:pt>
                <c:pt idx="32">
                  <c:v>-0.9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AEF-4F75-B0A6-5590559DDE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{E5CC9B64-663C-4221-AA8C-04283AE77071}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AEF-4F75-B0A6-5590559DDE3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{69C8F40E-28F4-4708-A970-AC45811B2A3A}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EF-4F75-B0A6-5590559DDE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{E2B2191B-2F41-4D9A-ABD7-5AE7CFDC2E83}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EF-4F75-B0A6-5590559DDE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{94CD84CF-4E79-4D03-8355-01A85F69CC8F}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EF-4F75-B0A6-5590559DDE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{497BD84E-11EA-4D1B-BF6B-96AE3DC6CDDE}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EF-4F75-B0A6-5590559DDE37}"/>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{F18F6A37-1413-4B78-BA22-70E29636F173}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AEF-4F75-B0A6-5590559DDE37}"/>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{0F09A5E8-1328-4BDC-A6C8-F2DE0F14DF66}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AEF-4F75-B0A6-5590559DDE37}"/>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{97469AF3-59E8-46B1-9DEA-9F19458547C1}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AEF-4F75-B0A6-5590559DDE37}"/>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{B66C58E8-638B-4251-8CC9-16A757911A9C}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AEF-4F75-B0A6-5590559DDE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AEF-4F75-B0A6-5590559DDE37}"/>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東京都青ヶ島村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一般会計・公営企業も地方債の借入を抑制しており、また、借入残高が減少しているため、比率が減少した。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未利用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東京都青ヶ島村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借入を抑制しており、また、借入残高が減少した。また、公営企業会計への繰り出しも減少となった。その他、昨年度より組合負担金、退職手当負担金が減となったため、将来負担比率はマイナス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東京都青ヶ島村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大規模事業（住宅建設）のため財政調整基金取り崩しによる減。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財政調整基金への積立は、災害・渇水などの不測の事態への備えとして今後も継続する。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公共施設整備や大型事業の財源不足を補うため今後も積立を継続する。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公共施設整備基金：公共施設の新築、改築等の財源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基金の積立、取り崩しも行っていないため増減なし。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今後、公共施設整備や庁舎の建替えなどで使用する。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大型事業（住宅建設）のため財政調整基金取り崩しによる減。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財政調整基金への積立は、災害・渇水などの不測の事態への備えとして今後も継続する。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公共施設整備や大型事業の財源不足を補うため今後も積立を継続する。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基金の積立、取り崩しも行っていないため増減なし。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現在地方債の借入の抑制をしているが、今後予定している公共施設整備などの大型事業の地方債活用も検討されるため、今後の償還リスクも踏まえ継続して基金を維持していく。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
170
5.96
1,224,002
993,997
38,977
303,029
74,609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8" name="テキスト ボックス 37"/>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57" name="正方形/長方形 56"/>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地方債残高は減少しており、併せて歳出額も抑えられていることで、類似団体と比べても低い比率となっている。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8" name="テキスト ボックス 6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71" name="直線コネクタ 7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72" name="テキスト ボックス 7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3" name="直線コネクタ 7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4" name="テキスト ボックス 7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5" name="直線コネクタ 7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6" name="テキスト ボックス 7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7" name="直線コネクタ 7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8" name="テキスト ボックス 7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9" name="直線コネクタ 7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80" name="テキスト ボックス 7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83" name="直線コネクタ 82"/>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84" name="債務償還比率最小値テキスト"/>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85" name="直線コネクタ 84"/>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7" name="直線コネクタ 8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88" name="債務償還比率平均値テキスト"/>
        <xdr:cNvSpPr txBox="1"/>
      </xdr:nvSpPr>
      <xdr:spPr>
        <a:xfrm>
          <a:off x="14846300" y="548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89" name="フローチャート: 判断 88"/>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90" name="フローチャート: 判断 89"/>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91" name="フローチャート: 判断 90"/>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92" name="フローチャート: 判断 91"/>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93" name="フローチャート: 判断 92"/>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4" name="テキスト ボックス 9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5" name="テキスト ボックス 9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6" name="テキスト ボックス 9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7" name="テキスト ボックス 9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8" name="テキスト ボックス 9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117333</xdr:rowOff>
    </xdr:from>
    <xdr:ext cx="469744" cy="259045"/>
    <xdr:sp macro="" textlink="">
      <xdr:nvSpPr>
        <xdr:cNvPr id="99" name="n_1aveValue債務償還比率"/>
        <xdr:cNvSpPr txBox="1"/>
      </xdr:nvSpPr>
      <xdr:spPr>
        <a:xfrm>
          <a:off x="13836727" y="56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00" name="n_2aveValue債務償還比率"/>
        <xdr:cNvSpPr txBox="1"/>
      </xdr:nvSpPr>
      <xdr:spPr>
        <a:xfrm>
          <a:off x="13087427" y="569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01" name="n_3aveValue債務償還比率"/>
        <xdr:cNvSpPr txBox="1"/>
      </xdr:nvSpPr>
      <xdr:spPr>
        <a:xfrm>
          <a:off x="12325427" y="57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02" name="n_4aveValue債務償還比率"/>
        <xdr:cNvSpPr txBox="1"/>
      </xdr:nvSpPr>
      <xdr:spPr>
        <a:xfrm>
          <a:off x="11563427" y="578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3" name="正方形/長方形 10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4" name="正方形/長方形 10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5" name="正方形/長方形 10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6" name="正方形/長方形 10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7" name="テキスト ボックス 10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8" name="テキスト ボックス 10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
170
5.96
1,224,002
993,997
38,977
303,029
74,609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
170
5.96
1,224,002
993,997
38,977
303,029
74,609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
170
5.96
1,224,002
993,997
38,977
303,029
74,609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前年度とほぼ横ばい。類似団体と比べても人口が極めて少なく自主財源確保も難しいため、引き続き歳出抑制に努める。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107648</xdr:rowOff>
    </xdr:to>
    <xdr:cxnSp macro="">
      <xdr:nvCxnSpPr>
        <xdr:cNvPr id="70" name="直線コネクタ 69"/>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119138</xdr:rowOff>
    </xdr:to>
    <xdr:cxnSp macro="">
      <xdr:nvCxnSpPr>
        <xdr:cNvPr id="73" name="直線コネクタ 72"/>
        <xdr:cNvCxnSpPr/>
      </xdr:nvCxnSpPr>
      <xdr:spPr>
        <a:xfrm flipV="1">
          <a:off x="3225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130628</xdr:rowOff>
    </xdr:to>
    <xdr:cxnSp macro="">
      <xdr:nvCxnSpPr>
        <xdr:cNvPr id="76" name="直線コネクタ 75"/>
        <xdr:cNvCxnSpPr/>
      </xdr:nvCxnSpPr>
      <xdr:spPr>
        <a:xfrm flipV="1">
          <a:off x="2336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153609</xdr:rowOff>
    </xdr:to>
    <xdr:cxnSp macro="">
      <xdr:nvCxnSpPr>
        <xdr:cNvPr id="79" name="直線コネクタ 78"/>
        <xdr:cNvCxnSpPr/>
      </xdr:nvCxnSpPr>
      <xdr:spPr>
        <a:xfrm flipV="1">
          <a:off x="1447800" y="76744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124175</xdr:rowOff>
    </xdr:from>
    <xdr:ext cx="762000" cy="259045"/>
    <xdr:sp macro="" textlink="">
      <xdr:nvSpPr>
        <xdr:cNvPr id="90" name="財政力該当値テキスト"/>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5" name="楕円 94"/>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6" name="テキスト ボックス 95"/>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102809</xdr:rowOff>
    </xdr:from>
    <xdr:to>
      <xdr:col>7</xdr:col>
      <xdr:colOff>31750</xdr:colOff>
      <xdr:row>45</xdr:row>
      <xdr:rowOff>32959</xdr:rowOff>
    </xdr:to>
    <xdr:sp macro="" textlink="">
      <xdr:nvSpPr>
        <xdr:cNvPr id="97" name="楕円 96"/>
        <xdr:cNvSpPr/>
      </xdr:nvSpPr>
      <xdr:spPr>
        <a:xfrm>
          <a:off x="1397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17736</xdr:rowOff>
    </xdr:from>
    <xdr:ext cx="762000" cy="259045"/>
    <xdr:sp macro="" textlink="">
      <xdr:nvSpPr>
        <xdr:cNvPr id="98" name="テキスト ボックス 97"/>
        <xdr:cNvSpPr txBox="1"/>
      </xdr:nvSpPr>
      <xdr:spPr>
        <a:xfrm>
          <a:off x="1066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年度は経常充当一般財源が増となったものの、地方交付税等の経常一般財源が大幅増となったことにより、比率は</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引き続き、経常経費に充当する財源の検討や歳出抑制に努め比率の改善を図っていく。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87376</xdr:rowOff>
    </xdr:from>
    <xdr:to>
      <xdr:col>23</xdr:col>
      <xdr:colOff>133350</xdr:colOff>
      <xdr:row>67</xdr:row>
      <xdr:rowOff>381</xdr:rowOff>
    </xdr:to>
    <xdr:cxnSp macro="">
      <xdr:nvCxnSpPr>
        <xdr:cNvPr id="131" name="直線コネクタ 130"/>
        <xdr:cNvCxnSpPr/>
      </xdr:nvCxnSpPr>
      <xdr:spPr>
        <a:xfrm flipV="1">
          <a:off x="4114800" y="11403076"/>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116459</xdr:rowOff>
    </xdr:from>
    <xdr:to>
      <xdr:col>19</xdr:col>
      <xdr:colOff>133350</xdr:colOff>
      <xdr:row>67</xdr:row>
      <xdr:rowOff>381</xdr:rowOff>
    </xdr:to>
    <xdr:cxnSp macro="">
      <xdr:nvCxnSpPr>
        <xdr:cNvPr id="134" name="直線コネクタ 133"/>
        <xdr:cNvCxnSpPr/>
      </xdr:nvCxnSpPr>
      <xdr:spPr>
        <a:xfrm>
          <a:off x="3225800" y="11260709"/>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5" name="フローチャート: 判断 134"/>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36" name="テキスト ボックス 135"/>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89916</xdr:rowOff>
    </xdr:from>
    <xdr:to>
      <xdr:col>15</xdr:col>
      <xdr:colOff>82550</xdr:colOff>
      <xdr:row>65</xdr:row>
      <xdr:rowOff>116459</xdr:rowOff>
    </xdr:to>
    <xdr:cxnSp macro="">
      <xdr:nvCxnSpPr>
        <xdr:cNvPr id="137" name="直線コネクタ 136"/>
        <xdr:cNvCxnSpPr/>
      </xdr:nvCxnSpPr>
      <xdr:spPr>
        <a:xfrm>
          <a:off x="2336800" y="11234166"/>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8" name="フローチャート: 判断 137"/>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39" name="テキスト ボックス 138"/>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8001</xdr:rowOff>
    </xdr:from>
    <xdr:to>
      <xdr:col>11</xdr:col>
      <xdr:colOff>31750</xdr:colOff>
      <xdr:row>65</xdr:row>
      <xdr:rowOff>89916</xdr:rowOff>
    </xdr:to>
    <xdr:cxnSp macro="">
      <xdr:nvCxnSpPr>
        <xdr:cNvPr id="140" name="直線コネクタ 139"/>
        <xdr:cNvCxnSpPr/>
      </xdr:nvCxnSpPr>
      <xdr:spPr>
        <a:xfrm>
          <a:off x="1447800" y="10980801"/>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39116</xdr:rowOff>
    </xdr:from>
    <xdr:to>
      <xdr:col>11</xdr:col>
      <xdr:colOff>82550</xdr:colOff>
      <xdr:row>65</xdr:row>
      <xdr:rowOff>140716</xdr:rowOff>
    </xdr:to>
    <xdr:sp macro="" textlink="">
      <xdr:nvSpPr>
        <xdr:cNvPr id="141" name="フローチャート: 判断 140"/>
        <xdr:cNvSpPr/>
      </xdr:nvSpPr>
      <xdr:spPr>
        <a:xfrm>
          <a:off x="2286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150893</xdr:rowOff>
    </xdr:from>
    <xdr:ext cx="762000" cy="259045"/>
    <xdr:sp macro="" textlink="">
      <xdr:nvSpPr>
        <xdr:cNvPr id="142" name="テキスト ボックス 141"/>
        <xdr:cNvSpPr txBox="1"/>
      </xdr:nvSpPr>
      <xdr:spPr>
        <a:xfrm>
          <a:off x="1955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43" name="フローチャート: 判断 142"/>
        <xdr:cNvSpPr/>
      </xdr:nvSpPr>
      <xdr:spPr>
        <a:xfrm>
          <a:off x="1397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118254</xdr:rowOff>
    </xdr:from>
    <xdr:ext cx="762000" cy="259045"/>
    <xdr:sp macro="" textlink="">
      <xdr:nvSpPr>
        <xdr:cNvPr id="144" name="テキスト ボックス 143"/>
        <xdr:cNvSpPr txBox="1"/>
      </xdr:nvSpPr>
      <xdr:spPr>
        <a:xfrm>
          <a:off x="1066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36576</xdr:rowOff>
    </xdr:from>
    <xdr:to>
      <xdr:col>23</xdr:col>
      <xdr:colOff>184150</xdr:colOff>
      <xdr:row>66</xdr:row>
      <xdr:rowOff>138176</xdr:rowOff>
    </xdr:to>
    <xdr:sp macro="" textlink="">
      <xdr:nvSpPr>
        <xdr:cNvPr id="150" name="楕円 149"/>
        <xdr:cNvSpPr/>
      </xdr:nvSpPr>
      <xdr:spPr>
        <a:xfrm>
          <a:off x="49022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103903</xdr:rowOff>
    </xdr:from>
    <xdr:ext cx="762000" cy="259045"/>
    <xdr:sp macro="" textlink="">
      <xdr:nvSpPr>
        <xdr:cNvPr id="151" name="財政構造の弾力性該当値テキスト"/>
        <xdr:cNvSpPr txBox="1"/>
      </xdr:nvSpPr>
      <xdr:spPr>
        <a:xfrm>
          <a:off x="5041900" y="1124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121031</xdr:rowOff>
    </xdr:from>
    <xdr:to>
      <xdr:col>19</xdr:col>
      <xdr:colOff>184150</xdr:colOff>
      <xdr:row>67</xdr:row>
      <xdr:rowOff>51181</xdr:rowOff>
    </xdr:to>
    <xdr:sp macro="" textlink="">
      <xdr:nvSpPr>
        <xdr:cNvPr id="152" name="楕円 151"/>
        <xdr:cNvSpPr/>
      </xdr:nvSpPr>
      <xdr:spPr>
        <a:xfrm>
          <a:off x="4064000" y="1143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35958</xdr:rowOff>
    </xdr:from>
    <xdr:ext cx="736600" cy="259045"/>
    <xdr:sp macro="" textlink="">
      <xdr:nvSpPr>
        <xdr:cNvPr id="153" name="テキスト ボックス 152"/>
        <xdr:cNvSpPr txBox="1"/>
      </xdr:nvSpPr>
      <xdr:spPr>
        <a:xfrm>
          <a:off x="3733800" y="11523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65659</xdr:rowOff>
    </xdr:from>
    <xdr:to>
      <xdr:col>15</xdr:col>
      <xdr:colOff>133350</xdr:colOff>
      <xdr:row>65</xdr:row>
      <xdr:rowOff>167259</xdr:rowOff>
    </xdr:to>
    <xdr:sp macro="" textlink="">
      <xdr:nvSpPr>
        <xdr:cNvPr id="154" name="楕円 153"/>
        <xdr:cNvSpPr/>
      </xdr:nvSpPr>
      <xdr:spPr>
        <a:xfrm>
          <a:off x="3175000" y="1120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152036</xdr:rowOff>
    </xdr:from>
    <xdr:ext cx="762000" cy="259045"/>
    <xdr:sp macro="" textlink="">
      <xdr:nvSpPr>
        <xdr:cNvPr id="155" name="テキスト ボックス 154"/>
        <xdr:cNvSpPr txBox="1"/>
      </xdr:nvSpPr>
      <xdr:spPr>
        <a:xfrm>
          <a:off x="2844800" y="1129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39116</xdr:rowOff>
    </xdr:from>
    <xdr:to>
      <xdr:col>11</xdr:col>
      <xdr:colOff>82550</xdr:colOff>
      <xdr:row>65</xdr:row>
      <xdr:rowOff>140716</xdr:rowOff>
    </xdr:to>
    <xdr:sp macro="" textlink="">
      <xdr:nvSpPr>
        <xdr:cNvPr id="156" name="楕円 155"/>
        <xdr:cNvSpPr/>
      </xdr:nvSpPr>
      <xdr:spPr>
        <a:xfrm>
          <a:off x="2286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125493</xdr:rowOff>
    </xdr:from>
    <xdr:ext cx="762000" cy="259045"/>
    <xdr:sp macro="" textlink="">
      <xdr:nvSpPr>
        <xdr:cNvPr id="157" name="テキスト ボックス 156"/>
        <xdr:cNvSpPr txBox="1"/>
      </xdr:nvSpPr>
      <xdr:spPr>
        <a:xfrm>
          <a:off x="1955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128651</xdr:rowOff>
    </xdr:from>
    <xdr:to>
      <xdr:col>7</xdr:col>
      <xdr:colOff>31750</xdr:colOff>
      <xdr:row>64</xdr:row>
      <xdr:rowOff>58801</xdr:rowOff>
    </xdr:to>
    <xdr:sp macro="" textlink="">
      <xdr:nvSpPr>
        <xdr:cNvPr id="158" name="楕円 157"/>
        <xdr:cNvSpPr/>
      </xdr:nvSpPr>
      <xdr:spPr>
        <a:xfrm>
          <a:off x="1397000" y="109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68978</xdr:rowOff>
    </xdr:from>
    <xdr:ext cx="762000" cy="259045"/>
    <xdr:sp macro="" textlink="">
      <xdr:nvSpPr>
        <xdr:cNvPr id="159" name="テキスト ボックス 158"/>
        <xdr:cNvSpPr txBox="1"/>
      </xdr:nvSpPr>
      <xdr:spPr>
        <a:xfrm>
          <a:off x="1066800" y="10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[2,780,029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物件費は昨年度とほぼ同額、人件費は職員減少による減。</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人口が極めて少ないため、住民一人当たりのコストにすると類似団体と比べても水準は高くなる。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135142</xdr:rowOff>
    </xdr:from>
    <xdr:to>
      <xdr:col>23</xdr:col>
      <xdr:colOff>133350</xdr:colOff>
      <xdr:row>89</xdr:row>
      <xdr:rowOff>74044</xdr:rowOff>
    </xdr:to>
    <xdr:cxnSp macro="">
      <xdr:nvCxnSpPr>
        <xdr:cNvPr id="191" name="直線コネクタ 190"/>
        <xdr:cNvCxnSpPr/>
      </xdr:nvCxnSpPr>
      <xdr:spPr>
        <a:xfrm flipV="1">
          <a:off x="4114800" y="15222742"/>
          <a:ext cx="838200" cy="1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2" name="人件費・物件費等の状況平均値テキスト"/>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47619</xdr:rowOff>
    </xdr:from>
    <xdr:to>
      <xdr:col>19</xdr:col>
      <xdr:colOff>133350</xdr:colOff>
      <xdr:row>89</xdr:row>
      <xdr:rowOff>74044</xdr:rowOff>
    </xdr:to>
    <xdr:cxnSp macro="">
      <xdr:nvCxnSpPr>
        <xdr:cNvPr id="194" name="直線コネクタ 193"/>
        <xdr:cNvCxnSpPr/>
      </xdr:nvCxnSpPr>
      <xdr:spPr>
        <a:xfrm>
          <a:off x="3225800" y="15306669"/>
          <a:ext cx="889000" cy="2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195" name="フローチャート: 判断 194"/>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196" name="テキスト ボックス 195"/>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6527</xdr:rowOff>
    </xdr:from>
    <xdr:to>
      <xdr:col>15</xdr:col>
      <xdr:colOff>82550</xdr:colOff>
      <xdr:row>89</xdr:row>
      <xdr:rowOff>47619</xdr:rowOff>
    </xdr:to>
    <xdr:cxnSp macro="">
      <xdr:nvCxnSpPr>
        <xdr:cNvPr id="197" name="直線コネクタ 196"/>
        <xdr:cNvCxnSpPr/>
      </xdr:nvCxnSpPr>
      <xdr:spPr>
        <a:xfrm>
          <a:off x="2336800" y="15265577"/>
          <a:ext cx="889000" cy="4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198" name="フローチャート: 判断 197"/>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199" name="テキスト ボックス 198"/>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117335</xdr:rowOff>
    </xdr:from>
    <xdr:to>
      <xdr:col>11</xdr:col>
      <xdr:colOff>31750</xdr:colOff>
      <xdr:row>89</xdr:row>
      <xdr:rowOff>6527</xdr:rowOff>
    </xdr:to>
    <xdr:cxnSp macro="">
      <xdr:nvCxnSpPr>
        <xdr:cNvPr id="200" name="直線コネクタ 199"/>
        <xdr:cNvCxnSpPr/>
      </xdr:nvCxnSpPr>
      <xdr:spPr>
        <a:xfrm>
          <a:off x="1447800" y="15204935"/>
          <a:ext cx="889000" cy="6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1" name="フローチャート: 判断 200"/>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2" name="テキスト ボックス 201"/>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3" name="フローチャート: 判断 202"/>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04" name="テキスト ボックス 203"/>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84342</xdr:rowOff>
    </xdr:from>
    <xdr:to>
      <xdr:col>23</xdr:col>
      <xdr:colOff>184150</xdr:colOff>
      <xdr:row>89</xdr:row>
      <xdr:rowOff>14492</xdr:rowOff>
    </xdr:to>
    <xdr:sp macro="" textlink="">
      <xdr:nvSpPr>
        <xdr:cNvPr id="210" name="楕円 209"/>
        <xdr:cNvSpPr/>
      </xdr:nvSpPr>
      <xdr:spPr>
        <a:xfrm>
          <a:off x="4902200" y="1517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151669</xdr:rowOff>
    </xdr:from>
    <xdr:ext cx="762000" cy="259045"/>
    <xdr:sp macro="" textlink="">
      <xdr:nvSpPr>
        <xdr:cNvPr id="211" name="人件費・物件費等の状況該当値テキスト"/>
        <xdr:cNvSpPr txBox="1"/>
      </xdr:nvSpPr>
      <xdr:spPr>
        <a:xfrm>
          <a:off x="5041900" y="1506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23244</xdr:rowOff>
    </xdr:from>
    <xdr:to>
      <xdr:col>19</xdr:col>
      <xdr:colOff>184150</xdr:colOff>
      <xdr:row>89</xdr:row>
      <xdr:rowOff>124844</xdr:rowOff>
    </xdr:to>
    <xdr:sp macro="" textlink="">
      <xdr:nvSpPr>
        <xdr:cNvPr id="212" name="楕円 211"/>
        <xdr:cNvSpPr/>
      </xdr:nvSpPr>
      <xdr:spPr>
        <a:xfrm>
          <a:off x="4064000" y="152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109621</xdr:rowOff>
    </xdr:from>
    <xdr:ext cx="736600" cy="259045"/>
    <xdr:sp macro="" textlink="">
      <xdr:nvSpPr>
        <xdr:cNvPr id="213" name="テキスト ボックス 212"/>
        <xdr:cNvSpPr txBox="1"/>
      </xdr:nvSpPr>
      <xdr:spPr>
        <a:xfrm>
          <a:off x="3733800" y="153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168269</xdr:rowOff>
    </xdr:from>
    <xdr:to>
      <xdr:col>15</xdr:col>
      <xdr:colOff>133350</xdr:colOff>
      <xdr:row>89</xdr:row>
      <xdr:rowOff>98419</xdr:rowOff>
    </xdr:to>
    <xdr:sp macro="" textlink="">
      <xdr:nvSpPr>
        <xdr:cNvPr id="214" name="楕円 213"/>
        <xdr:cNvSpPr/>
      </xdr:nvSpPr>
      <xdr:spPr>
        <a:xfrm>
          <a:off x="3175000" y="1525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83196</xdr:rowOff>
    </xdr:from>
    <xdr:ext cx="762000" cy="259045"/>
    <xdr:sp macro="" textlink="">
      <xdr:nvSpPr>
        <xdr:cNvPr id="215" name="テキスト ボックス 214"/>
        <xdr:cNvSpPr txBox="1"/>
      </xdr:nvSpPr>
      <xdr:spPr>
        <a:xfrm>
          <a:off x="2844800" y="15342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127177</xdr:rowOff>
    </xdr:from>
    <xdr:to>
      <xdr:col>11</xdr:col>
      <xdr:colOff>82550</xdr:colOff>
      <xdr:row>89</xdr:row>
      <xdr:rowOff>57327</xdr:rowOff>
    </xdr:to>
    <xdr:sp macro="" textlink="">
      <xdr:nvSpPr>
        <xdr:cNvPr id="216" name="楕円 215"/>
        <xdr:cNvSpPr/>
      </xdr:nvSpPr>
      <xdr:spPr>
        <a:xfrm>
          <a:off x="2286000" y="152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42104</xdr:rowOff>
    </xdr:from>
    <xdr:ext cx="762000" cy="259045"/>
    <xdr:sp macro="" textlink="">
      <xdr:nvSpPr>
        <xdr:cNvPr id="217" name="テキスト ボックス 216"/>
        <xdr:cNvSpPr txBox="1"/>
      </xdr:nvSpPr>
      <xdr:spPr>
        <a:xfrm>
          <a:off x="1955800" y="1530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66535</xdr:rowOff>
    </xdr:from>
    <xdr:to>
      <xdr:col>7</xdr:col>
      <xdr:colOff>31750</xdr:colOff>
      <xdr:row>88</xdr:row>
      <xdr:rowOff>168135</xdr:rowOff>
    </xdr:to>
    <xdr:sp macro="" textlink="">
      <xdr:nvSpPr>
        <xdr:cNvPr id="218" name="楕円 217"/>
        <xdr:cNvSpPr/>
      </xdr:nvSpPr>
      <xdr:spPr>
        <a:xfrm>
          <a:off x="1397000" y="1515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152912</xdr:rowOff>
    </xdr:from>
    <xdr:ext cx="762000" cy="259045"/>
    <xdr:sp macro="" textlink="">
      <xdr:nvSpPr>
        <xdr:cNvPr id="219" name="テキスト ボックス 218"/>
        <xdr:cNvSpPr txBox="1"/>
      </xdr:nvSpPr>
      <xdr:spPr>
        <a:xfrm>
          <a:off x="1066800" y="1524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昨年度と横ばい。人事勧告などを基準に適正に行う。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12700</xdr:rowOff>
    </xdr:to>
    <xdr:cxnSp macro="">
      <xdr:nvCxnSpPr>
        <xdr:cNvPr id="249" name="直線コネクタ 248"/>
        <xdr:cNvCxnSpPr/>
      </xdr:nvCxnSpPr>
      <xdr:spPr>
        <a:xfrm>
          <a:off x="16179800" y="1424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0" name="給与水準   （国との比較）平均値テキスト"/>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81598</xdr:rowOff>
    </xdr:from>
    <xdr:to>
      <xdr:col>77</xdr:col>
      <xdr:colOff>44450</xdr:colOff>
      <xdr:row>83</xdr:row>
      <xdr:rowOff>12700</xdr:rowOff>
    </xdr:to>
    <xdr:cxnSp macro="">
      <xdr:nvCxnSpPr>
        <xdr:cNvPr id="252" name="直線コネクタ 251"/>
        <xdr:cNvCxnSpPr/>
      </xdr:nvCxnSpPr>
      <xdr:spPr>
        <a:xfrm>
          <a:off x="15290800" y="1414049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3" name="フローチャート: 判断 252"/>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54" name="テキスト ボックス 253"/>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81598</xdr:rowOff>
    </xdr:from>
    <xdr:to>
      <xdr:col>72</xdr:col>
      <xdr:colOff>203200</xdr:colOff>
      <xdr:row>82</xdr:row>
      <xdr:rowOff>87630</xdr:rowOff>
    </xdr:to>
    <xdr:cxnSp macro="">
      <xdr:nvCxnSpPr>
        <xdr:cNvPr id="255" name="直線コネクタ 254"/>
        <xdr:cNvCxnSpPr/>
      </xdr:nvCxnSpPr>
      <xdr:spPr>
        <a:xfrm flipV="1">
          <a:off x="14401800" y="1414049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6" name="フローチャート: 判断 255"/>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7" name="テキスト ボックス 256"/>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3175</xdr:rowOff>
    </xdr:from>
    <xdr:to>
      <xdr:col>68</xdr:col>
      <xdr:colOff>152400</xdr:colOff>
      <xdr:row>82</xdr:row>
      <xdr:rowOff>87630</xdr:rowOff>
    </xdr:to>
    <xdr:cxnSp macro="">
      <xdr:nvCxnSpPr>
        <xdr:cNvPr id="258" name="直線コネクタ 257"/>
        <xdr:cNvCxnSpPr/>
      </xdr:nvCxnSpPr>
      <xdr:spPr>
        <a:xfrm>
          <a:off x="13512800" y="1406207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59" name="フローチャート: 判断 258"/>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0" name="テキスト ボックス 259"/>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2" name="テキスト ボックス 26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68" name="楕円 267"/>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69"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0" name="楕円 269"/>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1" name="テキスト ボックス 270"/>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30798</xdr:rowOff>
    </xdr:from>
    <xdr:to>
      <xdr:col>73</xdr:col>
      <xdr:colOff>44450</xdr:colOff>
      <xdr:row>82</xdr:row>
      <xdr:rowOff>132398</xdr:rowOff>
    </xdr:to>
    <xdr:sp macro="" textlink="">
      <xdr:nvSpPr>
        <xdr:cNvPr id="272" name="楕円 271"/>
        <xdr:cNvSpPr/>
      </xdr:nvSpPr>
      <xdr:spPr>
        <a:xfrm>
          <a:off x="15240000" y="1408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142575</xdr:rowOff>
    </xdr:from>
    <xdr:ext cx="762000" cy="259045"/>
    <xdr:sp macro="" textlink="">
      <xdr:nvSpPr>
        <xdr:cNvPr id="273" name="テキスト ボックス 272"/>
        <xdr:cNvSpPr txBox="1"/>
      </xdr:nvSpPr>
      <xdr:spPr>
        <a:xfrm>
          <a:off x="14909800" y="1385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36830</xdr:rowOff>
    </xdr:from>
    <xdr:to>
      <xdr:col>68</xdr:col>
      <xdr:colOff>203200</xdr:colOff>
      <xdr:row>82</xdr:row>
      <xdr:rowOff>138430</xdr:rowOff>
    </xdr:to>
    <xdr:sp macro="" textlink="">
      <xdr:nvSpPr>
        <xdr:cNvPr id="274" name="楕円 273"/>
        <xdr:cNvSpPr/>
      </xdr:nvSpPr>
      <xdr:spPr>
        <a:xfrm>
          <a:off x="14351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148607</xdr:rowOff>
    </xdr:from>
    <xdr:ext cx="762000" cy="259045"/>
    <xdr:sp macro="" textlink="">
      <xdr:nvSpPr>
        <xdr:cNvPr id="275" name="テキスト ボックス 274"/>
        <xdr:cNvSpPr txBox="1"/>
      </xdr:nvSpPr>
      <xdr:spPr>
        <a:xfrm>
          <a:off x="140208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123825</xdr:rowOff>
    </xdr:from>
    <xdr:to>
      <xdr:col>64</xdr:col>
      <xdr:colOff>152400</xdr:colOff>
      <xdr:row>82</xdr:row>
      <xdr:rowOff>53975</xdr:rowOff>
    </xdr:to>
    <xdr:sp macro="" textlink="">
      <xdr:nvSpPr>
        <xdr:cNvPr id="276" name="楕円 275"/>
        <xdr:cNvSpPr/>
      </xdr:nvSpPr>
      <xdr:spPr>
        <a:xfrm>
          <a:off x="13462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64152</xdr:rowOff>
    </xdr:from>
    <xdr:ext cx="762000" cy="259045"/>
    <xdr:sp macro="" textlink="">
      <xdr:nvSpPr>
        <xdr:cNvPr id="277" name="テキスト ボックス 276"/>
        <xdr:cNvSpPr txBox="1"/>
      </xdr:nvSpPr>
      <xdr:spPr>
        <a:xfrm>
          <a:off x="13131800" y="1378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類似団体と比べても人口が極端に少ないため、数値が大きくなっているが、行政サービスを維持するうえで、現時点でも職員数は少なく、今後も増員を検討している。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611</xdr:rowOff>
    </xdr:from>
    <xdr:to>
      <xdr:col>81</xdr:col>
      <xdr:colOff>44450</xdr:colOff>
      <xdr:row>67</xdr:row>
      <xdr:rowOff>47722</xdr:rowOff>
    </xdr:to>
    <xdr:cxnSp macro="">
      <xdr:nvCxnSpPr>
        <xdr:cNvPr id="313" name="直線コネクタ 312"/>
        <xdr:cNvCxnSpPr/>
      </xdr:nvCxnSpPr>
      <xdr:spPr>
        <a:xfrm flipV="1">
          <a:off x="16179800" y="11487761"/>
          <a:ext cx="8382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14" name="定員管理の状況平均値テキスト"/>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47722</xdr:rowOff>
    </xdr:from>
    <xdr:to>
      <xdr:col>77</xdr:col>
      <xdr:colOff>44450</xdr:colOff>
      <xdr:row>67</xdr:row>
      <xdr:rowOff>87594</xdr:rowOff>
    </xdr:to>
    <xdr:cxnSp macro="">
      <xdr:nvCxnSpPr>
        <xdr:cNvPr id="316" name="直線コネクタ 315"/>
        <xdr:cNvCxnSpPr/>
      </xdr:nvCxnSpPr>
      <xdr:spPr>
        <a:xfrm flipV="1">
          <a:off x="15290800" y="11534872"/>
          <a:ext cx="889000" cy="3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17" name="フローチャート: 判断 316"/>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18" name="テキスト ボックス 317"/>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87594</xdr:rowOff>
    </xdr:from>
    <xdr:to>
      <xdr:col>72</xdr:col>
      <xdr:colOff>203200</xdr:colOff>
      <xdr:row>68</xdr:row>
      <xdr:rowOff>81262</xdr:rowOff>
    </xdr:to>
    <xdr:cxnSp macro="">
      <xdr:nvCxnSpPr>
        <xdr:cNvPr id="319" name="直線コネクタ 318"/>
        <xdr:cNvCxnSpPr/>
      </xdr:nvCxnSpPr>
      <xdr:spPr>
        <a:xfrm flipV="1">
          <a:off x="14401800" y="11574744"/>
          <a:ext cx="889000" cy="16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0" name="フローチャート: 判断 319"/>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1" name="テキスト ボックス 320"/>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38070</xdr:rowOff>
    </xdr:from>
    <xdr:to>
      <xdr:col>68</xdr:col>
      <xdr:colOff>152400</xdr:colOff>
      <xdr:row>68</xdr:row>
      <xdr:rowOff>81262</xdr:rowOff>
    </xdr:to>
    <xdr:cxnSp macro="">
      <xdr:nvCxnSpPr>
        <xdr:cNvPr id="322" name="直線コネクタ 321"/>
        <xdr:cNvCxnSpPr/>
      </xdr:nvCxnSpPr>
      <xdr:spPr>
        <a:xfrm>
          <a:off x="13512800" y="11525220"/>
          <a:ext cx="889000" cy="2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3" name="フローチャート: 判断 322"/>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24" name="テキスト ボックス 323"/>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25" name="フローチャート: 判断 324"/>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26" name="テキスト ボックス 325"/>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121261</xdr:rowOff>
    </xdr:from>
    <xdr:to>
      <xdr:col>81</xdr:col>
      <xdr:colOff>95250</xdr:colOff>
      <xdr:row>67</xdr:row>
      <xdr:rowOff>51411</xdr:rowOff>
    </xdr:to>
    <xdr:sp macro="" textlink="">
      <xdr:nvSpPr>
        <xdr:cNvPr id="332" name="楕円 331"/>
        <xdr:cNvSpPr/>
      </xdr:nvSpPr>
      <xdr:spPr>
        <a:xfrm>
          <a:off x="16967200" y="114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17138</xdr:rowOff>
    </xdr:from>
    <xdr:ext cx="762000" cy="259045"/>
    <xdr:sp macro="" textlink="">
      <xdr:nvSpPr>
        <xdr:cNvPr id="333" name="定員管理の状況該当値テキスト"/>
        <xdr:cNvSpPr txBox="1"/>
      </xdr:nvSpPr>
      <xdr:spPr>
        <a:xfrm>
          <a:off x="17106900" y="1133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168372</xdr:rowOff>
    </xdr:from>
    <xdr:to>
      <xdr:col>77</xdr:col>
      <xdr:colOff>95250</xdr:colOff>
      <xdr:row>67</xdr:row>
      <xdr:rowOff>98522</xdr:rowOff>
    </xdr:to>
    <xdr:sp macro="" textlink="">
      <xdr:nvSpPr>
        <xdr:cNvPr id="334" name="楕円 333"/>
        <xdr:cNvSpPr/>
      </xdr:nvSpPr>
      <xdr:spPr>
        <a:xfrm>
          <a:off x="16129000" y="114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83299</xdr:rowOff>
    </xdr:from>
    <xdr:ext cx="736600" cy="259045"/>
    <xdr:sp macro="" textlink="">
      <xdr:nvSpPr>
        <xdr:cNvPr id="335" name="テキスト ボックス 334"/>
        <xdr:cNvSpPr txBox="1"/>
      </xdr:nvSpPr>
      <xdr:spPr>
        <a:xfrm>
          <a:off x="15798800" y="1157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36794</xdr:rowOff>
    </xdr:from>
    <xdr:to>
      <xdr:col>73</xdr:col>
      <xdr:colOff>44450</xdr:colOff>
      <xdr:row>67</xdr:row>
      <xdr:rowOff>138394</xdr:rowOff>
    </xdr:to>
    <xdr:sp macro="" textlink="">
      <xdr:nvSpPr>
        <xdr:cNvPr id="336" name="楕円 335"/>
        <xdr:cNvSpPr/>
      </xdr:nvSpPr>
      <xdr:spPr>
        <a:xfrm>
          <a:off x="15240000" y="115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123171</xdr:rowOff>
    </xdr:from>
    <xdr:ext cx="762000" cy="259045"/>
    <xdr:sp macro="" textlink="">
      <xdr:nvSpPr>
        <xdr:cNvPr id="337" name="テキスト ボックス 336"/>
        <xdr:cNvSpPr txBox="1"/>
      </xdr:nvSpPr>
      <xdr:spPr>
        <a:xfrm>
          <a:off x="14909800" y="1161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68</xdr:row>
      <xdr:rowOff>30462</xdr:rowOff>
    </xdr:from>
    <xdr:to>
      <xdr:col>68</xdr:col>
      <xdr:colOff>203200</xdr:colOff>
      <xdr:row>68</xdr:row>
      <xdr:rowOff>132062</xdr:rowOff>
    </xdr:to>
    <xdr:sp macro="" textlink="">
      <xdr:nvSpPr>
        <xdr:cNvPr id="338" name="楕円 337"/>
        <xdr:cNvSpPr/>
      </xdr:nvSpPr>
      <xdr:spPr>
        <a:xfrm>
          <a:off x="14351000" y="1168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68</xdr:row>
      <xdr:rowOff>116839</xdr:rowOff>
    </xdr:from>
    <xdr:ext cx="762000" cy="259045"/>
    <xdr:sp macro="" textlink="">
      <xdr:nvSpPr>
        <xdr:cNvPr id="339" name="テキスト ボックス 338"/>
        <xdr:cNvSpPr txBox="1"/>
      </xdr:nvSpPr>
      <xdr:spPr>
        <a:xfrm>
          <a:off x="14020800" y="1177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158720</xdr:rowOff>
    </xdr:from>
    <xdr:to>
      <xdr:col>64</xdr:col>
      <xdr:colOff>152400</xdr:colOff>
      <xdr:row>67</xdr:row>
      <xdr:rowOff>88870</xdr:rowOff>
    </xdr:to>
    <xdr:sp macro="" textlink="">
      <xdr:nvSpPr>
        <xdr:cNvPr id="340" name="楕円 339"/>
        <xdr:cNvSpPr/>
      </xdr:nvSpPr>
      <xdr:spPr>
        <a:xfrm>
          <a:off x="13462000" y="114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73647</xdr:rowOff>
    </xdr:from>
    <xdr:ext cx="762000" cy="259045"/>
    <xdr:sp macro="" textlink="">
      <xdr:nvSpPr>
        <xdr:cNvPr id="341" name="テキスト ボックス 340"/>
        <xdr:cNvSpPr txBox="1"/>
      </xdr:nvSpPr>
      <xdr:spPr>
        <a:xfrm>
          <a:off x="13131800" y="115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地方債の借入を抑制しており、昨年度より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166794</xdr:rowOff>
    </xdr:from>
    <xdr:to>
      <xdr:col>81</xdr:col>
      <xdr:colOff>44450</xdr:colOff>
      <xdr:row>38</xdr:row>
      <xdr:rowOff>11430</xdr:rowOff>
    </xdr:to>
    <xdr:cxnSp macro="">
      <xdr:nvCxnSpPr>
        <xdr:cNvPr id="374" name="直線コネクタ 373"/>
        <xdr:cNvCxnSpPr/>
      </xdr:nvCxnSpPr>
      <xdr:spPr>
        <a:xfrm flipV="1">
          <a:off x="16179800" y="651044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75"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11430</xdr:rowOff>
    </xdr:from>
    <xdr:to>
      <xdr:col>77</xdr:col>
      <xdr:colOff>44450</xdr:colOff>
      <xdr:row>38</xdr:row>
      <xdr:rowOff>51646</xdr:rowOff>
    </xdr:to>
    <xdr:cxnSp macro="">
      <xdr:nvCxnSpPr>
        <xdr:cNvPr id="377" name="直線コネクタ 376"/>
        <xdr:cNvCxnSpPr/>
      </xdr:nvCxnSpPr>
      <xdr:spPr>
        <a:xfrm flipV="1">
          <a:off x="15290800" y="65265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78" name="フローチャート: 判断 377"/>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79" name="テキスト ボックス 378"/>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43604</xdr:rowOff>
    </xdr:from>
    <xdr:to>
      <xdr:col>72</xdr:col>
      <xdr:colOff>203200</xdr:colOff>
      <xdr:row>38</xdr:row>
      <xdr:rowOff>51646</xdr:rowOff>
    </xdr:to>
    <xdr:cxnSp macro="">
      <xdr:nvCxnSpPr>
        <xdr:cNvPr id="380" name="直線コネクタ 379"/>
        <xdr:cNvCxnSpPr/>
      </xdr:nvCxnSpPr>
      <xdr:spPr>
        <a:xfrm>
          <a:off x="14401800" y="65587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1" name="フローチャート: 判断 380"/>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2" name="テキスト ボックス 381"/>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62230</xdr:rowOff>
    </xdr:from>
    <xdr:to>
      <xdr:col>68</xdr:col>
      <xdr:colOff>152400</xdr:colOff>
      <xdr:row>38</xdr:row>
      <xdr:rowOff>43604</xdr:rowOff>
    </xdr:to>
    <xdr:cxnSp macro="">
      <xdr:nvCxnSpPr>
        <xdr:cNvPr id="383" name="直線コネクタ 382"/>
        <xdr:cNvCxnSpPr/>
      </xdr:nvCxnSpPr>
      <xdr:spPr>
        <a:xfrm>
          <a:off x="13512800" y="640588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4" name="フローチャート: 判断 383"/>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5" name="テキスト ボックス 384"/>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7" name="テキスト ボックス 386"/>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115993</xdr:rowOff>
    </xdr:from>
    <xdr:to>
      <xdr:col>81</xdr:col>
      <xdr:colOff>95250</xdr:colOff>
      <xdr:row>38</xdr:row>
      <xdr:rowOff>46143</xdr:rowOff>
    </xdr:to>
    <xdr:sp macro="" textlink="">
      <xdr:nvSpPr>
        <xdr:cNvPr id="393" name="楕円 392"/>
        <xdr:cNvSpPr/>
      </xdr:nvSpPr>
      <xdr:spPr>
        <a:xfrm>
          <a:off x="169672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132520</xdr:rowOff>
    </xdr:from>
    <xdr:ext cx="762000" cy="259045"/>
    <xdr:sp macro="" textlink="">
      <xdr:nvSpPr>
        <xdr:cNvPr id="394" name="公債費負担の状況該当値テキスト"/>
        <xdr:cNvSpPr txBox="1"/>
      </xdr:nvSpPr>
      <xdr:spPr>
        <a:xfrm>
          <a:off x="17106900" y="630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132080</xdr:rowOff>
    </xdr:from>
    <xdr:to>
      <xdr:col>77</xdr:col>
      <xdr:colOff>95250</xdr:colOff>
      <xdr:row>38</xdr:row>
      <xdr:rowOff>62230</xdr:rowOff>
    </xdr:to>
    <xdr:sp macro="" textlink="">
      <xdr:nvSpPr>
        <xdr:cNvPr id="395" name="楕円 394"/>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72407</xdr:rowOff>
    </xdr:from>
    <xdr:ext cx="736600" cy="259045"/>
    <xdr:sp macro="" textlink="">
      <xdr:nvSpPr>
        <xdr:cNvPr id="396" name="テキスト ボックス 395"/>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846</xdr:rowOff>
    </xdr:from>
    <xdr:to>
      <xdr:col>73</xdr:col>
      <xdr:colOff>44450</xdr:colOff>
      <xdr:row>38</xdr:row>
      <xdr:rowOff>102446</xdr:rowOff>
    </xdr:to>
    <xdr:sp macro="" textlink="">
      <xdr:nvSpPr>
        <xdr:cNvPr id="397" name="楕円 396"/>
        <xdr:cNvSpPr/>
      </xdr:nvSpPr>
      <xdr:spPr>
        <a:xfrm>
          <a:off x="15240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112624</xdr:rowOff>
    </xdr:from>
    <xdr:ext cx="762000" cy="259045"/>
    <xdr:sp macro="" textlink="">
      <xdr:nvSpPr>
        <xdr:cNvPr id="398" name="テキスト ボックス 397"/>
        <xdr:cNvSpPr txBox="1"/>
      </xdr:nvSpPr>
      <xdr:spPr>
        <a:xfrm>
          <a:off x="14909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164254</xdr:rowOff>
    </xdr:from>
    <xdr:to>
      <xdr:col>68</xdr:col>
      <xdr:colOff>203200</xdr:colOff>
      <xdr:row>38</xdr:row>
      <xdr:rowOff>94404</xdr:rowOff>
    </xdr:to>
    <xdr:sp macro="" textlink="">
      <xdr:nvSpPr>
        <xdr:cNvPr id="399" name="楕円 398"/>
        <xdr:cNvSpPr/>
      </xdr:nvSpPr>
      <xdr:spPr>
        <a:xfrm>
          <a:off x="14351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104580</xdr:rowOff>
    </xdr:from>
    <xdr:ext cx="762000" cy="259045"/>
    <xdr:sp macro="" textlink="">
      <xdr:nvSpPr>
        <xdr:cNvPr id="400" name="テキスト ボックス 399"/>
        <xdr:cNvSpPr txBox="1"/>
      </xdr:nvSpPr>
      <xdr:spPr>
        <a:xfrm>
          <a:off x="14020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11430</xdr:rowOff>
    </xdr:from>
    <xdr:to>
      <xdr:col>64</xdr:col>
      <xdr:colOff>152400</xdr:colOff>
      <xdr:row>37</xdr:row>
      <xdr:rowOff>113030</xdr:rowOff>
    </xdr:to>
    <xdr:sp macro="" textlink="">
      <xdr:nvSpPr>
        <xdr:cNvPr id="401" name="楕円 400"/>
        <xdr:cNvSpPr/>
      </xdr:nvSpPr>
      <xdr:spPr>
        <a:xfrm>
          <a:off x="1346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123207</xdr:rowOff>
    </xdr:from>
    <xdr:ext cx="762000" cy="259045"/>
    <xdr:sp macro="" textlink="">
      <xdr:nvSpPr>
        <xdr:cNvPr id="402" name="テキスト ボックス 401"/>
        <xdr:cNvSpPr txBox="1"/>
      </xdr:nvSpPr>
      <xdr:spPr>
        <a:xfrm>
          <a:off x="13131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昨年度に引き続き、地方債の借り入れや基金からの取り崩しを行っていないため、マイナスとなっている。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3" name="直線コネクタ 432"/>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4" name="将来負担の状況最小値テキスト"/>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5" name="直線コネクタ 434"/>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152401</xdr:colOff>
      <xdr:row>26</xdr:row>
      <xdr:rowOff>63500</xdr:rowOff>
    </xdr:from>
    <xdr:ext cx="11658600" cy="495300"/>
    <xdr:sp macro="" textlink="">
      <xdr:nvSpPr>
        <xdr:cNvPr id="453" name="テキスト ボックス 452"/>
        <xdr:cNvSpPr txBox="1"/>
      </xdr:nvSpPr>
      <xdr:spPr>
        <a:xfrm>
          <a:off x="800101" y="4686300"/>
          <a:ext cx="11658600"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no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人当たり職員数」の算出に用いる職員数及び「給与水準（国との比較）」の「ラスパイレス指数」については、各調査対象年度の翌年の地方公務員給与実態調査に基づいているが、</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
170
5.96
1,224,002
993,997
38,977
303,029
74,609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職員の減少による減。人口が極めて少ないため、住民一人当たりのコストにすると類似団体と比べても水準は高くなる。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39</xdr:row>
      <xdr:rowOff>152146</xdr:rowOff>
    </xdr:to>
    <xdr:cxnSp macro="">
      <xdr:nvCxnSpPr>
        <xdr:cNvPr id="58" name="直線コネクタ 57"/>
        <xdr:cNvCxnSpPr/>
      </xdr:nvCxnSpPr>
      <xdr:spPr>
        <a:xfrm flipV="1">
          <a:off x="4826000" y="5992876"/>
          <a:ext cx="0" cy="84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124223</xdr:rowOff>
    </xdr:from>
    <xdr:ext cx="762000" cy="259045"/>
    <xdr:sp macro="" textlink="">
      <xdr:nvSpPr>
        <xdr:cNvPr id="59"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152146</xdr:rowOff>
    </xdr:from>
    <xdr:to>
      <xdr:col>24</xdr:col>
      <xdr:colOff>114300</xdr:colOff>
      <xdr:row>39</xdr:row>
      <xdr:rowOff>152146</xdr:rowOff>
    </xdr:to>
    <xdr:cxnSp macro="">
      <xdr:nvCxnSpPr>
        <xdr:cNvPr id="60" name="直線コネクタ 59"/>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1"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2" name="直線コネクタ 61"/>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152146</xdr:rowOff>
    </xdr:from>
    <xdr:to>
      <xdr:col>24</xdr:col>
      <xdr:colOff>25400</xdr:colOff>
      <xdr:row>40</xdr:row>
      <xdr:rowOff>72136</xdr:rowOff>
    </xdr:to>
    <xdr:cxnSp macro="">
      <xdr:nvCxnSpPr>
        <xdr:cNvPr id="63" name="直線コネクタ 62"/>
        <xdr:cNvCxnSpPr/>
      </xdr:nvCxnSpPr>
      <xdr:spPr>
        <a:xfrm flipV="1">
          <a:off x="3987800" y="683869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4"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5" name="フローチャート: 判断 64"/>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72136</xdr:rowOff>
    </xdr:from>
    <xdr:to>
      <xdr:col>19</xdr:col>
      <xdr:colOff>187325</xdr:colOff>
      <xdr:row>41</xdr:row>
      <xdr:rowOff>154432</xdr:rowOff>
    </xdr:to>
    <xdr:cxnSp macro="">
      <xdr:nvCxnSpPr>
        <xdr:cNvPr id="66" name="直線コネクタ 65"/>
        <xdr:cNvCxnSpPr/>
      </xdr:nvCxnSpPr>
      <xdr:spPr>
        <a:xfrm flipV="1">
          <a:off x="3098800" y="6930136"/>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7" name="フローチャート: 判断 66"/>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8" name="テキスト ボックス 67"/>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161290</xdr:rowOff>
    </xdr:from>
    <xdr:to>
      <xdr:col>15</xdr:col>
      <xdr:colOff>98425</xdr:colOff>
      <xdr:row>41</xdr:row>
      <xdr:rowOff>154432</xdr:rowOff>
    </xdr:to>
    <xdr:cxnSp macro="">
      <xdr:nvCxnSpPr>
        <xdr:cNvPr id="69" name="直線コネクタ 68"/>
        <xdr:cNvCxnSpPr/>
      </xdr:nvCxnSpPr>
      <xdr:spPr>
        <a:xfrm>
          <a:off x="2209800" y="701929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0" name="フローチャート: 判断 69"/>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1" name="テキスト ボックス 70"/>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149860</xdr:rowOff>
    </xdr:from>
    <xdr:to>
      <xdr:col>11</xdr:col>
      <xdr:colOff>9525</xdr:colOff>
      <xdr:row>40</xdr:row>
      <xdr:rowOff>161290</xdr:rowOff>
    </xdr:to>
    <xdr:cxnSp macro="">
      <xdr:nvCxnSpPr>
        <xdr:cNvPr id="72" name="直線コネクタ 71"/>
        <xdr:cNvCxnSpPr/>
      </xdr:nvCxnSpPr>
      <xdr:spPr>
        <a:xfrm>
          <a:off x="1320800" y="683641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3" name="フローチャート: 判断 72"/>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4" name="テキスト ボックス 73"/>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96774</xdr:rowOff>
    </xdr:from>
    <xdr:to>
      <xdr:col>6</xdr:col>
      <xdr:colOff>171450</xdr:colOff>
      <xdr:row>37</xdr:row>
      <xdr:rowOff>26924</xdr:rowOff>
    </xdr:to>
    <xdr:sp macro="" textlink="">
      <xdr:nvSpPr>
        <xdr:cNvPr id="75" name="フローチャート: 判断 74"/>
        <xdr:cNvSpPr/>
      </xdr:nvSpPr>
      <xdr:spPr>
        <a:xfrm>
          <a:off x="12700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37101</xdr:rowOff>
    </xdr:from>
    <xdr:ext cx="762000" cy="259045"/>
    <xdr:sp macro="" textlink="">
      <xdr:nvSpPr>
        <xdr:cNvPr id="76" name="テキスト ボックス 75"/>
        <xdr:cNvSpPr txBox="1"/>
      </xdr:nvSpPr>
      <xdr:spPr>
        <a:xfrm>
          <a:off x="939800" y="603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101346</xdr:rowOff>
    </xdr:from>
    <xdr:to>
      <xdr:col>24</xdr:col>
      <xdr:colOff>76200</xdr:colOff>
      <xdr:row>40</xdr:row>
      <xdr:rowOff>31496</xdr:rowOff>
    </xdr:to>
    <xdr:sp macro="" textlink="">
      <xdr:nvSpPr>
        <xdr:cNvPr id="82" name="楕円 81"/>
        <xdr:cNvSpPr/>
      </xdr:nvSpPr>
      <xdr:spPr>
        <a:xfrm>
          <a:off x="47752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9923</xdr:rowOff>
    </xdr:from>
    <xdr:ext cx="762000" cy="259045"/>
    <xdr:sp macro="" textlink="">
      <xdr:nvSpPr>
        <xdr:cNvPr id="83" name="人件費該当値テキスト"/>
        <xdr:cNvSpPr txBox="1"/>
      </xdr:nvSpPr>
      <xdr:spPr>
        <a:xfrm>
          <a:off x="4914900" y="669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21336</xdr:rowOff>
    </xdr:from>
    <xdr:to>
      <xdr:col>20</xdr:col>
      <xdr:colOff>38100</xdr:colOff>
      <xdr:row>40</xdr:row>
      <xdr:rowOff>122936</xdr:rowOff>
    </xdr:to>
    <xdr:sp macro="" textlink="">
      <xdr:nvSpPr>
        <xdr:cNvPr id="84" name="楕円 83"/>
        <xdr:cNvSpPr/>
      </xdr:nvSpPr>
      <xdr:spPr>
        <a:xfrm>
          <a:off x="3937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107713</xdr:rowOff>
    </xdr:from>
    <xdr:ext cx="736600" cy="259045"/>
    <xdr:sp macro="" textlink="">
      <xdr:nvSpPr>
        <xdr:cNvPr id="85" name="テキスト ボックス 84"/>
        <xdr:cNvSpPr txBox="1"/>
      </xdr:nvSpPr>
      <xdr:spPr>
        <a:xfrm>
          <a:off x="3606800" y="696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103632</xdr:rowOff>
    </xdr:from>
    <xdr:to>
      <xdr:col>15</xdr:col>
      <xdr:colOff>149225</xdr:colOff>
      <xdr:row>42</xdr:row>
      <xdr:rowOff>33782</xdr:rowOff>
    </xdr:to>
    <xdr:sp macro="" textlink="">
      <xdr:nvSpPr>
        <xdr:cNvPr id="86" name="楕円 85"/>
        <xdr:cNvSpPr/>
      </xdr:nvSpPr>
      <xdr:spPr>
        <a:xfrm>
          <a:off x="3048000" y="71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18559</xdr:rowOff>
    </xdr:from>
    <xdr:ext cx="762000" cy="259045"/>
    <xdr:sp macro="" textlink="">
      <xdr:nvSpPr>
        <xdr:cNvPr id="87" name="テキスト ボックス 86"/>
        <xdr:cNvSpPr txBox="1"/>
      </xdr:nvSpPr>
      <xdr:spPr>
        <a:xfrm>
          <a:off x="2717800" y="7219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110490</xdr:rowOff>
    </xdr:from>
    <xdr:to>
      <xdr:col>11</xdr:col>
      <xdr:colOff>60325</xdr:colOff>
      <xdr:row>41</xdr:row>
      <xdr:rowOff>40640</xdr:rowOff>
    </xdr:to>
    <xdr:sp macro="" textlink="">
      <xdr:nvSpPr>
        <xdr:cNvPr id="88" name="楕円 87"/>
        <xdr:cNvSpPr/>
      </xdr:nvSpPr>
      <xdr:spPr>
        <a:xfrm>
          <a:off x="2159000" y="69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25417</xdr:rowOff>
    </xdr:from>
    <xdr:ext cx="762000" cy="259045"/>
    <xdr:sp macro="" textlink="">
      <xdr:nvSpPr>
        <xdr:cNvPr id="89" name="テキスト ボックス 88"/>
        <xdr:cNvSpPr txBox="1"/>
      </xdr:nvSpPr>
      <xdr:spPr>
        <a:xfrm>
          <a:off x="1828800" y="70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99060</xdr:rowOff>
    </xdr:from>
    <xdr:to>
      <xdr:col>6</xdr:col>
      <xdr:colOff>171450</xdr:colOff>
      <xdr:row>40</xdr:row>
      <xdr:rowOff>29210</xdr:rowOff>
    </xdr:to>
    <xdr:sp macro="" textlink="">
      <xdr:nvSpPr>
        <xdr:cNvPr id="90" name="楕円 89"/>
        <xdr:cNvSpPr/>
      </xdr:nvSpPr>
      <xdr:spPr>
        <a:xfrm>
          <a:off x="12700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13987</xdr:rowOff>
    </xdr:from>
    <xdr:ext cx="762000" cy="259045"/>
    <xdr:sp macro="" textlink="">
      <xdr:nvSpPr>
        <xdr:cNvPr id="91" name="テキスト ボックス 90"/>
        <xdr:cNvSpPr txBox="1"/>
      </xdr:nvSpPr>
      <xdr:spPr>
        <a:xfrm>
          <a:off x="93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前年度とほぼ同額。人口が極めて少ないため、住民一人当たりのコストにすると類似団体と比べても水準は高くなる。</a:t>
          </a: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6" name="直線コネクタ 115"/>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17" name="物件費最小値テキスト"/>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18" name="直線コネクタ 117"/>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19" name="物件費最大値テキスト"/>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0" name="直線コネクタ 119"/>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42418</xdr:rowOff>
    </xdr:from>
    <xdr:to>
      <xdr:col>82</xdr:col>
      <xdr:colOff>107950</xdr:colOff>
      <xdr:row>21</xdr:row>
      <xdr:rowOff>46990</xdr:rowOff>
    </xdr:to>
    <xdr:cxnSp macro="">
      <xdr:nvCxnSpPr>
        <xdr:cNvPr id="121" name="直線コネクタ 120"/>
        <xdr:cNvCxnSpPr/>
      </xdr:nvCxnSpPr>
      <xdr:spPr>
        <a:xfrm flipV="1">
          <a:off x="15671800" y="36428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2" name="物件費平均値テキスト"/>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3" name="フローチャート: 判断 122"/>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21</xdr:row>
      <xdr:rowOff>46990</xdr:rowOff>
    </xdr:to>
    <xdr:cxnSp macro="">
      <xdr:nvCxnSpPr>
        <xdr:cNvPr id="124" name="直線コネクタ 123"/>
        <xdr:cNvCxnSpPr/>
      </xdr:nvCxnSpPr>
      <xdr:spPr>
        <a:xfrm>
          <a:off x="14782800" y="2874772"/>
          <a:ext cx="889000" cy="77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5" name="フローチャート: 判断 124"/>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6" name="テキスト ボックス 125"/>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17</xdr:row>
      <xdr:rowOff>74422</xdr:rowOff>
    </xdr:to>
    <xdr:cxnSp macro="">
      <xdr:nvCxnSpPr>
        <xdr:cNvPr id="127" name="直線コネクタ 126"/>
        <xdr:cNvCxnSpPr/>
      </xdr:nvCxnSpPr>
      <xdr:spPr>
        <a:xfrm flipV="1">
          <a:off x="13893800" y="28747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28" name="フローチャート: 判断 127"/>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29" name="テキスト ボックス 128"/>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133858</xdr:rowOff>
    </xdr:from>
    <xdr:to>
      <xdr:col>69</xdr:col>
      <xdr:colOff>92075</xdr:colOff>
      <xdr:row>17</xdr:row>
      <xdr:rowOff>74422</xdr:rowOff>
    </xdr:to>
    <xdr:cxnSp macro="">
      <xdr:nvCxnSpPr>
        <xdr:cNvPr id="130" name="直線コネクタ 129"/>
        <xdr:cNvCxnSpPr/>
      </xdr:nvCxnSpPr>
      <xdr:spPr>
        <a:xfrm>
          <a:off x="13004800" y="2705608"/>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1" name="フローチャート: 判断 130"/>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2" name="テキスト ボックス 131"/>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3" name="フローチャート: 判断 132"/>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4" name="テキスト ボックス 133"/>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163068</xdr:rowOff>
    </xdr:from>
    <xdr:to>
      <xdr:col>82</xdr:col>
      <xdr:colOff>158750</xdr:colOff>
      <xdr:row>21</xdr:row>
      <xdr:rowOff>93218</xdr:rowOff>
    </xdr:to>
    <xdr:sp macro="" textlink="">
      <xdr:nvSpPr>
        <xdr:cNvPr id="140" name="楕円 139"/>
        <xdr:cNvSpPr/>
      </xdr:nvSpPr>
      <xdr:spPr>
        <a:xfrm>
          <a:off x="16459200" y="35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71645</xdr:rowOff>
    </xdr:from>
    <xdr:ext cx="762000" cy="259045"/>
    <xdr:sp macro="" textlink="">
      <xdr:nvSpPr>
        <xdr:cNvPr id="141" name="物件費該当値テキスト"/>
        <xdr:cNvSpPr txBox="1"/>
      </xdr:nvSpPr>
      <xdr:spPr>
        <a:xfrm>
          <a:off x="16598900" y="350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167640</xdr:rowOff>
    </xdr:from>
    <xdr:to>
      <xdr:col>78</xdr:col>
      <xdr:colOff>120650</xdr:colOff>
      <xdr:row>21</xdr:row>
      <xdr:rowOff>97790</xdr:rowOff>
    </xdr:to>
    <xdr:sp macro="" textlink="">
      <xdr:nvSpPr>
        <xdr:cNvPr id="142" name="楕円 141"/>
        <xdr:cNvSpPr/>
      </xdr:nvSpPr>
      <xdr:spPr>
        <a:xfrm>
          <a:off x="15621000" y="35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82567</xdr:rowOff>
    </xdr:from>
    <xdr:ext cx="736600" cy="259045"/>
    <xdr:sp macro="" textlink="">
      <xdr:nvSpPr>
        <xdr:cNvPr id="143" name="テキスト ボックス 142"/>
        <xdr:cNvSpPr txBox="1"/>
      </xdr:nvSpPr>
      <xdr:spPr>
        <a:xfrm>
          <a:off x="15290800" y="368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4" name="楕円 143"/>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45" name="テキスト ボックス 144"/>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23622</xdr:rowOff>
    </xdr:from>
    <xdr:to>
      <xdr:col>69</xdr:col>
      <xdr:colOff>142875</xdr:colOff>
      <xdr:row>17</xdr:row>
      <xdr:rowOff>125222</xdr:rowOff>
    </xdr:to>
    <xdr:sp macro="" textlink="">
      <xdr:nvSpPr>
        <xdr:cNvPr id="146" name="楕円 145"/>
        <xdr:cNvSpPr/>
      </xdr:nvSpPr>
      <xdr:spPr>
        <a:xfrm>
          <a:off x="13843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47" name="テキスト ボックス 146"/>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83058</xdr:rowOff>
    </xdr:from>
    <xdr:to>
      <xdr:col>65</xdr:col>
      <xdr:colOff>53975</xdr:colOff>
      <xdr:row>16</xdr:row>
      <xdr:rowOff>13208</xdr:rowOff>
    </xdr:to>
    <xdr:sp macro="" textlink="">
      <xdr:nvSpPr>
        <xdr:cNvPr id="148" name="楕円 147"/>
        <xdr:cNvSpPr/>
      </xdr:nvSpPr>
      <xdr:spPr>
        <a:xfrm>
          <a:off x="12954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23385</xdr:rowOff>
    </xdr:from>
    <xdr:ext cx="762000" cy="259045"/>
    <xdr:sp macro="" textlink="">
      <xdr:nvSpPr>
        <xdr:cNvPr id="149" name="テキスト ボックス 148"/>
        <xdr:cNvSpPr txBox="1"/>
      </xdr:nvSpPr>
      <xdr:spPr>
        <a:xfrm>
          <a:off x="12623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児童福祉費、社会福祉費など対象者が少なく、また、対象者数も変動がほぼないため、例年どおり横ばいとなっている。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6" name="直線コネクタ 175"/>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7"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8" name="直線コネクタ 177"/>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31750</xdr:rowOff>
    </xdr:from>
    <xdr:to>
      <xdr:col>24</xdr:col>
      <xdr:colOff>25400</xdr:colOff>
      <xdr:row>53</xdr:row>
      <xdr:rowOff>31750</xdr:rowOff>
    </xdr:to>
    <xdr:cxnSp macro="">
      <xdr:nvCxnSpPr>
        <xdr:cNvPr id="181" name="直線コネクタ 180"/>
        <xdr:cNvCxnSpPr/>
      </xdr:nvCxnSpPr>
      <xdr:spPr>
        <a:xfrm>
          <a:off x="3987800" y="911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2"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3" name="フローチャート: 判断 182"/>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31750</xdr:rowOff>
    </xdr:from>
    <xdr:to>
      <xdr:col>19</xdr:col>
      <xdr:colOff>187325</xdr:colOff>
      <xdr:row>53</xdr:row>
      <xdr:rowOff>31750</xdr:rowOff>
    </xdr:to>
    <xdr:cxnSp macro="">
      <xdr:nvCxnSpPr>
        <xdr:cNvPr id="184" name="直線コネクタ 183"/>
        <xdr:cNvCxnSpPr/>
      </xdr:nvCxnSpPr>
      <xdr:spPr>
        <a:xfrm>
          <a:off x="3098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5" name="フローチャート: 判断 184"/>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6" name="テキスト ボックス 185"/>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53</xdr:row>
      <xdr:rowOff>31750</xdr:rowOff>
    </xdr:to>
    <xdr:cxnSp macro="">
      <xdr:nvCxnSpPr>
        <xdr:cNvPr id="187" name="直線コネクタ 186"/>
        <xdr:cNvCxnSpPr/>
      </xdr:nvCxnSpPr>
      <xdr:spPr>
        <a:xfrm>
          <a:off x="2209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88" name="フローチャート: 判断 187"/>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89" name="テキスト ボックス 188"/>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50800</xdr:rowOff>
    </xdr:to>
    <xdr:cxnSp macro="">
      <xdr:nvCxnSpPr>
        <xdr:cNvPr id="190" name="直線コネクタ 189"/>
        <xdr:cNvCxnSpPr/>
      </xdr:nvCxnSpPr>
      <xdr:spPr>
        <a:xfrm flipV="1">
          <a:off x="1320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1" name="フローチャート: 判断 190"/>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2" name="テキスト ボックス 191"/>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3" name="フローチャート: 判断 192"/>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4" name="テキスト ボックス 193"/>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152400</xdr:rowOff>
    </xdr:from>
    <xdr:to>
      <xdr:col>24</xdr:col>
      <xdr:colOff>76200</xdr:colOff>
      <xdr:row>53</xdr:row>
      <xdr:rowOff>82550</xdr:rowOff>
    </xdr:to>
    <xdr:sp macro="" textlink="">
      <xdr:nvSpPr>
        <xdr:cNvPr id="200" name="楕円 199"/>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60977</xdr:rowOff>
    </xdr:from>
    <xdr:ext cx="762000" cy="259045"/>
    <xdr:sp macro="" textlink="">
      <xdr:nvSpPr>
        <xdr:cNvPr id="201" name="扶助費該当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152400</xdr:rowOff>
    </xdr:from>
    <xdr:to>
      <xdr:col>20</xdr:col>
      <xdr:colOff>38100</xdr:colOff>
      <xdr:row>53</xdr:row>
      <xdr:rowOff>82550</xdr:rowOff>
    </xdr:to>
    <xdr:sp macro="" textlink="">
      <xdr:nvSpPr>
        <xdr:cNvPr id="202" name="楕円 201"/>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92727</xdr:rowOff>
    </xdr:from>
    <xdr:ext cx="736600" cy="259045"/>
    <xdr:sp macro="" textlink="">
      <xdr:nvSpPr>
        <xdr:cNvPr id="203" name="テキスト ボックス 202"/>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152400</xdr:rowOff>
    </xdr:from>
    <xdr:to>
      <xdr:col>15</xdr:col>
      <xdr:colOff>149225</xdr:colOff>
      <xdr:row>53</xdr:row>
      <xdr:rowOff>82550</xdr:rowOff>
    </xdr:to>
    <xdr:sp macro="" textlink="">
      <xdr:nvSpPr>
        <xdr:cNvPr id="204" name="楕円 203"/>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92727</xdr:rowOff>
    </xdr:from>
    <xdr:ext cx="762000" cy="259045"/>
    <xdr:sp macro="" textlink="">
      <xdr:nvSpPr>
        <xdr:cNvPr id="205" name="テキスト ボックス 204"/>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06" name="楕円 205"/>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07" name="テキスト ボックス 206"/>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0</xdr:rowOff>
    </xdr:from>
    <xdr:to>
      <xdr:col>6</xdr:col>
      <xdr:colOff>171450</xdr:colOff>
      <xdr:row>53</xdr:row>
      <xdr:rowOff>101600</xdr:rowOff>
    </xdr:to>
    <xdr:sp macro="" textlink="">
      <xdr:nvSpPr>
        <xdr:cNvPr id="208" name="楕円 207"/>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111777</xdr:rowOff>
    </xdr:from>
    <xdr:ext cx="762000" cy="259045"/>
    <xdr:sp macro="" textlink="">
      <xdr:nvSpPr>
        <xdr:cNvPr id="209" name="テキスト ボックス 208"/>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村営住宅の建設・改修などが多く維持補修費、建設事業費ともに支出が増加した。</a:t>
          </a:r>
        </a:p>
      </xdr:txBody>
    </xdr:sp>
    <xdr:clientData/>
  </xdr:twoCellAnchor>
  <xdr:oneCellAnchor>
    <xdr:from>
      <xdr:col>62</xdr:col>
      <xdr:colOff>6350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2" name="直線コネクタ 231"/>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3" name="その他最小値テキスト"/>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4" name="直線コネクタ 233"/>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5"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6" name="直線コネクタ 235"/>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86995</xdr:rowOff>
    </xdr:from>
    <xdr:to>
      <xdr:col>82</xdr:col>
      <xdr:colOff>107950</xdr:colOff>
      <xdr:row>56</xdr:row>
      <xdr:rowOff>35560</xdr:rowOff>
    </xdr:to>
    <xdr:cxnSp macro="">
      <xdr:nvCxnSpPr>
        <xdr:cNvPr id="237" name="直線コネクタ 236"/>
        <xdr:cNvCxnSpPr/>
      </xdr:nvCxnSpPr>
      <xdr:spPr>
        <a:xfrm>
          <a:off x="15671800" y="9516745"/>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38" name="その他平均値テキスト"/>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39" name="フローチャート: 判断 238"/>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24130</xdr:rowOff>
    </xdr:from>
    <xdr:to>
      <xdr:col>78</xdr:col>
      <xdr:colOff>69850</xdr:colOff>
      <xdr:row>55</xdr:row>
      <xdr:rowOff>86995</xdr:rowOff>
    </xdr:to>
    <xdr:cxnSp macro="">
      <xdr:nvCxnSpPr>
        <xdr:cNvPr id="240" name="直線コネクタ 239"/>
        <xdr:cNvCxnSpPr/>
      </xdr:nvCxnSpPr>
      <xdr:spPr>
        <a:xfrm>
          <a:off x="14782800" y="9282430"/>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1" name="フローチャート: 判断 240"/>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2" name="テキスト ボックス 241"/>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24130</xdr:rowOff>
    </xdr:from>
    <xdr:to>
      <xdr:col>73</xdr:col>
      <xdr:colOff>180975</xdr:colOff>
      <xdr:row>54</xdr:row>
      <xdr:rowOff>109855</xdr:rowOff>
    </xdr:to>
    <xdr:cxnSp macro="">
      <xdr:nvCxnSpPr>
        <xdr:cNvPr id="243" name="直線コネクタ 242"/>
        <xdr:cNvCxnSpPr/>
      </xdr:nvCxnSpPr>
      <xdr:spPr>
        <a:xfrm flipV="1">
          <a:off x="13893800" y="92824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4" name="フローチャート: 判断 243"/>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5" name="テキスト ボックス 244"/>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109855</xdr:rowOff>
    </xdr:from>
    <xdr:to>
      <xdr:col>69</xdr:col>
      <xdr:colOff>92075</xdr:colOff>
      <xdr:row>55</xdr:row>
      <xdr:rowOff>75565</xdr:rowOff>
    </xdr:to>
    <xdr:cxnSp macro="">
      <xdr:nvCxnSpPr>
        <xdr:cNvPr id="246" name="直線コネクタ 245"/>
        <xdr:cNvCxnSpPr/>
      </xdr:nvCxnSpPr>
      <xdr:spPr>
        <a:xfrm flipV="1">
          <a:off x="13004800" y="936815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47" name="フローチャート: 判断 246"/>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48" name="テキスト ボックス 247"/>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49" name="フローチャート: 判断 248"/>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0" name="テキスト ボックス 249"/>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56" name="楕円 255"/>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57"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36195</xdr:rowOff>
    </xdr:from>
    <xdr:to>
      <xdr:col>78</xdr:col>
      <xdr:colOff>120650</xdr:colOff>
      <xdr:row>55</xdr:row>
      <xdr:rowOff>137795</xdr:rowOff>
    </xdr:to>
    <xdr:sp macro="" textlink="">
      <xdr:nvSpPr>
        <xdr:cNvPr id="258" name="楕円 257"/>
        <xdr:cNvSpPr/>
      </xdr:nvSpPr>
      <xdr:spPr>
        <a:xfrm>
          <a:off x="15621000" y="94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147972</xdr:rowOff>
    </xdr:from>
    <xdr:ext cx="736600" cy="259045"/>
    <xdr:sp macro="" textlink="">
      <xdr:nvSpPr>
        <xdr:cNvPr id="259" name="テキスト ボックス 258"/>
        <xdr:cNvSpPr txBox="1"/>
      </xdr:nvSpPr>
      <xdr:spPr>
        <a:xfrm>
          <a:off x="15290800" y="923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144780</xdr:rowOff>
    </xdr:from>
    <xdr:to>
      <xdr:col>74</xdr:col>
      <xdr:colOff>31750</xdr:colOff>
      <xdr:row>54</xdr:row>
      <xdr:rowOff>74930</xdr:rowOff>
    </xdr:to>
    <xdr:sp macro="" textlink="">
      <xdr:nvSpPr>
        <xdr:cNvPr id="260" name="楕円 259"/>
        <xdr:cNvSpPr/>
      </xdr:nvSpPr>
      <xdr:spPr>
        <a:xfrm>
          <a:off x="14732000" y="92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85107</xdr:rowOff>
    </xdr:from>
    <xdr:ext cx="762000" cy="259045"/>
    <xdr:sp macro="" textlink="">
      <xdr:nvSpPr>
        <xdr:cNvPr id="261" name="テキスト ボックス 260"/>
        <xdr:cNvSpPr txBox="1"/>
      </xdr:nvSpPr>
      <xdr:spPr>
        <a:xfrm>
          <a:off x="14401800" y="900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59055</xdr:rowOff>
    </xdr:from>
    <xdr:to>
      <xdr:col>69</xdr:col>
      <xdr:colOff>142875</xdr:colOff>
      <xdr:row>54</xdr:row>
      <xdr:rowOff>160655</xdr:rowOff>
    </xdr:to>
    <xdr:sp macro="" textlink="">
      <xdr:nvSpPr>
        <xdr:cNvPr id="262" name="楕円 261"/>
        <xdr:cNvSpPr/>
      </xdr:nvSpPr>
      <xdr:spPr>
        <a:xfrm>
          <a:off x="13843000" y="93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170832</xdr:rowOff>
    </xdr:from>
    <xdr:ext cx="762000" cy="259045"/>
    <xdr:sp macro="" textlink="">
      <xdr:nvSpPr>
        <xdr:cNvPr id="263" name="テキスト ボックス 262"/>
        <xdr:cNvSpPr txBox="1"/>
      </xdr:nvSpPr>
      <xdr:spPr>
        <a:xfrm>
          <a:off x="13512800" y="908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24765</xdr:rowOff>
    </xdr:from>
    <xdr:to>
      <xdr:col>65</xdr:col>
      <xdr:colOff>53975</xdr:colOff>
      <xdr:row>55</xdr:row>
      <xdr:rowOff>126365</xdr:rowOff>
    </xdr:to>
    <xdr:sp macro="" textlink="">
      <xdr:nvSpPr>
        <xdr:cNvPr id="264" name="楕円 263"/>
        <xdr:cNvSpPr/>
      </xdr:nvSpPr>
      <xdr:spPr>
        <a:xfrm>
          <a:off x="129540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136542</xdr:rowOff>
    </xdr:from>
    <xdr:ext cx="762000" cy="259045"/>
    <xdr:sp macro="" textlink="">
      <xdr:nvSpPr>
        <xdr:cNvPr id="265" name="テキスト ボックス 264"/>
        <xdr:cNvSpPr txBox="1"/>
      </xdr:nvSpPr>
      <xdr:spPr>
        <a:xfrm>
          <a:off x="12623800" y="922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新型コロナウイルス関連の補助による支出額は増えているが、特定財源も増加しているため、昨年度とほぼ同水準となった。</a:t>
          </a:r>
        </a:p>
      </xdr:txBody>
    </xdr:sp>
    <xdr:clientData/>
  </xdr:twoCellAnchor>
  <xdr:oneCellAnchor>
    <xdr:from>
      <xdr:col>62</xdr:col>
      <xdr:colOff>6350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0" name="直線コネクタ 27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1" name="テキスト ボックス 28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2" name="直線コネクタ 28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3" name="テキスト ボックス 28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4" name="直線コネクタ 28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5" name="テキスト ボックス 28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6" name="直線コネクタ 28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87" name="テキスト ボックス 28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0" name="直線コネクタ 289"/>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2" name="直線コネクタ 29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3"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4" name="直線コネクタ 293"/>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117856</xdr:rowOff>
    </xdr:from>
    <xdr:to>
      <xdr:col>82</xdr:col>
      <xdr:colOff>107950</xdr:colOff>
      <xdr:row>34</xdr:row>
      <xdr:rowOff>127000</xdr:rowOff>
    </xdr:to>
    <xdr:cxnSp macro="">
      <xdr:nvCxnSpPr>
        <xdr:cNvPr id="295" name="直線コネクタ 294"/>
        <xdr:cNvCxnSpPr/>
      </xdr:nvCxnSpPr>
      <xdr:spPr>
        <a:xfrm>
          <a:off x="15671800" y="59471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6"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297" name="フローチャート: 判断 296"/>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90424</xdr:rowOff>
    </xdr:from>
    <xdr:to>
      <xdr:col>78</xdr:col>
      <xdr:colOff>69850</xdr:colOff>
      <xdr:row>34</xdr:row>
      <xdr:rowOff>117856</xdr:rowOff>
    </xdr:to>
    <xdr:cxnSp macro="">
      <xdr:nvCxnSpPr>
        <xdr:cNvPr id="298" name="直線コネクタ 297"/>
        <xdr:cNvCxnSpPr/>
      </xdr:nvCxnSpPr>
      <xdr:spPr>
        <a:xfrm>
          <a:off x="14782800" y="59197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299" name="フローチャート: 判断 298"/>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0" name="テキスト ボックス 299"/>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90424</xdr:rowOff>
    </xdr:from>
    <xdr:to>
      <xdr:col>73</xdr:col>
      <xdr:colOff>180975</xdr:colOff>
      <xdr:row>34</xdr:row>
      <xdr:rowOff>90424</xdr:rowOff>
    </xdr:to>
    <xdr:cxnSp macro="">
      <xdr:nvCxnSpPr>
        <xdr:cNvPr id="301" name="直線コネクタ 300"/>
        <xdr:cNvCxnSpPr/>
      </xdr:nvCxnSpPr>
      <xdr:spPr>
        <a:xfrm>
          <a:off x="13893800" y="5919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2" name="フローチャート: 判断 301"/>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3" name="テキスト ボックス 302"/>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62992</xdr:rowOff>
    </xdr:from>
    <xdr:to>
      <xdr:col>69</xdr:col>
      <xdr:colOff>92075</xdr:colOff>
      <xdr:row>34</xdr:row>
      <xdr:rowOff>90424</xdr:rowOff>
    </xdr:to>
    <xdr:cxnSp macro="">
      <xdr:nvCxnSpPr>
        <xdr:cNvPr id="304" name="直線コネクタ 303"/>
        <xdr:cNvCxnSpPr/>
      </xdr:nvCxnSpPr>
      <xdr:spPr>
        <a:xfrm>
          <a:off x="13004800" y="5892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5" name="フローチャート: 判断 304"/>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6" name="テキスト ボックス 305"/>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07" name="フローチャート: 判断 306"/>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08" name="テキスト ボックス 307"/>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9" name="テキスト ボックス 30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0" name="テキスト ボックス 30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1" name="テキスト ボックス 31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2" name="テキスト ボックス 31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3" name="テキスト ボックス 31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14" name="楕円 313"/>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156227</xdr:rowOff>
    </xdr:from>
    <xdr:ext cx="762000" cy="259045"/>
    <xdr:sp macro="" textlink="">
      <xdr:nvSpPr>
        <xdr:cNvPr id="315" name="補助費等該当値テキスト"/>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67056</xdr:rowOff>
    </xdr:from>
    <xdr:to>
      <xdr:col>78</xdr:col>
      <xdr:colOff>120650</xdr:colOff>
      <xdr:row>34</xdr:row>
      <xdr:rowOff>168656</xdr:rowOff>
    </xdr:to>
    <xdr:sp macro="" textlink="">
      <xdr:nvSpPr>
        <xdr:cNvPr id="316" name="楕円 315"/>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7383</xdr:rowOff>
    </xdr:from>
    <xdr:ext cx="736600" cy="259045"/>
    <xdr:sp macro="" textlink="">
      <xdr:nvSpPr>
        <xdr:cNvPr id="317" name="テキスト ボックス 316"/>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39624</xdr:rowOff>
    </xdr:from>
    <xdr:to>
      <xdr:col>74</xdr:col>
      <xdr:colOff>31750</xdr:colOff>
      <xdr:row>34</xdr:row>
      <xdr:rowOff>141224</xdr:rowOff>
    </xdr:to>
    <xdr:sp macro="" textlink="">
      <xdr:nvSpPr>
        <xdr:cNvPr id="318" name="楕円 317"/>
        <xdr:cNvSpPr/>
      </xdr:nvSpPr>
      <xdr:spPr>
        <a:xfrm>
          <a:off x="14732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151401</xdr:rowOff>
    </xdr:from>
    <xdr:ext cx="762000" cy="259045"/>
    <xdr:sp macro="" textlink="">
      <xdr:nvSpPr>
        <xdr:cNvPr id="319" name="テキスト ボックス 318"/>
        <xdr:cNvSpPr txBox="1"/>
      </xdr:nvSpPr>
      <xdr:spPr>
        <a:xfrm>
          <a:off x="14401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39624</xdr:rowOff>
    </xdr:from>
    <xdr:to>
      <xdr:col>69</xdr:col>
      <xdr:colOff>142875</xdr:colOff>
      <xdr:row>34</xdr:row>
      <xdr:rowOff>141224</xdr:rowOff>
    </xdr:to>
    <xdr:sp macro="" textlink="">
      <xdr:nvSpPr>
        <xdr:cNvPr id="320" name="楕円 319"/>
        <xdr:cNvSpPr/>
      </xdr:nvSpPr>
      <xdr:spPr>
        <a:xfrm>
          <a:off x="13843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151401</xdr:rowOff>
    </xdr:from>
    <xdr:ext cx="762000" cy="259045"/>
    <xdr:sp macro="" textlink="">
      <xdr:nvSpPr>
        <xdr:cNvPr id="321" name="テキスト ボックス 320"/>
        <xdr:cNvSpPr txBox="1"/>
      </xdr:nvSpPr>
      <xdr:spPr>
        <a:xfrm>
          <a:off x="13512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xdr:rowOff>
    </xdr:from>
    <xdr:to>
      <xdr:col>65</xdr:col>
      <xdr:colOff>53975</xdr:colOff>
      <xdr:row>34</xdr:row>
      <xdr:rowOff>113792</xdr:rowOff>
    </xdr:to>
    <xdr:sp macro="" textlink="">
      <xdr:nvSpPr>
        <xdr:cNvPr id="322" name="楕円 321"/>
        <xdr:cNvSpPr/>
      </xdr:nvSpPr>
      <xdr:spPr>
        <a:xfrm>
          <a:off x="12954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123969</xdr:rowOff>
    </xdr:from>
    <xdr:ext cx="762000" cy="259045"/>
    <xdr:sp macro="" textlink="">
      <xdr:nvSpPr>
        <xdr:cNvPr id="323" name="テキスト ボックス 322"/>
        <xdr:cNvSpPr txBox="1"/>
      </xdr:nvSpPr>
      <xdr:spPr>
        <a:xfrm>
          <a:off x="12623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4" name="正方形/長方形 32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5" name="正方形/長方形 32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6" name="正方形/長方形 32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27" name="正方形/長方形 32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28" name="正方形/長方形 32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29" name="正方形/長方形 32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0" name="正方形/長方形 32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2" name="正方形/長方形 33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4" name="テキスト ボックス 33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地方債の借入を抑制しており、借入残高が年々減少しているため比率が減少している。</a:t>
          </a:r>
        </a:p>
      </xdr:txBody>
    </xdr:sp>
    <xdr:clientData/>
  </xdr:twoCellAnchor>
  <xdr:oneCellAnchor>
    <xdr:from>
      <xdr:col>3</xdr:col>
      <xdr:colOff>123825</xdr:colOff>
      <xdr:row>69</xdr:row>
      <xdr:rowOff>107950</xdr:rowOff>
    </xdr:from>
    <xdr:ext cx="298543" cy="225703"/>
    <xdr:sp macro="" textlink="">
      <xdr:nvSpPr>
        <xdr:cNvPr id="335" name="テキスト ボックス 33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37" name="テキスト ボックス 33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8" name="直線コネクタ 33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39" name="テキスト ボックス 33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0" name="直線コネクタ 33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1" name="テキスト ボックス 34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2" name="直線コネクタ 34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3" name="テキスト ボックス 34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4" name="直線コネクタ 34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5" name="テキスト ボックス 34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6" name="直線コネクタ 34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47" name="テキスト ボックス 34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0" name="直線コネクタ 349"/>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1"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2" name="直線コネクタ 351"/>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3"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4" name="直線コネクタ 353"/>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35560</xdr:rowOff>
    </xdr:from>
    <xdr:to>
      <xdr:col>24</xdr:col>
      <xdr:colOff>25400</xdr:colOff>
      <xdr:row>74</xdr:row>
      <xdr:rowOff>100330</xdr:rowOff>
    </xdr:to>
    <xdr:cxnSp macro="">
      <xdr:nvCxnSpPr>
        <xdr:cNvPr id="355" name="直線コネクタ 354"/>
        <xdr:cNvCxnSpPr/>
      </xdr:nvCxnSpPr>
      <xdr:spPr>
        <a:xfrm flipV="1">
          <a:off x="3987800" y="1272286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6" name="公債費平均値テキスト"/>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57" name="フローチャート: 判断 356"/>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100330</xdr:rowOff>
    </xdr:from>
    <xdr:to>
      <xdr:col>19</xdr:col>
      <xdr:colOff>187325</xdr:colOff>
      <xdr:row>74</xdr:row>
      <xdr:rowOff>142240</xdr:rowOff>
    </xdr:to>
    <xdr:cxnSp macro="">
      <xdr:nvCxnSpPr>
        <xdr:cNvPr id="358" name="直線コネクタ 357"/>
        <xdr:cNvCxnSpPr/>
      </xdr:nvCxnSpPr>
      <xdr:spPr>
        <a:xfrm flipV="1">
          <a:off x="3098800" y="127876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59" name="フローチャート: 判断 358"/>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0" name="テキスト ボックス 359"/>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142240</xdr:rowOff>
    </xdr:from>
    <xdr:to>
      <xdr:col>15</xdr:col>
      <xdr:colOff>98425</xdr:colOff>
      <xdr:row>75</xdr:row>
      <xdr:rowOff>50800</xdr:rowOff>
    </xdr:to>
    <xdr:cxnSp macro="">
      <xdr:nvCxnSpPr>
        <xdr:cNvPr id="361" name="直線コネクタ 360"/>
        <xdr:cNvCxnSpPr/>
      </xdr:nvCxnSpPr>
      <xdr:spPr>
        <a:xfrm flipV="1">
          <a:off x="2209800" y="128295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2" name="フローチャート: 判断 361"/>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3" name="テキスト ボックス 362"/>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50800</xdr:rowOff>
    </xdr:from>
    <xdr:to>
      <xdr:col>11</xdr:col>
      <xdr:colOff>9525</xdr:colOff>
      <xdr:row>75</xdr:row>
      <xdr:rowOff>119380</xdr:rowOff>
    </xdr:to>
    <xdr:cxnSp macro="">
      <xdr:nvCxnSpPr>
        <xdr:cNvPr id="364" name="直線コネクタ 363"/>
        <xdr:cNvCxnSpPr/>
      </xdr:nvCxnSpPr>
      <xdr:spPr>
        <a:xfrm flipV="1">
          <a:off x="1320800" y="129095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5" name="フローチャート: 判断 364"/>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6" name="テキスト ボックス 365"/>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67" name="フローチャート: 判断 366"/>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68" name="テキスト ボックス 367"/>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156210</xdr:rowOff>
    </xdr:from>
    <xdr:to>
      <xdr:col>24</xdr:col>
      <xdr:colOff>76200</xdr:colOff>
      <xdr:row>74</xdr:row>
      <xdr:rowOff>86360</xdr:rowOff>
    </xdr:to>
    <xdr:sp macro="" textlink="">
      <xdr:nvSpPr>
        <xdr:cNvPr id="374" name="楕円 373"/>
        <xdr:cNvSpPr/>
      </xdr:nvSpPr>
      <xdr:spPr>
        <a:xfrm>
          <a:off x="4775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1287</xdr:rowOff>
    </xdr:from>
    <xdr:ext cx="762000" cy="259045"/>
    <xdr:sp macro="" textlink="">
      <xdr:nvSpPr>
        <xdr:cNvPr id="375" name="公債費該当値テキスト"/>
        <xdr:cNvSpPr txBox="1"/>
      </xdr:nvSpPr>
      <xdr:spPr>
        <a:xfrm>
          <a:off x="4914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49530</xdr:rowOff>
    </xdr:from>
    <xdr:to>
      <xdr:col>20</xdr:col>
      <xdr:colOff>38100</xdr:colOff>
      <xdr:row>74</xdr:row>
      <xdr:rowOff>151130</xdr:rowOff>
    </xdr:to>
    <xdr:sp macro="" textlink="">
      <xdr:nvSpPr>
        <xdr:cNvPr id="376" name="楕円 375"/>
        <xdr:cNvSpPr/>
      </xdr:nvSpPr>
      <xdr:spPr>
        <a:xfrm>
          <a:off x="3937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161307</xdr:rowOff>
    </xdr:from>
    <xdr:ext cx="736600" cy="259045"/>
    <xdr:sp macro="" textlink="">
      <xdr:nvSpPr>
        <xdr:cNvPr id="377" name="テキスト ボックス 376"/>
        <xdr:cNvSpPr txBox="1"/>
      </xdr:nvSpPr>
      <xdr:spPr>
        <a:xfrm>
          <a:off x="3606800" y="1250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91440</xdr:rowOff>
    </xdr:from>
    <xdr:to>
      <xdr:col>15</xdr:col>
      <xdr:colOff>149225</xdr:colOff>
      <xdr:row>75</xdr:row>
      <xdr:rowOff>21590</xdr:rowOff>
    </xdr:to>
    <xdr:sp macro="" textlink="">
      <xdr:nvSpPr>
        <xdr:cNvPr id="378" name="楕円 377"/>
        <xdr:cNvSpPr/>
      </xdr:nvSpPr>
      <xdr:spPr>
        <a:xfrm>
          <a:off x="3048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31767</xdr:rowOff>
    </xdr:from>
    <xdr:ext cx="762000" cy="259045"/>
    <xdr:sp macro="" textlink="">
      <xdr:nvSpPr>
        <xdr:cNvPr id="379" name="テキスト ボックス 378"/>
        <xdr:cNvSpPr txBox="1"/>
      </xdr:nvSpPr>
      <xdr:spPr>
        <a:xfrm>
          <a:off x="2717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0</xdr:rowOff>
    </xdr:from>
    <xdr:to>
      <xdr:col>11</xdr:col>
      <xdr:colOff>60325</xdr:colOff>
      <xdr:row>75</xdr:row>
      <xdr:rowOff>101600</xdr:rowOff>
    </xdr:to>
    <xdr:sp macro="" textlink="">
      <xdr:nvSpPr>
        <xdr:cNvPr id="380" name="楕円 379"/>
        <xdr:cNvSpPr/>
      </xdr:nvSpPr>
      <xdr:spPr>
        <a:xfrm>
          <a:off x="2159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111777</xdr:rowOff>
    </xdr:from>
    <xdr:ext cx="762000" cy="259045"/>
    <xdr:sp macro="" textlink="">
      <xdr:nvSpPr>
        <xdr:cNvPr id="381" name="テキスト ボックス 380"/>
        <xdr:cNvSpPr txBox="1"/>
      </xdr:nvSpPr>
      <xdr:spPr>
        <a:xfrm>
          <a:off x="1828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68580</xdr:rowOff>
    </xdr:from>
    <xdr:to>
      <xdr:col>6</xdr:col>
      <xdr:colOff>171450</xdr:colOff>
      <xdr:row>75</xdr:row>
      <xdr:rowOff>170180</xdr:rowOff>
    </xdr:to>
    <xdr:sp macro="" textlink="">
      <xdr:nvSpPr>
        <xdr:cNvPr id="382" name="楕円 381"/>
        <xdr:cNvSpPr/>
      </xdr:nvSpPr>
      <xdr:spPr>
        <a:xfrm>
          <a:off x="1270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8907</xdr:rowOff>
    </xdr:from>
    <xdr:ext cx="762000" cy="259045"/>
    <xdr:sp macro="" textlink="">
      <xdr:nvSpPr>
        <xdr:cNvPr id="383" name="テキスト ボックス 382"/>
        <xdr:cNvSpPr txBox="1"/>
      </xdr:nvSpPr>
      <xdr:spPr>
        <a:xfrm>
          <a:off x="939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7" name="正方形/長方形 38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8" name="正方形/長方形 38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89" name="正方形/長方形 38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0" name="正方形/長方形 38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2" name="正方形/長方形 39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4" name="テキスト ボックス 39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人件費、物件費の割合が高く、類似団体と比べても高い水準にある。人件費は、人事勧告などを基準に適正に行い、物件費に関しては、引き続き見直しなどを行い抑制に努める。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7" name="テキスト ボックス 39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8" name="直線コネクタ 39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399" name="テキスト ボックス 39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0" name="直線コネクタ 39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1" name="テキスト ボックス 40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2" name="直線コネクタ 40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3" name="テキスト ボックス 40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4" name="直線コネクタ 40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5" name="テキスト ボックス 40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6" name="直線コネクタ 40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07" name="テキスト ボックス 40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8" name="直線コネクタ 40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09" name="テキスト ボックス 40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3" name="直線コネクタ 412"/>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4" name="公債費以外最小値テキスト"/>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5" name="直線コネクタ 414"/>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6" name="公債費以外最大値テキスト"/>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17" name="直線コネクタ 416"/>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82</xdr:row>
      <xdr:rowOff>15966</xdr:rowOff>
    </xdr:from>
    <xdr:to>
      <xdr:col>82</xdr:col>
      <xdr:colOff>107950</xdr:colOff>
      <xdr:row>82</xdr:row>
      <xdr:rowOff>74749</xdr:rowOff>
    </xdr:to>
    <xdr:cxnSp macro="">
      <xdr:nvCxnSpPr>
        <xdr:cNvPr id="418" name="直線コネクタ 417"/>
        <xdr:cNvCxnSpPr/>
      </xdr:nvCxnSpPr>
      <xdr:spPr>
        <a:xfrm flipV="1">
          <a:off x="15671800" y="140748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19"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0" name="フローチャート: 判断 419"/>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74749</xdr:rowOff>
    </xdr:from>
    <xdr:to>
      <xdr:col>78</xdr:col>
      <xdr:colOff>69850</xdr:colOff>
      <xdr:row>82</xdr:row>
      <xdr:rowOff>74749</xdr:rowOff>
    </xdr:to>
    <xdr:cxnSp macro="">
      <xdr:nvCxnSpPr>
        <xdr:cNvPr id="421" name="直線コネクタ 420"/>
        <xdr:cNvCxnSpPr/>
      </xdr:nvCxnSpPr>
      <xdr:spPr>
        <a:xfrm>
          <a:off x="14782800" y="13790749"/>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2" name="フローチャート: 判断 421"/>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3" name="テキスト ボックス 422"/>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141695</xdr:rowOff>
    </xdr:from>
    <xdr:to>
      <xdr:col>73</xdr:col>
      <xdr:colOff>180975</xdr:colOff>
      <xdr:row>80</xdr:row>
      <xdr:rowOff>74749</xdr:rowOff>
    </xdr:to>
    <xdr:cxnSp macro="">
      <xdr:nvCxnSpPr>
        <xdr:cNvPr id="424" name="直線コネクタ 423"/>
        <xdr:cNvCxnSpPr/>
      </xdr:nvCxnSpPr>
      <xdr:spPr>
        <a:xfrm>
          <a:off x="13893800" y="13686245"/>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5" name="フローチャート: 判断 424"/>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6" name="テキスト ボックス 425"/>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82913</xdr:rowOff>
    </xdr:from>
    <xdr:to>
      <xdr:col>69</xdr:col>
      <xdr:colOff>92075</xdr:colOff>
      <xdr:row>79</xdr:row>
      <xdr:rowOff>141695</xdr:rowOff>
    </xdr:to>
    <xdr:cxnSp macro="">
      <xdr:nvCxnSpPr>
        <xdr:cNvPr id="427" name="直線コネクタ 426"/>
        <xdr:cNvCxnSpPr/>
      </xdr:nvCxnSpPr>
      <xdr:spPr>
        <a:xfrm>
          <a:off x="13004800" y="13284563"/>
          <a:ext cx="889000" cy="40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28" name="フローチャート: 判断 427"/>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29" name="テキスト ボックス 428"/>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0" name="フローチャート: 判断 429"/>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45011</xdr:rowOff>
    </xdr:from>
    <xdr:ext cx="762000" cy="259045"/>
    <xdr:sp macro="" textlink="">
      <xdr:nvSpPr>
        <xdr:cNvPr id="431" name="テキスト ボックス 430"/>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136616</xdr:rowOff>
    </xdr:from>
    <xdr:to>
      <xdr:col>82</xdr:col>
      <xdr:colOff>158750</xdr:colOff>
      <xdr:row>82</xdr:row>
      <xdr:rowOff>66766</xdr:rowOff>
    </xdr:to>
    <xdr:sp macro="" textlink="">
      <xdr:nvSpPr>
        <xdr:cNvPr id="437" name="楕円 436"/>
        <xdr:cNvSpPr/>
      </xdr:nvSpPr>
      <xdr:spPr>
        <a:xfrm>
          <a:off x="16459200" y="1402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45193</xdr:rowOff>
    </xdr:from>
    <xdr:ext cx="762000" cy="259045"/>
    <xdr:sp macro="" textlink="">
      <xdr:nvSpPr>
        <xdr:cNvPr id="438" name="公債費以外該当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82</xdr:row>
      <xdr:rowOff>23949</xdr:rowOff>
    </xdr:from>
    <xdr:to>
      <xdr:col>78</xdr:col>
      <xdr:colOff>120650</xdr:colOff>
      <xdr:row>82</xdr:row>
      <xdr:rowOff>125549</xdr:rowOff>
    </xdr:to>
    <xdr:sp macro="" textlink="">
      <xdr:nvSpPr>
        <xdr:cNvPr id="439" name="楕円 438"/>
        <xdr:cNvSpPr/>
      </xdr:nvSpPr>
      <xdr:spPr>
        <a:xfrm>
          <a:off x="15621000" y="1408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82</xdr:row>
      <xdr:rowOff>110326</xdr:rowOff>
    </xdr:from>
    <xdr:ext cx="736600" cy="259045"/>
    <xdr:sp macro="" textlink="">
      <xdr:nvSpPr>
        <xdr:cNvPr id="440" name="テキスト ボックス 439"/>
        <xdr:cNvSpPr txBox="1"/>
      </xdr:nvSpPr>
      <xdr:spPr>
        <a:xfrm>
          <a:off x="15290800" y="1416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23949</xdr:rowOff>
    </xdr:from>
    <xdr:to>
      <xdr:col>74</xdr:col>
      <xdr:colOff>31750</xdr:colOff>
      <xdr:row>80</xdr:row>
      <xdr:rowOff>125549</xdr:rowOff>
    </xdr:to>
    <xdr:sp macro="" textlink="">
      <xdr:nvSpPr>
        <xdr:cNvPr id="441" name="楕円 440"/>
        <xdr:cNvSpPr/>
      </xdr:nvSpPr>
      <xdr:spPr>
        <a:xfrm>
          <a:off x="14732000" y="1373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110326</xdr:rowOff>
    </xdr:from>
    <xdr:ext cx="762000" cy="259045"/>
    <xdr:sp macro="" textlink="">
      <xdr:nvSpPr>
        <xdr:cNvPr id="442" name="テキスト ボックス 441"/>
        <xdr:cNvSpPr txBox="1"/>
      </xdr:nvSpPr>
      <xdr:spPr>
        <a:xfrm>
          <a:off x="14401800" y="1382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90895</xdr:rowOff>
    </xdr:from>
    <xdr:to>
      <xdr:col>69</xdr:col>
      <xdr:colOff>142875</xdr:colOff>
      <xdr:row>80</xdr:row>
      <xdr:rowOff>21045</xdr:rowOff>
    </xdr:to>
    <xdr:sp macro="" textlink="">
      <xdr:nvSpPr>
        <xdr:cNvPr id="443" name="楕円 442"/>
        <xdr:cNvSpPr/>
      </xdr:nvSpPr>
      <xdr:spPr>
        <a:xfrm>
          <a:off x="138430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5822</xdr:rowOff>
    </xdr:from>
    <xdr:ext cx="762000" cy="259045"/>
    <xdr:sp macro="" textlink="">
      <xdr:nvSpPr>
        <xdr:cNvPr id="444" name="テキスト ボックス 443"/>
        <xdr:cNvSpPr txBox="1"/>
      </xdr:nvSpPr>
      <xdr:spPr>
        <a:xfrm>
          <a:off x="13512800" y="137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32113</xdr:rowOff>
    </xdr:from>
    <xdr:to>
      <xdr:col>65</xdr:col>
      <xdr:colOff>53975</xdr:colOff>
      <xdr:row>77</xdr:row>
      <xdr:rowOff>133713</xdr:rowOff>
    </xdr:to>
    <xdr:sp macro="" textlink="">
      <xdr:nvSpPr>
        <xdr:cNvPr id="445" name="楕円 444"/>
        <xdr:cNvSpPr/>
      </xdr:nvSpPr>
      <xdr:spPr>
        <a:xfrm>
          <a:off x="12954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143890</xdr:rowOff>
    </xdr:from>
    <xdr:ext cx="762000" cy="259045"/>
    <xdr:sp macro="" textlink="">
      <xdr:nvSpPr>
        <xdr:cNvPr id="446" name="テキスト ボックス 445"/>
        <xdr:cNvSpPr txBox="1"/>
      </xdr:nvSpPr>
      <xdr:spPr>
        <a:xfrm>
          <a:off x="12623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2612</xdr:rowOff>
    </xdr:from>
    <xdr:to>
      <xdr:col>29</xdr:col>
      <xdr:colOff>127000</xdr:colOff>
      <xdr:row>11</xdr:row>
      <xdr:rowOff>94951</xdr:rowOff>
    </xdr:to>
    <xdr:cxnSp macro="">
      <xdr:nvCxnSpPr>
        <xdr:cNvPr id="51" name="直線コネクタ 50"/>
        <xdr:cNvCxnSpPr/>
      </xdr:nvCxnSpPr>
      <xdr:spPr bwMode="auto">
        <a:xfrm>
          <a:off x="5003800" y="1936187"/>
          <a:ext cx="647700" cy="92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10</xdr:row>
      <xdr:rowOff>130334</xdr:rowOff>
    </xdr:from>
    <xdr:to>
      <xdr:col>26</xdr:col>
      <xdr:colOff>50800</xdr:colOff>
      <xdr:row>11</xdr:row>
      <xdr:rowOff>2612</xdr:rowOff>
    </xdr:to>
    <xdr:cxnSp macro="">
      <xdr:nvCxnSpPr>
        <xdr:cNvPr id="54" name="直線コネクタ 53"/>
        <xdr:cNvCxnSpPr/>
      </xdr:nvCxnSpPr>
      <xdr:spPr bwMode="auto">
        <a:xfrm>
          <a:off x="4305300" y="1892459"/>
          <a:ext cx="698500" cy="43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10</xdr:row>
      <xdr:rowOff>129317</xdr:rowOff>
    </xdr:from>
    <xdr:to>
      <xdr:col>22</xdr:col>
      <xdr:colOff>114300</xdr:colOff>
      <xdr:row>10</xdr:row>
      <xdr:rowOff>130334</xdr:rowOff>
    </xdr:to>
    <xdr:cxnSp macro="">
      <xdr:nvCxnSpPr>
        <xdr:cNvPr id="57" name="直線コネクタ 56"/>
        <xdr:cNvCxnSpPr/>
      </xdr:nvCxnSpPr>
      <xdr:spPr bwMode="auto">
        <a:xfrm>
          <a:off x="3606800" y="1891442"/>
          <a:ext cx="698500" cy="1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10</xdr:row>
      <xdr:rowOff>127773</xdr:rowOff>
    </xdr:from>
    <xdr:to>
      <xdr:col>18</xdr:col>
      <xdr:colOff>177800</xdr:colOff>
      <xdr:row>10</xdr:row>
      <xdr:rowOff>129317</xdr:rowOff>
    </xdr:to>
    <xdr:cxnSp macro="">
      <xdr:nvCxnSpPr>
        <xdr:cNvPr id="60" name="直線コネクタ 59"/>
        <xdr:cNvCxnSpPr/>
      </xdr:nvCxnSpPr>
      <xdr:spPr bwMode="auto">
        <a:xfrm>
          <a:off x="2908300" y="1889898"/>
          <a:ext cx="698500" cy="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44151</xdr:rowOff>
    </xdr:from>
    <xdr:to>
      <xdr:col>29</xdr:col>
      <xdr:colOff>177800</xdr:colOff>
      <xdr:row>11</xdr:row>
      <xdr:rowOff>145751</xdr:rowOff>
    </xdr:to>
    <xdr:sp macro="" textlink="">
      <xdr:nvSpPr>
        <xdr:cNvPr id="70" name="楕円 69"/>
        <xdr:cNvSpPr/>
      </xdr:nvSpPr>
      <xdr:spPr bwMode="auto">
        <a:xfrm>
          <a:off x="5600700" y="1977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138126</xdr:rowOff>
    </xdr:from>
    <xdr:ext cx="762000" cy="259045"/>
    <xdr:sp macro="" textlink="">
      <xdr:nvSpPr>
        <xdr:cNvPr id="71" name="人口1人当たり決算額の推移該当値テキスト130"/>
        <xdr:cNvSpPr txBox="1"/>
      </xdr:nvSpPr>
      <xdr:spPr>
        <a:xfrm>
          <a:off x="5740400" y="190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10</xdr:row>
      <xdr:rowOff>123262</xdr:rowOff>
    </xdr:from>
    <xdr:to>
      <xdr:col>26</xdr:col>
      <xdr:colOff>101600</xdr:colOff>
      <xdr:row>11</xdr:row>
      <xdr:rowOff>53412</xdr:rowOff>
    </xdr:to>
    <xdr:sp macro="" textlink="">
      <xdr:nvSpPr>
        <xdr:cNvPr id="72" name="楕円 71"/>
        <xdr:cNvSpPr/>
      </xdr:nvSpPr>
      <xdr:spPr bwMode="auto">
        <a:xfrm>
          <a:off x="4953000" y="1885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63589</xdr:rowOff>
    </xdr:from>
    <xdr:ext cx="736600" cy="259045"/>
    <xdr:sp macro="" textlink="">
      <xdr:nvSpPr>
        <xdr:cNvPr id="73" name="テキスト ボックス 72"/>
        <xdr:cNvSpPr txBox="1"/>
      </xdr:nvSpPr>
      <xdr:spPr>
        <a:xfrm>
          <a:off x="4622800" y="1654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10</xdr:row>
      <xdr:rowOff>79534</xdr:rowOff>
    </xdr:from>
    <xdr:to>
      <xdr:col>22</xdr:col>
      <xdr:colOff>165100</xdr:colOff>
      <xdr:row>11</xdr:row>
      <xdr:rowOff>9684</xdr:rowOff>
    </xdr:to>
    <xdr:sp macro="" textlink="">
      <xdr:nvSpPr>
        <xdr:cNvPr id="74" name="楕円 73"/>
        <xdr:cNvSpPr/>
      </xdr:nvSpPr>
      <xdr:spPr bwMode="auto">
        <a:xfrm>
          <a:off x="4254500" y="1841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19861</xdr:rowOff>
    </xdr:from>
    <xdr:ext cx="762000" cy="259045"/>
    <xdr:sp macro="" textlink="">
      <xdr:nvSpPr>
        <xdr:cNvPr id="75" name="テキスト ボックス 74"/>
        <xdr:cNvSpPr txBox="1"/>
      </xdr:nvSpPr>
      <xdr:spPr>
        <a:xfrm>
          <a:off x="3924300" y="161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10</xdr:row>
      <xdr:rowOff>78517</xdr:rowOff>
    </xdr:from>
    <xdr:to>
      <xdr:col>19</xdr:col>
      <xdr:colOff>38100</xdr:colOff>
      <xdr:row>11</xdr:row>
      <xdr:rowOff>8667</xdr:rowOff>
    </xdr:to>
    <xdr:sp macro="" textlink="">
      <xdr:nvSpPr>
        <xdr:cNvPr id="76" name="楕円 75"/>
        <xdr:cNvSpPr/>
      </xdr:nvSpPr>
      <xdr:spPr bwMode="auto">
        <a:xfrm>
          <a:off x="3556000" y="1840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18844</xdr:rowOff>
    </xdr:from>
    <xdr:ext cx="762000" cy="259045"/>
    <xdr:sp macro="" textlink="">
      <xdr:nvSpPr>
        <xdr:cNvPr id="77" name="テキスト ボックス 76"/>
        <xdr:cNvSpPr txBox="1"/>
      </xdr:nvSpPr>
      <xdr:spPr>
        <a:xfrm>
          <a:off x="3225800" y="160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xdr:row>
      <xdr:rowOff>76973</xdr:rowOff>
    </xdr:from>
    <xdr:to>
      <xdr:col>15</xdr:col>
      <xdr:colOff>101600</xdr:colOff>
      <xdr:row>11</xdr:row>
      <xdr:rowOff>7123</xdr:rowOff>
    </xdr:to>
    <xdr:sp macro="" textlink="">
      <xdr:nvSpPr>
        <xdr:cNvPr id="78" name="楕円 77"/>
        <xdr:cNvSpPr/>
      </xdr:nvSpPr>
      <xdr:spPr bwMode="auto">
        <a:xfrm>
          <a:off x="2857500" y="1839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17300</xdr:rowOff>
    </xdr:from>
    <xdr:ext cx="762000" cy="259045"/>
    <xdr:sp macro="" textlink="">
      <xdr:nvSpPr>
        <xdr:cNvPr id="79" name="テキスト ボックス 78"/>
        <xdr:cNvSpPr txBox="1"/>
      </xdr:nvSpPr>
      <xdr:spPr>
        <a:xfrm>
          <a:off x="2527300" y="160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321571</xdr:rowOff>
    </xdr:from>
    <xdr:ext cx="762000" cy="259045"/>
    <xdr:sp macro="" textlink="">
      <xdr:nvSpPr>
        <xdr:cNvPr id="105" name="人口1人当たり決算額の推移最小値テキスト445"/>
        <xdr:cNvSpPr txBox="1"/>
      </xdr:nvSpPr>
      <xdr:spPr>
        <a:xfrm>
          <a:off x="5740400" y="744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311394</xdr:rowOff>
    </xdr:from>
    <xdr:to>
      <xdr:col>29</xdr:col>
      <xdr:colOff>127000</xdr:colOff>
      <xdr:row>37</xdr:row>
      <xdr:rowOff>329174</xdr:rowOff>
    </xdr:to>
    <xdr:cxnSp macro="">
      <xdr:nvCxnSpPr>
        <xdr:cNvPr id="109" name="直線コネクタ 108"/>
        <xdr:cNvCxnSpPr/>
      </xdr:nvCxnSpPr>
      <xdr:spPr bwMode="auto">
        <a:xfrm flipV="1">
          <a:off x="5003800" y="7436094"/>
          <a:ext cx="647700" cy="17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315086</xdr:rowOff>
    </xdr:from>
    <xdr:to>
      <xdr:col>26</xdr:col>
      <xdr:colOff>50800</xdr:colOff>
      <xdr:row>37</xdr:row>
      <xdr:rowOff>329174</xdr:rowOff>
    </xdr:to>
    <xdr:cxnSp macro="">
      <xdr:nvCxnSpPr>
        <xdr:cNvPr id="112" name="直線コネクタ 111"/>
        <xdr:cNvCxnSpPr/>
      </xdr:nvCxnSpPr>
      <xdr:spPr bwMode="auto">
        <a:xfrm>
          <a:off x="4305300" y="7439786"/>
          <a:ext cx="698500" cy="14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241551</xdr:rowOff>
    </xdr:from>
    <xdr:to>
      <xdr:col>22</xdr:col>
      <xdr:colOff>114300</xdr:colOff>
      <xdr:row>37</xdr:row>
      <xdr:rowOff>315086</xdr:rowOff>
    </xdr:to>
    <xdr:cxnSp macro="">
      <xdr:nvCxnSpPr>
        <xdr:cNvPr id="115" name="直線コネクタ 114"/>
        <xdr:cNvCxnSpPr/>
      </xdr:nvCxnSpPr>
      <xdr:spPr bwMode="auto">
        <a:xfrm>
          <a:off x="3606800" y="7366251"/>
          <a:ext cx="698500" cy="73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217646</xdr:rowOff>
    </xdr:from>
    <xdr:to>
      <xdr:col>18</xdr:col>
      <xdr:colOff>177800</xdr:colOff>
      <xdr:row>37</xdr:row>
      <xdr:rowOff>241551</xdr:rowOff>
    </xdr:to>
    <xdr:cxnSp macro="">
      <xdr:nvCxnSpPr>
        <xdr:cNvPr id="118" name="直線コネクタ 117"/>
        <xdr:cNvCxnSpPr/>
      </xdr:nvCxnSpPr>
      <xdr:spPr bwMode="auto">
        <a:xfrm>
          <a:off x="2908300" y="7342346"/>
          <a:ext cx="698500" cy="23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260594</xdr:rowOff>
    </xdr:from>
    <xdr:to>
      <xdr:col>29</xdr:col>
      <xdr:colOff>177800</xdr:colOff>
      <xdr:row>38</xdr:row>
      <xdr:rowOff>19294</xdr:rowOff>
    </xdr:to>
    <xdr:sp macro="" textlink="">
      <xdr:nvSpPr>
        <xdr:cNvPr id="128" name="楕円 127"/>
        <xdr:cNvSpPr/>
      </xdr:nvSpPr>
      <xdr:spPr bwMode="auto">
        <a:xfrm>
          <a:off x="5600700" y="7385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169171</xdr:rowOff>
    </xdr:from>
    <xdr:ext cx="762000" cy="259045"/>
    <xdr:sp macro="" textlink="">
      <xdr:nvSpPr>
        <xdr:cNvPr id="129" name="人口1人当たり決算額の推移該当値テキスト445"/>
        <xdr:cNvSpPr txBox="1"/>
      </xdr:nvSpPr>
      <xdr:spPr>
        <a:xfrm>
          <a:off x="5740400" y="729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278374</xdr:rowOff>
    </xdr:from>
    <xdr:to>
      <xdr:col>26</xdr:col>
      <xdr:colOff>101600</xdr:colOff>
      <xdr:row>38</xdr:row>
      <xdr:rowOff>37074</xdr:rowOff>
    </xdr:to>
    <xdr:sp macro="" textlink="">
      <xdr:nvSpPr>
        <xdr:cNvPr id="130" name="楕円 129"/>
        <xdr:cNvSpPr/>
      </xdr:nvSpPr>
      <xdr:spPr bwMode="auto">
        <a:xfrm>
          <a:off x="4953000" y="7403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21851</xdr:rowOff>
    </xdr:from>
    <xdr:ext cx="736600" cy="259045"/>
    <xdr:sp macro="" textlink="">
      <xdr:nvSpPr>
        <xdr:cNvPr id="131" name="テキスト ボックス 130"/>
        <xdr:cNvSpPr txBox="1"/>
      </xdr:nvSpPr>
      <xdr:spPr>
        <a:xfrm>
          <a:off x="4622800" y="748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264286</xdr:rowOff>
    </xdr:from>
    <xdr:to>
      <xdr:col>22</xdr:col>
      <xdr:colOff>165100</xdr:colOff>
      <xdr:row>38</xdr:row>
      <xdr:rowOff>22986</xdr:rowOff>
    </xdr:to>
    <xdr:sp macro="" textlink="">
      <xdr:nvSpPr>
        <xdr:cNvPr id="132" name="楕円 131"/>
        <xdr:cNvSpPr/>
      </xdr:nvSpPr>
      <xdr:spPr bwMode="auto">
        <a:xfrm>
          <a:off x="4254500" y="738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7763</xdr:rowOff>
    </xdr:from>
    <xdr:ext cx="762000" cy="259045"/>
    <xdr:sp macro="" textlink="">
      <xdr:nvSpPr>
        <xdr:cNvPr id="133" name="テキスト ボックス 132"/>
        <xdr:cNvSpPr txBox="1"/>
      </xdr:nvSpPr>
      <xdr:spPr>
        <a:xfrm>
          <a:off x="3924300" y="747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190751</xdr:rowOff>
    </xdr:from>
    <xdr:to>
      <xdr:col>19</xdr:col>
      <xdr:colOff>38100</xdr:colOff>
      <xdr:row>37</xdr:row>
      <xdr:rowOff>292351</xdr:rowOff>
    </xdr:to>
    <xdr:sp macro="" textlink="">
      <xdr:nvSpPr>
        <xdr:cNvPr id="134" name="楕円 133"/>
        <xdr:cNvSpPr/>
      </xdr:nvSpPr>
      <xdr:spPr bwMode="auto">
        <a:xfrm>
          <a:off x="3556000" y="7315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277128</xdr:rowOff>
    </xdr:from>
    <xdr:ext cx="762000" cy="259045"/>
    <xdr:sp macro="" textlink="">
      <xdr:nvSpPr>
        <xdr:cNvPr id="135" name="テキスト ボックス 134"/>
        <xdr:cNvSpPr txBox="1"/>
      </xdr:nvSpPr>
      <xdr:spPr>
        <a:xfrm>
          <a:off x="3225800" y="740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166846</xdr:rowOff>
    </xdr:from>
    <xdr:to>
      <xdr:col>15</xdr:col>
      <xdr:colOff>101600</xdr:colOff>
      <xdr:row>37</xdr:row>
      <xdr:rowOff>268446</xdr:rowOff>
    </xdr:to>
    <xdr:sp macro="" textlink="">
      <xdr:nvSpPr>
        <xdr:cNvPr id="136" name="楕円 135"/>
        <xdr:cNvSpPr/>
      </xdr:nvSpPr>
      <xdr:spPr bwMode="auto">
        <a:xfrm>
          <a:off x="2857500" y="7291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253223</xdr:rowOff>
    </xdr:from>
    <xdr:ext cx="762000" cy="259045"/>
    <xdr:sp macro="" textlink="">
      <xdr:nvSpPr>
        <xdr:cNvPr id="137" name="テキスト ボックス 136"/>
        <xdr:cNvSpPr txBox="1"/>
      </xdr:nvSpPr>
      <xdr:spPr>
        <a:xfrm>
          <a:off x="2527300" y="737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
170
5.96
1,224,002
993,997
38,977
303,029
74,609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16903</xdr:rowOff>
    </xdr:from>
    <xdr:to>
      <xdr:col>24</xdr:col>
      <xdr:colOff>62865</xdr:colOff>
      <xdr:row>39</xdr:row>
      <xdr:rowOff>11371</xdr:rowOff>
    </xdr:to>
    <xdr:cxnSp macro="">
      <xdr:nvCxnSpPr>
        <xdr:cNvPr id="59" name="直線コネクタ 58"/>
        <xdr:cNvCxnSpPr/>
      </xdr:nvCxnSpPr>
      <xdr:spPr>
        <a:xfrm flipV="1">
          <a:off x="4633595" y="5331853"/>
          <a:ext cx="1270" cy="1366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15198</xdr:rowOff>
    </xdr:from>
    <xdr:ext cx="534377" cy="259045"/>
    <xdr:sp macro="" textlink="">
      <xdr:nvSpPr>
        <xdr:cNvPr id="60" name="人件費最小値テキスト"/>
        <xdr:cNvSpPr txBox="1"/>
      </xdr:nvSpPr>
      <xdr:spPr>
        <a:xfrm>
          <a:off x="4686300" y="670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11371</xdr:rowOff>
    </xdr:from>
    <xdr:to>
      <xdr:col>24</xdr:col>
      <xdr:colOff>152400</xdr:colOff>
      <xdr:row>39</xdr:row>
      <xdr:rowOff>11371</xdr:rowOff>
    </xdr:to>
    <xdr:cxnSp macro="">
      <xdr:nvCxnSpPr>
        <xdr:cNvPr id="61" name="直線コネクタ 60"/>
        <xdr:cNvCxnSpPr/>
      </xdr:nvCxnSpPr>
      <xdr:spPr>
        <a:xfrm>
          <a:off x="4546600" y="6697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135030</xdr:rowOff>
    </xdr:from>
    <xdr:ext cx="690189" cy="259045"/>
    <xdr:sp macro="" textlink="">
      <xdr:nvSpPr>
        <xdr:cNvPr id="62" name="人件費最大値テキスト"/>
        <xdr:cNvSpPr txBox="1"/>
      </xdr:nvSpPr>
      <xdr:spPr>
        <a:xfrm>
          <a:off x="4686300" y="5107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16903</xdr:rowOff>
    </xdr:from>
    <xdr:to>
      <xdr:col>24</xdr:col>
      <xdr:colOff>152400</xdr:colOff>
      <xdr:row>31</xdr:row>
      <xdr:rowOff>16903</xdr:rowOff>
    </xdr:to>
    <xdr:cxnSp macro="">
      <xdr:nvCxnSpPr>
        <xdr:cNvPr id="63" name="直線コネクタ 62"/>
        <xdr:cNvCxnSpPr/>
      </xdr:nvCxnSpPr>
      <xdr:spPr>
        <a:xfrm>
          <a:off x="4546600" y="533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142385</xdr:rowOff>
    </xdr:from>
    <xdr:to>
      <xdr:col>24</xdr:col>
      <xdr:colOff>63500</xdr:colOff>
      <xdr:row>31</xdr:row>
      <xdr:rowOff>16903</xdr:rowOff>
    </xdr:to>
    <xdr:cxnSp macro="">
      <xdr:nvCxnSpPr>
        <xdr:cNvPr id="64" name="直線コネクタ 63"/>
        <xdr:cNvCxnSpPr/>
      </xdr:nvCxnSpPr>
      <xdr:spPr>
        <a:xfrm>
          <a:off x="3797300" y="5285885"/>
          <a:ext cx="838200" cy="4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63481</xdr:rowOff>
    </xdr:from>
    <xdr:ext cx="599010" cy="259045"/>
    <xdr:sp macro="" textlink="">
      <xdr:nvSpPr>
        <xdr:cNvPr id="65" name="人件費平均値テキスト"/>
        <xdr:cNvSpPr txBox="1"/>
      </xdr:nvSpPr>
      <xdr:spPr>
        <a:xfrm>
          <a:off x="4686300" y="64071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85054</xdr:rowOff>
    </xdr:from>
    <xdr:to>
      <xdr:col>24</xdr:col>
      <xdr:colOff>114300</xdr:colOff>
      <xdr:row>38</xdr:row>
      <xdr:rowOff>15204</xdr:rowOff>
    </xdr:to>
    <xdr:sp macro="" textlink="">
      <xdr:nvSpPr>
        <xdr:cNvPr id="66" name="フローチャート: 判断 65"/>
        <xdr:cNvSpPr/>
      </xdr:nvSpPr>
      <xdr:spPr>
        <a:xfrm>
          <a:off x="4584700" y="64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142385</xdr:rowOff>
    </xdr:from>
    <xdr:to>
      <xdr:col>19</xdr:col>
      <xdr:colOff>177800</xdr:colOff>
      <xdr:row>31</xdr:row>
      <xdr:rowOff>8119</xdr:rowOff>
    </xdr:to>
    <xdr:cxnSp macro="">
      <xdr:nvCxnSpPr>
        <xdr:cNvPr id="67" name="直線コネクタ 66"/>
        <xdr:cNvCxnSpPr/>
      </xdr:nvCxnSpPr>
      <xdr:spPr>
        <a:xfrm flipV="1">
          <a:off x="2908300" y="5285885"/>
          <a:ext cx="889000" cy="3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88921</xdr:rowOff>
    </xdr:from>
    <xdr:to>
      <xdr:col>20</xdr:col>
      <xdr:colOff>38100</xdr:colOff>
      <xdr:row>38</xdr:row>
      <xdr:rowOff>19072</xdr:rowOff>
    </xdr:to>
    <xdr:sp macro="" textlink="">
      <xdr:nvSpPr>
        <xdr:cNvPr id="68" name="フローチャート: 判断 67"/>
        <xdr:cNvSpPr/>
      </xdr:nvSpPr>
      <xdr:spPr>
        <a:xfrm>
          <a:off x="37465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10199</xdr:rowOff>
    </xdr:from>
    <xdr:ext cx="599010" cy="259045"/>
    <xdr:sp macro="" textlink="">
      <xdr:nvSpPr>
        <xdr:cNvPr id="69" name="テキスト ボックス 68"/>
        <xdr:cNvSpPr txBox="1"/>
      </xdr:nvSpPr>
      <xdr:spPr>
        <a:xfrm>
          <a:off x="3497795" y="652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143205</xdr:rowOff>
    </xdr:from>
    <xdr:to>
      <xdr:col>15</xdr:col>
      <xdr:colOff>50800</xdr:colOff>
      <xdr:row>31</xdr:row>
      <xdr:rowOff>8119</xdr:rowOff>
    </xdr:to>
    <xdr:cxnSp macro="">
      <xdr:nvCxnSpPr>
        <xdr:cNvPr id="70" name="直線コネクタ 69"/>
        <xdr:cNvCxnSpPr/>
      </xdr:nvCxnSpPr>
      <xdr:spPr>
        <a:xfrm>
          <a:off x="2019300" y="5286705"/>
          <a:ext cx="889000" cy="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120068</xdr:rowOff>
    </xdr:from>
    <xdr:to>
      <xdr:col>15</xdr:col>
      <xdr:colOff>101600</xdr:colOff>
      <xdr:row>38</xdr:row>
      <xdr:rowOff>50219</xdr:rowOff>
    </xdr:to>
    <xdr:sp macro="" textlink="">
      <xdr:nvSpPr>
        <xdr:cNvPr id="71" name="フローチャート: 判断 70"/>
        <xdr:cNvSpPr/>
      </xdr:nvSpPr>
      <xdr:spPr>
        <a:xfrm>
          <a:off x="2857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41345</xdr:rowOff>
    </xdr:from>
    <xdr:ext cx="599010" cy="259045"/>
    <xdr:sp macro="" textlink="">
      <xdr:nvSpPr>
        <xdr:cNvPr id="72" name="テキスト ボックス 71"/>
        <xdr:cNvSpPr txBox="1"/>
      </xdr:nvSpPr>
      <xdr:spPr>
        <a:xfrm>
          <a:off x="2608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143205</xdr:rowOff>
    </xdr:from>
    <xdr:to>
      <xdr:col>10</xdr:col>
      <xdr:colOff>114300</xdr:colOff>
      <xdr:row>30</xdr:row>
      <xdr:rowOff>145079</xdr:rowOff>
    </xdr:to>
    <xdr:cxnSp macro="">
      <xdr:nvCxnSpPr>
        <xdr:cNvPr id="73" name="直線コネクタ 72"/>
        <xdr:cNvCxnSpPr/>
      </xdr:nvCxnSpPr>
      <xdr:spPr>
        <a:xfrm flipV="1">
          <a:off x="1130300" y="5286705"/>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126656</xdr:rowOff>
    </xdr:from>
    <xdr:to>
      <xdr:col>10</xdr:col>
      <xdr:colOff>165100</xdr:colOff>
      <xdr:row>38</xdr:row>
      <xdr:rowOff>56806</xdr:rowOff>
    </xdr:to>
    <xdr:sp macro="" textlink="">
      <xdr:nvSpPr>
        <xdr:cNvPr id="74" name="フローチャート: 判断 73"/>
        <xdr:cNvSpPr/>
      </xdr:nvSpPr>
      <xdr:spPr>
        <a:xfrm>
          <a:off x="1968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47933</xdr:rowOff>
    </xdr:from>
    <xdr:ext cx="599010" cy="259045"/>
    <xdr:sp macro="" textlink="">
      <xdr:nvSpPr>
        <xdr:cNvPr id="75" name="テキスト ボックス 74"/>
        <xdr:cNvSpPr txBox="1"/>
      </xdr:nvSpPr>
      <xdr:spPr>
        <a:xfrm>
          <a:off x="1719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121900</xdr:rowOff>
    </xdr:from>
    <xdr:to>
      <xdr:col>6</xdr:col>
      <xdr:colOff>38100</xdr:colOff>
      <xdr:row>38</xdr:row>
      <xdr:rowOff>52050</xdr:rowOff>
    </xdr:to>
    <xdr:sp macro="" textlink="">
      <xdr:nvSpPr>
        <xdr:cNvPr id="76" name="フローチャート: 判断 75"/>
        <xdr:cNvSpPr/>
      </xdr:nvSpPr>
      <xdr:spPr>
        <a:xfrm>
          <a:off x="1079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43177</xdr:rowOff>
    </xdr:from>
    <xdr:ext cx="599010" cy="259045"/>
    <xdr:sp macro="" textlink="">
      <xdr:nvSpPr>
        <xdr:cNvPr id="77" name="テキスト ボックス 76"/>
        <xdr:cNvSpPr txBox="1"/>
      </xdr:nvSpPr>
      <xdr:spPr>
        <a:xfrm>
          <a:off x="830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137553</xdr:rowOff>
    </xdr:from>
    <xdr:to>
      <xdr:col>24</xdr:col>
      <xdr:colOff>114300</xdr:colOff>
      <xdr:row>31</xdr:row>
      <xdr:rowOff>67703</xdr:rowOff>
    </xdr:to>
    <xdr:sp macro="" textlink="">
      <xdr:nvSpPr>
        <xdr:cNvPr id="83" name="楕円 82"/>
        <xdr:cNvSpPr/>
      </xdr:nvSpPr>
      <xdr:spPr>
        <a:xfrm>
          <a:off x="4584700" y="52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90580</xdr:rowOff>
    </xdr:from>
    <xdr:ext cx="690189" cy="259045"/>
    <xdr:sp macro="" textlink="">
      <xdr:nvSpPr>
        <xdr:cNvPr id="84" name="人件費該当値テキスト"/>
        <xdr:cNvSpPr txBox="1"/>
      </xdr:nvSpPr>
      <xdr:spPr>
        <a:xfrm>
          <a:off x="4686300" y="5234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91585</xdr:rowOff>
    </xdr:from>
    <xdr:to>
      <xdr:col>20</xdr:col>
      <xdr:colOff>38100</xdr:colOff>
      <xdr:row>31</xdr:row>
      <xdr:rowOff>21735</xdr:rowOff>
    </xdr:to>
    <xdr:sp macro="" textlink="">
      <xdr:nvSpPr>
        <xdr:cNvPr id="85" name="楕円 84"/>
        <xdr:cNvSpPr/>
      </xdr:nvSpPr>
      <xdr:spPr>
        <a:xfrm>
          <a:off x="3746500" y="523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29</xdr:row>
      <xdr:rowOff>38262</xdr:rowOff>
    </xdr:from>
    <xdr:ext cx="690189" cy="259045"/>
    <xdr:sp macro="" textlink="">
      <xdr:nvSpPr>
        <xdr:cNvPr id="86" name="テキスト ボックス 85"/>
        <xdr:cNvSpPr txBox="1"/>
      </xdr:nvSpPr>
      <xdr:spPr>
        <a:xfrm>
          <a:off x="3452205" y="50103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128769</xdr:rowOff>
    </xdr:from>
    <xdr:to>
      <xdr:col>15</xdr:col>
      <xdr:colOff>101600</xdr:colOff>
      <xdr:row>31</xdr:row>
      <xdr:rowOff>58919</xdr:rowOff>
    </xdr:to>
    <xdr:sp macro="" textlink="">
      <xdr:nvSpPr>
        <xdr:cNvPr id="87" name="楕円 86"/>
        <xdr:cNvSpPr/>
      </xdr:nvSpPr>
      <xdr:spPr>
        <a:xfrm>
          <a:off x="2857500" y="52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29</xdr:row>
      <xdr:rowOff>75446</xdr:rowOff>
    </xdr:from>
    <xdr:ext cx="690189" cy="259045"/>
    <xdr:sp macro="" textlink="">
      <xdr:nvSpPr>
        <xdr:cNvPr id="88" name="テキスト ボックス 87"/>
        <xdr:cNvSpPr txBox="1"/>
      </xdr:nvSpPr>
      <xdr:spPr>
        <a:xfrm>
          <a:off x="2563205" y="50474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92405</xdr:rowOff>
    </xdr:from>
    <xdr:to>
      <xdr:col>10</xdr:col>
      <xdr:colOff>165100</xdr:colOff>
      <xdr:row>31</xdr:row>
      <xdr:rowOff>22555</xdr:rowOff>
    </xdr:to>
    <xdr:sp macro="" textlink="">
      <xdr:nvSpPr>
        <xdr:cNvPr id="89" name="楕円 88"/>
        <xdr:cNvSpPr/>
      </xdr:nvSpPr>
      <xdr:spPr>
        <a:xfrm>
          <a:off x="1968500" y="523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29</xdr:row>
      <xdr:rowOff>39082</xdr:rowOff>
    </xdr:from>
    <xdr:ext cx="690189" cy="259045"/>
    <xdr:sp macro="" textlink="">
      <xdr:nvSpPr>
        <xdr:cNvPr id="90" name="テキスト ボックス 89"/>
        <xdr:cNvSpPr txBox="1"/>
      </xdr:nvSpPr>
      <xdr:spPr>
        <a:xfrm>
          <a:off x="1674205" y="50111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94279</xdr:rowOff>
    </xdr:from>
    <xdr:to>
      <xdr:col>6</xdr:col>
      <xdr:colOff>38100</xdr:colOff>
      <xdr:row>31</xdr:row>
      <xdr:rowOff>24429</xdr:rowOff>
    </xdr:to>
    <xdr:sp macro="" textlink="">
      <xdr:nvSpPr>
        <xdr:cNvPr id="91" name="楕円 90"/>
        <xdr:cNvSpPr/>
      </xdr:nvSpPr>
      <xdr:spPr>
        <a:xfrm>
          <a:off x="1079500" y="523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29</xdr:row>
      <xdr:rowOff>40956</xdr:rowOff>
    </xdr:from>
    <xdr:ext cx="690189" cy="259045"/>
    <xdr:sp macro="" textlink="">
      <xdr:nvSpPr>
        <xdr:cNvPr id="92" name="テキスト ボックス 91"/>
        <xdr:cNvSpPr txBox="1"/>
      </xdr:nvSpPr>
      <xdr:spPr>
        <a:xfrm>
          <a:off x="785205" y="50130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7337</xdr:rowOff>
    </xdr:from>
    <xdr:to>
      <xdr:col>24</xdr:col>
      <xdr:colOff>62865</xdr:colOff>
      <xdr:row>58</xdr:row>
      <xdr:rowOff>142751</xdr:rowOff>
    </xdr:to>
    <xdr:cxnSp macro="">
      <xdr:nvCxnSpPr>
        <xdr:cNvPr id="116" name="直線コネクタ 115"/>
        <xdr:cNvCxnSpPr/>
      </xdr:nvCxnSpPr>
      <xdr:spPr>
        <a:xfrm flipV="1">
          <a:off x="4633595" y="8922737"/>
          <a:ext cx="1270" cy="1164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146578</xdr:rowOff>
    </xdr:from>
    <xdr:ext cx="534377" cy="259045"/>
    <xdr:sp macro="" textlink="">
      <xdr:nvSpPr>
        <xdr:cNvPr id="117" name="物件費最小値テキスト"/>
        <xdr:cNvSpPr txBox="1"/>
      </xdr:nvSpPr>
      <xdr:spPr>
        <a:xfrm>
          <a:off x="4686300" y="1009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142751</xdr:rowOff>
    </xdr:from>
    <xdr:to>
      <xdr:col>24</xdr:col>
      <xdr:colOff>152400</xdr:colOff>
      <xdr:row>58</xdr:row>
      <xdr:rowOff>142751</xdr:rowOff>
    </xdr:to>
    <xdr:cxnSp macro="">
      <xdr:nvCxnSpPr>
        <xdr:cNvPr id="118" name="直線コネクタ 117"/>
        <xdr:cNvCxnSpPr/>
      </xdr:nvCxnSpPr>
      <xdr:spPr>
        <a:xfrm>
          <a:off x="4546600" y="1008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125464</xdr:rowOff>
    </xdr:from>
    <xdr:ext cx="690189" cy="259045"/>
    <xdr:sp macro="" textlink="">
      <xdr:nvSpPr>
        <xdr:cNvPr id="119" name="物件費最大値テキスト"/>
        <xdr:cNvSpPr txBox="1"/>
      </xdr:nvSpPr>
      <xdr:spPr>
        <a:xfrm>
          <a:off x="4686300" y="86979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7337</xdr:rowOff>
    </xdr:from>
    <xdr:to>
      <xdr:col>24</xdr:col>
      <xdr:colOff>152400</xdr:colOff>
      <xdr:row>52</xdr:row>
      <xdr:rowOff>7337</xdr:rowOff>
    </xdr:to>
    <xdr:cxnSp macro="">
      <xdr:nvCxnSpPr>
        <xdr:cNvPr id="120" name="直線コネクタ 119"/>
        <xdr:cNvCxnSpPr/>
      </xdr:nvCxnSpPr>
      <xdr:spPr>
        <a:xfrm>
          <a:off x="4546600" y="8922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34230</xdr:rowOff>
    </xdr:from>
    <xdr:to>
      <xdr:col>24</xdr:col>
      <xdr:colOff>63500</xdr:colOff>
      <xdr:row>52</xdr:row>
      <xdr:rowOff>83720</xdr:rowOff>
    </xdr:to>
    <xdr:cxnSp macro="">
      <xdr:nvCxnSpPr>
        <xdr:cNvPr id="121" name="直線コネクタ 120"/>
        <xdr:cNvCxnSpPr/>
      </xdr:nvCxnSpPr>
      <xdr:spPr>
        <a:xfrm>
          <a:off x="3797300" y="8949630"/>
          <a:ext cx="838200" cy="4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124953</xdr:rowOff>
    </xdr:from>
    <xdr:ext cx="599010" cy="259045"/>
    <xdr:sp macro="" textlink="">
      <xdr:nvSpPr>
        <xdr:cNvPr id="122" name="物件費平均値テキスト"/>
        <xdr:cNvSpPr txBox="1"/>
      </xdr:nvSpPr>
      <xdr:spPr>
        <a:xfrm>
          <a:off x="4686300" y="98976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146526</xdr:rowOff>
    </xdr:from>
    <xdr:to>
      <xdr:col>24</xdr:col>
      <xdr:colOff>114300</xdr:colOff>
      <xdr:row>58</xdr:row>
      <xdr:rowOff>76676</xdr:rowOff>
    </xdr:to>
    <xdr:sp macro="" textlink="">
      <xdr:nvSpPr>
        <xdr:cNvPr id="123" name="フローチャート: 判断 122"/>
        <xdr:cNvSpPr/>
      </xdr:nvSpPr>
      <xdr:spPr>
        <a:xfrm>
          <a:off x="45847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105197</xdr:rowOff>
    </xdr:from>
    <xdr:to>
      <xdr:col>19</xdr:col>
      <xdr:colOff>177800</xdr:colOff>
      <xdr:row>52</xdr:row>
      <xdr:rowOff>34230</xdr:rowOff>
    </xdr:to>
    <xdr:cxnSp macro="">
      <xdr:nvCxnSpPr>
        <xdr:cNvPr id="124" name="直線コネクタ 123"/>
        <xdr:cNvCxnSpPr/>
      </xdr:nvCxnSpPr>
      <xdr:spPr>
        <a:xfrm>
          <a:off x="2908300" y="8849147"/>
          <a:ext cx="889000" cy="10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134594</xdr:rowOff>
    </xdr:from>
    <xdr:to>
      <xdr:col>20</xdr:col>
      <xdr:colOff>38100</xdr:colOff>
      <xdr:row>58</xdr:row>
      <xdr:rowOff>64744</xdr:rowOff>
    </xdr:to>
    <xdr:sp macro="" textlink="">
      <xdr:nvSpPr>
        <xdr:cNvPr id="125" name="フローチャート: 判断 124"/>
        <xdr:cNvSpPr/>
      </xdr:nvSpPr>
      <xdr:spPr>
        <a:xfrm>
          <a:off x="3746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55871</xdr:rowOff>
    </xdr:from>
    <xdr:ext cx="599010" cy="259045"/>
    <xdr:sp macro="" textlink="">
      <xdr:nvSpPr>
        <xdr:cNvPr id="126" name="テキスト ボックス 125"/>
        <xdr:cNvSpPr txBox="1"/>
      </xdr:nvSpPr>
      <xdr:spPr>
        <a:xfrm>
          <a:off x="3497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105197</xdr:rowOff>
    </xdr:from>
    <xdr:to>
      <xdr:col>15</xdr:col>
      <xdr:colOff>50800</xdr:colOff>
      <xdr:row>52</xdr:row>
      <xdr:rowOff>87481</xdr:rowOff>
    </xdr:to>
    <xdr:cxnSp macro="">
      <xdr:nvCxnSpPr>
        <xdr:cNvPr id="127" name="直線コネクタ 126"/>
        <xdr:cNvCxnSpPr/>
      </xdr:nvCxnSpPr>
      <xdr:spPr>
        <a:xfrm flipV="1">
          <a:off x="2019300" y="8849147"/>
          <a:ext cx="889000" cy="15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127314</xdr:rowOff>
    </xdr:from>
    <xdr:to>
      <xdr:col>15</xdr:col>
      <xdr:colOff>101600</xdr:colOff>
      <xdr:row>58</xdr:row>
      <xdr:rowOff>57464</xdr:rowOff>
    </xdr:to>
    <xdr:sp macro="" textlink="">
      <xdr:nvSpPr>
        <xdr:cNvPr id="128" name="フローチャート: 判断 127"/>
        <xdr:cNvSpPr/>
      </xdr:nvSpPr>
      <xdr:spPr>
        <a:xfrm>
          <a:off x="2857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48591</xdr:rowOff>
    </xdr:from>
    <xdr:ext cx="599010" cy="259045"/>
    <xdr:sp macro="" textlink="">
      <xdr:nvSpPr>
        <xdr:cNvPr id="129" name="テキスト ボックス 128"/>
        <xdr:cNvSpPr txBox="1"/>
      </xdr:nvSpPr>
      <xdr:spPr>
        <a:xfrm>
          <a:off x="2608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62661</xdr:rowOff>
    </xdr:from>
    <xdr:to>
      <xdr:col>10</xdr:col>
      <xdr:colOff>114300</xdr:colOff>
      <xdr:row>52</xdr:row>
      <xdr:rowOff>87481</xdr:rowOff>
    </xdr:to>
    <xdr:cxnSp macro="">
      <xdr:nvCxnSpPr>
        <xdr:cNvPr id="130" name="直線コネクタ 129"/>
        <xdr:cNvCxnSpPr/>
      </xdr:nvCxnSpPr>
      <xdr:spPr>
        <a:xfrm>
          <a:off x="1130300" y="8978061"/>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126237</xdr:rowOff>
    </xdr:from>
    <xdr:to>
      <xdr:col>10</xdr:col>
      <xdr:colOff>165100</xdr:colOff>
      <xdr:row>58</xdr:row>
      <xdr:rowOff>56387</xdr:rowOff>
    </xdr:to>
    <xdr:sp macro="" textlink="">
      <xdr:nvSpPr>
        <xdr:cNvPr id="131" name="フローチャート: 判断 130"/>
        <xdr:cNvSpPr/>
      </xdr:nvSpPr>
      <xdr:spPr>
        <a:xfrm>
          <a:off x="1968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47514</xdr:rowOff>
    </xdr:from>
    <xdr:ext cx="599010" cy="259045"/>
    <xdr:sp macro="" textlink="">
      <xdr:nvSpPr>
        <xdr:cNvPr id="132" name="テキスト ボックス 131"/>
        <xdr:cNvSpPr txBox="1"/>
      </xdr:nvSpPr>
      <xdr:spPr>
        <a:xfrm>
          <a:off x="1719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123597</xdr:rowOff>
    </xdr:from>
    <xdr:to>
      <xdr:col>6</xdr:col>
      <xdr:colOff>38100</xdr:colOff>
      <xdr:row>58</xdr:row>
      <xdr:rowOff>53747</xdr:rowOff>
    </xdr:to>
    <xdr:sp macro="" textlink="">
      <xdr:nvSpPr>
        <xdr:cNvPr id="133" name="フローチャート: 判断 132"/>
        <xdr:cNvSpPr/>
      </xdr:nvSpPr>
      <xdr:spPr>
        <a:xfrm>
          <a:off x="1079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44874</xdr:rowOff>
    </xdr:from>
    <xdr:ext cx="599010" cy="259045"/>
    <xdr:sp macro="" textlink="">
      <xdr:nvSpPr>
        <xdr:cNvPr id="134" name="テキスト ボックス 133"/>
        <xdr:cNvSpPr txBox="1"/>
      </xdr:nvSpPr>
      <xdr:spPr>
        <a:xfrm>
          <a:off x="830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32920</xdr:rowOff>
    </xdr:from>
    <xdr:to>
      <xdr:col>24</xdr:col>
      <xdr:colOff>114300</xdr:colOff>
      <xdr:row>52</xdr:row>
      <xdr:rowOff>134520</xdr:rowOff>
    </xdr:to>
    <xdr:sp macro="" textlink="">
      <xdr:nvSpPr>
        <xdr:cNvPr id="140" name="楕円 139"/>
        <xdr:cNvSpPr/>
      </xdr:nvSpPr>
      <xdr:spPr>
        <a:xfrm>
          <a:off x="4584700" y="894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119297</xdr:rowOff>
    </xdr:from>
    <xdr:ext cx="690189" cy="259045"/>
    <xdr:sp macro="" textlink="">
      <xdr:nvSpPr>
        <xdr:cNvPr id="141" name="物件費該当値テキスト"/>
        <xdr:cNvSpPr txBox="1"/>
      </xdr:nvSpPr>
      <xdr:spPr>
        <a:xfrm>
          <a:off x="4686300" y="88632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154880</xdr:rowOff>
    </xdr:from>
    <xdr:to>
      <xdr:col>20</xdr:col>
      <xdr:colOff>38100</xdr:colOff>
      <xdr:row>52</xdr:row>
      <xdr:rowOff>85030</xdr:rowOff>
    </xdr:to>
    <xdr:sp macro="" textlink="">
      <xdr:nvSpPr>
        <xdr:cNvPr id="142" name="楕円 141"/>
        <xdr:cNvSpPr/>
      </xdr:nvSpPr>
      <xdr:spPr>
        <a:xfrm>
          <a:off x="3746500" y="88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50</xdr:row>
      <xdr:rowOff>101557</xdr:rowOff>
    </xdr:from>
    <xdr:ext cx="690189" cy="259045"/>
    <xdr:sp macro="" textlink="">
      <xdr:nvSpPr>
        <xdr:cNvPr id="143" name="テキスト ボックス 142"/>
        <xdr:cNvSpPr txBox="1"/>
      </xdr:nvSpPr>
      <xdr:spPr>
        <a:xfrm>
          <a:off x="3452205" y="86740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54397</xdr:rowOff>
    </xdr:from>
    <xdr:to>
      <xdr:col>15</xdr:col>
      <xdr:colOff>101600</xdr:colOff>
      <xdr:row>51</xdr:row>
      <xdr:rowOff>155997</xdr:rowOff>
    </xdr:to>
    <xdr:sp macro="" textlink="">
      <xdr:nvSpPr>
        <xdr:cNvPr id="144" name="楕円 143"/>
        <xdr:cNvSpPr/>
      </xdr:nvSpPr>
      <xdr:spPr>
        <a:xfrm>
          <a:off x="2857500" y="879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50</xdr:row>
      <xdr:rowOff>1074</xdr:rowOff>
    </xdr:from>
    <xdr:ext cx="690189" cy="259045"/>
    <xdr:sp macro="" textlink="">
      <xdr:nvSpPr>
        <xdr:cNvPr id="145" name="テキスト ボックス 144"/>
        <xdr:cNvSpPr txBox="1"/>
      </xdr:nvSpPr>
      <xdr:spPr>
        <a:xfrm>
          <a:off x="2563205" y="85735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36681</xdr:rowOff>
    </xdr:from>
    <xdr:to>
      <xdr:col>10</xdr:col>
      <xdr:colOff>165100</xdr:colOff>
      <xdr:row>52</xdr:row>
      <xdr:rowOff>138281</xdr:rowOff>
    </xdr:to>
    <xdr:sp macro="" textlink="">
      <xdr:nvSpPr>
        <xdr:cNvPr id="146" name="楕円 145"/>
        <xdr:cNvSpPr/>
      </xdr:nvSpPr>
      <xdr:spPr>
        <a:xfrm>
          <a:off x="1968500" y="89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50</xdr:row>
      <xdr:rowOff>154808</xdr:rowOff>
    </xdr:from>
    <xdr:ext cx="690189" cy="259045"/>
    <xdr:sp macro="" textlink="">
      <xdr:nvSpPr>
        <xdr:cNvPr id="147" name="テキスト ボックス 146"/>
        <xdr:cNvSpPr txBox="1"/>
      </xdr:nvSpPr>
      <xdr:spPr>
        <a:xfrm>
          <a:off x="1674205" y="87273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11861</xdr:rowOff>
    </xdr:from>
    <xdr:to>
      <xdr:col>6</xdr:col>
      <xdr:colOff>38100</xdr:colOff>
      <xdr:row>52</xdr:row>
      <xdr:rowOff>113461</xdr:rowOff>
    </xdr:to>
    <xdr:sp macro="" textlink="">
      <xdr:nvSpPr>
        <xdr:cNvPr id="148" name="楕円 147"/>
        <xdr:cNvSpPr/>
      </xdr:nvSpPr>
      <xdr:spPr>
        <a:xfrm>
          <a:off x="1079500" y="892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50</xdr:row>
      <xdr:rowOff>129988</xdr:rowOff>
    </xdr:from>
    <xdr:ext cx="690189" cy="259045"/>
    <xdr:sp macro="" textlink="">
      <xdr:nvSpPr>
        <xdr:cNvPr id="149" name="テキスト ボックス 148"/>
        <xdr:cNvSpPr txBox="1"/>
      </xdr:nvSpPr>
      <xdr:spPr>
        <a:xfrm>
          <a:off x="785205" y="8702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117332</xdr:rowOff>
    </xdr:from>
    <xdr:to>
      <xdr:col>24</xdr:col>
      <xdr:colOff>62865</xdr:colOff>
      <xdr:row>79</xdr:row>
      <xdr:rowOff>40900</xdr:rowOff>
    </xdr:to>
    <xdr:cxnSp macro="">
      <xdr:nvCxnSpPr>
        <xdr:cNvPr id="173" name="直線コネクタ 172"/>
        <xdr:cNvCxnSpPr/>
      </xdr:nvCxnSpPr>
      <xdr:spPr>
        <a:xfrm flipV="1">
          <a:off x="4633595" y="12461732"/>
          <a:ext cx="1270" cy="112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44727</xdr:rowOff>
    </xdr:from>
    <xdr:ext cx="378565" cy="259045"/>
    <xdr:sp macro="" textlink="">
      <xdr:nvSpPr>
        <xdr:cNvPr id="174" name="維持補修費最小値テキスト"/>
        <xdr:cNvSpPr txBox="1"/>
      </xdr:nvSpPr>
      <xdr:spPr>
        <a:xfrm>
          <a:off x="4686300" y="13589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40900</xdr:rowOff>
    </xdr:from>
    <xdr:to>
      <xdr:col>24</xdr:col>
      <xdr:colOff>152400</xdr:colOff>
      <xdr:row>79</xdr:row>
      <xdr:rowOff>40900</xdr:rowOff>
    </xdr:to>
    <xdr:cxnSp macro="">
      <xdr:nvCxnSpPr>
        <xdr:cNvPr id="175" name="直線コネクタ 174"/>
        <xdr:cNvCxnSpPr/>
      </xdr:nvCxnSpPr>
      <xdr:spPr>
        <a:xfrm>
          <a:off x="4546600" y="13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64009</xdr:rowOff>
    </xdr:from>
    <xdr:ext cx="599010" cy="259045"/>
    <xdr:sp macro="" textlink="">
      <xdr:nvSpPr>
        <xdr:cNvPr id="176" name="維持補修費最大値テキスト"/>
        <xdr:cNvSpPr txBox="1"/>
      </xdr:nvSpPr>
      <xdr:spPr>
        <a:xfrm>
          <a:off x="4686300" y="1223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117332</xdr:rowOff>
    </xdr:from>
    <xdr:to>
      <xdr:col>24</xdr:col>
      <xdr:colOff>152400</xdr:colOff>
      <xdr:row>72</xdr:row>
      <xdr:rowOff>117332</xdr:rowOff>
    </xdr:to>
    <xdr:cxnSp macro="">
      <xdr:nvCxnSpPr>
        <xdr:cNvPr id="177" name="直線コネクタ 176"/>
        <xdr:cNvCxnSpPr/>
      </xdr:nvCxnSpPr>
      <xdr:spPr>
        <a:xfrm>
          <a:off x="4546600" y="1246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50386</xdr:rowOff>
    </xdr:from>
    <xdr:to>
      <xdr:col>24</xdr:col>
      <xdr:colOff>63500</xdr:colOff>
      <xdr:row>72</xdr:row>
      <xdr:rowOff>117332</xdr:rowOff>
    </xdr:to>
    <xdr:cxnSp macro="">
      <xdr:nvCxnSpPr>
        <xdr:cNvPr id="178" name="直線コネクタ 177"/>
        <xdr:cNvCxnSpPr/>
      </xdr:nvCxnSpPr>
      <xdr:spPr>
        <a:xfrm>
          <a:off x="3797300" y="12051886"/>
          <a:ext cx="838200" cy="40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40969</xdr:rowOff>
    </xdr:from>
    <xdr:ext cx="534377" cy="259045"/>
    <xdr:sp macro="" textlink="">
      <xdr:nvSpPr>
        <xdr:cNvPr id="179" name="維持補修費平均値テキスト"/>
        <xdr:cNvSpPr txBox="1"/>
      </xdr:nvSpPr>
      <xdr:spPr>
        <a:xfrm>
          <a:off x="4686300" y="13414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62542</xdr:rowOff>
    </xdr:from>
    <xdr:to>
      <xdr:col>24</xdr:col>
      <xdr:colOff>114300</xdr:colOff>
      <xdr:row>78</xdr:row>
      <xdr:rowOff>164142</xdr:rowOff>
    </xdr:to>
    <xdr:sp macro="" textlink="">
      <xdr:nvSpPr>
        <xdr:cNvPr id="180" name="フローチャート: 判断 179"/>
        <xdr:cNvSpPr/>
      </xdr:nvSpPr>
      <xdr:spPr>
        <a:xfrm>
          <a:off x="4584700" y="134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50386</xdr:rowOff>
    </xdr:from>
    <xdr:to>
      <xdr:col>19</xdr:col>
      <xdr:colOff>177800</xdr:colOff>
      <xdr:row>74</xdr:row>
      <xdr:rowOff>17872</xdr:rowOff>
    </xdr:to>
    <xdr:cxnSp macro="">
      <xdr:nvCxnSpPr>
        <xdr:cNvPr id="181" name="直線コネクタ 180"/>
        <xdr:cNvCxnSpPr/>
      </xdr:nvCxnSpPr>
      <xdr:spPr>
        <a:xfrm flipV="1">
          <a:off x="2908300" y="12051886"/>
          <a:ext cx="889000" cy="65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77733</xdr:rowOff>
    </xdr:from>
    <xdr:to>
      <xdr:col>20</xdr:col>
      <xdr:colOff>38100</xdr:colOff>
      <xdr:row>79</xdr:row>
      <xdr:rowOff>7883</xdr:rowOff>
    </xdr:to>
    <xdr:sp macro="" textlink="">
      <xdr:nvSpPr>
        <xdr:cNvPr id="182" name="フローチャート: 判断 181"/>
        <xdr:cNvSpPr/>
      </xdr:nvSpPr>
      <xdr:spPr>
        <a:xfrm>
          <a:off x="37465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170460</xdr:rowOff>
    </xdr:from>
    <xdr:ext cx="534377" cy="259045"/>
    <xdr:sp macro="" textlink="">
      <xdr:nvSpPr>
        <xdr:cNvPr id="183" name="テキスト ボックス 182"/>
        <xdr:cNvSpPr txBox="1"/>
      </xdr:nvSpPr>
      <xdr:spPr>
        <a:xfrm>
          <a:off x="3530111" y="1354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64388</xdr:rowOff>
    </xdr:from>
    <xdr:to>
      <xdr:col>15</xdr:col>
      <xdr:colOff>50800</xdr:colOff>
      <xdr:row>74</xdr:row>
      <xdr:rowOff>17872</xdr:rowOff>
    </xdr:to>
    <xdr:cxnSp macro="">
      <xdr:nvCxnSpPr>
        <xdr:cNvPr id="184" name="直線コネクタ 183"/>
        <xdr:cNvCxnSpPr/>
      </xdr:nvCxnSpPr>
      <xdr:spPr>
        <a:xfrm>
          <a:off x="2019300" y="12237338"/>
          <a:ext cx="889000" cy="46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86655</xdr:rowOff>
    </xdr:from>
    <xdr:to>
      <xdr:col>15</xdr:col>
      <xdr:colOff>101600</xdr:colOff>
      <xdr:row>79</xdr:row>
      <xdr:rowOff>16805</xdr:rowOff>
    </xdr:to>
    <xdr:sp macro="" textlink="">
      <xdr:nvSpPr>
        <xdr:cNvPr id="185" name="フローチャート: 判断 184"/>
        <xdr:cNvSpPr/>
      </xdr:nvSpPr>
      <xdr:spPr>
        <a:xfrm>
          <a:off x="2857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7932</xdr:rowOff>
    </xdr:from>
    <xdr:ext cx="534377" cy="259045"/>
    <xdr:sp macro="" textlink="">
      <xdr:nvSpPr>
        <xdr:cNvPr id="186" name="テキスト ボックス 185"/>
        <xdr:cNvSpPr txBox="1"/>
      </xdr:nvSpPr>
      <xdr:spPr>
        <a:xfrm>
          <a:off x="2641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64388</xdr:rowOff>
    </xdr:from>
    <xdr:to>
      <xdr:col>10</xdr:col>
      <xdr:colOff>114300</xdr:colOff>
      <xdr:row>73</xdr:row>
      <xdr:rowOff>100061</xdr:rowOff>
    </xdr:to>
    <xdr:cxnSp macro="">
      <xdr:nvCxnSpPr>
        <xdr:cNvPr id="187" name="直線コネクタ 186"/>
        <xdr:cNvCxnSpPr/>
      </xdr:nvCxnSpPr>
      <xdr:spPr>
        <a:xfrm flipV="1">
          <a:off x="1130300" y="12237338"/>
          <a:ext cx="889000" cy="37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72989</xdr:rowOff>
    </xdr:from>
    <xdr:to>
      <xdr:col>10</xdr:col>
      <xdr:colOff>165100</xdr:colOff>
      <xdr:row>79</xdr:row>
      <xdr:rowOff>3139</xdr:rowOff>
    </xdr:to>
    <xdr:sp macro="" textlink="">
      <xdr:nvSpPr>
        <xdr:cNvPr id="188" name="フローチャート: 判断 187"/>
        <xdr:cNvSpPr/>
      </xdr:nvSpPr>
      <xdr:spPr>
        <a:xfrm>
          <a:off x="1968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165716</xdr:rowOff>
    </xdr:from>
    <xdr:ext cx="534377" cy="259045"/>
    <xdr:sp macro="" textlink="">
      <xdr:nvSpPr>
        <xdr:cNvPr id="189" name="テキスト ボックス 188"/>
        <xdr:cNvSpPr txBox="1"/>
      </xdr:nvSpPr>
      <xdr:spPr>
        <a:xfrm>
          <a:off x="1752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76144</xdr:rowOff>
    </xdr:from>
    <xdr:to>
      <xdr:col>6</xdr:col>
      <xdr:colOff>38100</xdr:colOff>
      <xdr:row>79</xdr:row>
      <xdr:rowOff>6294</xdr:rowOff>
    </xdr:to>
    <xdr:sp macro="" textlink="">
      <xdr:nvSpPr>
        <xdr:cNvPr id="190" name="フローチャート: 判断 189"/>
        <xdr:cNvSpPr/>
      </xdr:nvSpPr>
      <xdr:spPr>
        <a:xfrm>
          <a:off x="1079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168871</xdr:rowOff>
    </xdr:from>
    <xdr:ext cx="534377" cy="259045"/>
    <xdr:sp macro="" textlink="">
      <xdr:nvSpPr>
        <xdr:cNvPr id="191" name="テキスト ボックス 190"/>
        <xdr:cNvSpPr txBox="1"/>
      </xdr:nvSpPr>
      <xdr:spPr>
        <a:xfrm>
          <a:off x="863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66532</xdr:rowOff>
    </xdr:from>
    <xdr:to>
      <xdr:col>24</xdr:col>
      <xdr:colOff>114300</xdr:colOff>
      <xdr:row>72</xdr:row>
      <xdr:rowOff>168132</xdr:rowOff>
    </xdr:to>
    <xdr:sp macro="" textlink="">
      <xdr:nvSpPr>
        <xdr:cNvPr id="197" name="楕円 196"/>
        <xdr:cNvSpPr/>
      </xdr:nvSpPr>
      <xdr:spPr>
        <a:xfrm>
          <a:off x="4584700" y="1241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19559</xdr:rowOff>
    </xdr:from>
    <xdr:ext cx="599010" cy="259045"/>
    <xdr:sp macro="" textlink="">
      <xdr:nvSpPr>
        <xdr:cNvPr id="198" name="維持補修費該当値テキスト"/>
        <xdr:cNvSpPr txBox="1"/>
      </xdr:nvSpPr>
      <xdr:spPr>
        <a:xfrm>
          <a:off x="4686300" y="1236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171036</xdr:rowOff>
    </xdr:from>
    <xdr:to>
      <xdr:col>20</xdr:col>
      <xdr:colOff>38100</xdr:colOff>
      <xdr:row>70</xdr:row>
      <xdr:rowOff>101186</xdr:rowOff>
    </xdr:to>
    <xdr:sp macro="" textlink="">
      <xdr:nvSpPr>
        <xdr:cNvPr id="199" name="楕円 198"/>
        <xdr:cNvSpPr/>
      </xdr:nvSpPr>
      <xdr:spPr>
        <a:xfrm>
          <a:off x="3746500" y="1200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117713</xdr:rowOff>
    </xdr:from>
    <xdr:ext cx="599010" cy="259045"/>
    <xdr:sp macro="" textlink="">
      <xdr:nvSpPr>
        <xdr:cNvPr id="200" name="テキスト ボックス 199"/>
        <xdr:cNvSpPr txBox="1"/>
      </xdr:nvSpPr>
      <xdr:spPr>
        <a:xfrm>
          <a:off x="3497795" y="1177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138522</xdr:rowOff>
    </xdr:from>
    <xdr:to>
      <xdr:col>15</xdr:col>
      <xdr:colOff>101600</xdr:colOff>
      <xdr:row>74</xdr:row>
      <xdr:rowOff>68672</xdr:rowOff>
    </xdr:to>
    <xdr:sp macro="" textlink="">
      <xdr:nvSpPr>
        <xdr:cNvPr id="201" name="楕円 200"/>
        <xdr:cNvSpPr/>
      </xdr:nvSpPr>
      <xdr:spPr>
        <a:xfrm>
          <a:off x="2857500" y="1265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85199</xdr:rowOff>
    </xdr:from>
    <xdr:ext cx="599010" cy="259045"/>
    <xdr:sp macro="" textlink="">
      <xdr:nvSpPr>
        <xdr:cNvPr id="202" name="テキスト ボックス 201"/>
        <xdr:cNvSpPr txBox="1"/>
      </xdr:nvSpPr>
      <xdr:spPr>
        <a:xfrm>
          <a:off x="2608795" y="1242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13588</xdr:rowOff>
    </xdr:from>
    <xdr:to>
      <xdr:col>10</xdr:col>
      <xdr:colOff>165100</xdr:colOff>
      <xdr:row>71</xdr:row>
      <xdr:rowOff>115188</xdr:rowOff>
    </xdr:to>
    <xdr:sp macro="" textlink="">
      <xdr:nvSpPr>
        <xdr:cNvPr id="203" name="楕円 202"/>
        <xdr:cNvSpPr/>
      </xdr:nvSpPr>
      <xdr:spPr>
        <a:xfrm>
          <a:off x="1968500" y="121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131715</xdr:rowOff>
    </xdr:from>
    <xdr:ext cx="599010" cy="259045"/>
    <xdr:sp macro="" textlink="">
      <xdr:nvSpPr>
        <xdr:cNvPr id="204" name="テキスト ボックス 203"/>
        <xdr:cNvSpPr txBox="1"/>
      </xdr:nvSpPr>
      <xdr:spPr>
        <a:xfrm>
          <a:off x="1719795" y="1196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49261</xdr:rowOff>
    </xdr:from>
    <xdr:to>
      <xdr:col>6</xdr:col>
      <xdr:colOff>38100</xdr:colOff>
      <xdr:row>73</xdr:row>
      <xdr:rowOff>150861</xdr:rowOff>
    </xdr:to>
    <xdr:sp macro="" textlink="">
      <xdr:nvSpPr>
        <xdr:cNvPr id="205" name="楕円 204"/>
        <xdr:cNvSpPr/>
      </xdr:nvSpPr>
      <xdr:spPr>
        <a:xfrm>
          <a:off x="1079500" y="1256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167388</xdr:rowOff>
    </xdr:from>
    <xdr:ext cx="599010" cy="259045"/>
    <xdr:sp macro="" textlink="">
      <xdr:nvSpPr>
        <xdr:cNvPr id="206" name="テキスト ボックス 205"/>
        <xdr:cNvSpPr txBox="1"/>
      </xdr:nvSpPr>
      <xdr:spPr>
        <a:xfrm>
          <a:off x="830795" y="1234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30" name="直線コネクタ 229"/>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31" name="扶助費最小値テキスト"/>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32" name="直線コネクタ 231"/>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33" name="扶助費最大値テキスト"/>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34" name="直線コネクタ 233"/>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13878</xdr:rowOff>
    </xdr:from>
    <xdr:to>
      <xdr:col>24</xdr:col>
      <xdr:colOff>63500</xdr:colOff>
      <xdr:row>98</xdr:row>
      <xdr:rowOff>117396</xdr:rowOff>
    </xdr:to>
    <xdr:cxnSp macro="">
      <xdr:nvCxnSpPr>
        <xdr:cNvPr id="235" name="直線コネクタ 234"/>
        <xdr:cNvCxnSpPr/>
      </xdr:nvCxnSpPr>
      <xdr:spPr>
        <a:xfrm flipV="1">
          <a:off x="3797300" y="16815978"/>
          <a:ext cx="838200" cy="10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6" name="扶助費平均値テキスト"/>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7" name="フローチャート: 判断 236"/>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117396</xdr:rowOff>
    </xdr:from>
    <xdr:to>
      <xdr:col>19</xdr:col>
      <xdr:colOff>177800</xdr:colOff>
      <xdr:row>98</xdr:row>
      <xdr:rowOff>122059</xdr:rowOff>
    </xdr:to>
    <xdr:cxnSp macro="">
      <xdr:nvCxnSpPr>
        <xdr:cNvPr id="238" name="直線コネクタ 237"/>
        <xdr:cNvCxnSpPr/>
      </xdr:nvCxnSpPr>
      <xdr:spPr>
        <a:xfrm flipV="1">
          <a:off x="2908300" y="16919496"/>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9" name="フローチャート: 判断 238"/>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40" name="テキスト ボックス 239"/>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102507</xdr:rowOff>
    </xdr:from>
    <xdr:to>
      <xdr:col>15</xdr:col>
      <xdr:colOff>50800</xdr:colOff>
      <xdr:row>98</xdr:row>
      <xdr:rowOff>122059</xdr:rowOff>
    </xdr:to>
    <xdr:cxnSp macro="">
      <xdr:nvCxnSpPr>
        <xdr:cNvPr id="241" name="直線コネクタ 240"/>
        <xdr:cNvCxnSpPr/>
      </xdr:nvCxnSpPr>
      <xdr:spPr>
        <a:xfrm>
          <a:off x="2019300" y="16904607"/>
          <a:ext cx="889000" cy="1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42" name="フローチャート: 判断 241"/>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43" name="テキスト ボックス 242"/>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102468</xdr:rowOff>
    </xdr:from>
    <xdr:to>
      <xdr:col>10</xdr:col>
      <xdr:colOff>114300</xdr:colOff>
      <xdr:row>98</xdr:row>
      <xdr:rowOff>102507</xdr:rowOff>
    </xdr:to>
    <xdr:cxnSp macro="">
      <xdr:nvCxnSpPr>
        <xdr:cNvPr id="244" name="直線コネクタ 243"/>
        <xdr:cNvCxnSpPr/>
      </xdr:nvCxnSpPr>
      <xdr:spPr>
        <a:xfrm>
          <a:off x="1130300" y="16904568"/>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45" name="フローチャート: 判断 244"/>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6" name="テキスト ボックス 245"/>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7" name="フローチャート: 判断 246"/>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8" name="テキスト ボックス 247"/>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134528</xdr:rowOff>
    </xdr:from>
    <xdr:to>
      <xdr:col>24</xdr:col>
      <xdr:colOff>114300</xdr:colOff>
      <xdr:row>98</xdr:row>
      <xdr:rowOff>64678</xdr:rowOff>
    </xdr:to>
    <xdr:sp macro="" textlink="">
      <xdr:nvSpPr>
        <xdr:cNvPr id="254" name="楕円 253"/>
        <xdr:cNvSpPr/>
      </xdr:nvSpPr>
      <xdr:spPr>
        <a:xfrm>
          <a:off x="4584700" y="1676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49455</xdr:rowOff>
    </xdr:from>
    <xdr:ext cx="534377" cy="259045"/>
    <xdr:sp macro="" textlink="">
      <xdr:nvSpPr>
        <xdr:cNvPr id="255" name="扶助費該当値テキスト"/>
        <xdr:cNvSpPr txBox="1"/>
      </xdr:nvSpPr>
      <xdr:spPr>
        <a:xfrm>
          <a:off x="4686300" y="1668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66596</xdr:rowOff>
    </xdr:from>
    <xdr:to>
      <xdr:col>20</xdr:col>
      <xdr:colOff>38100</xdr:colOff>
      <xdr:row>98</xdr:row>
      <xdr:rowOff>168196</xdr:rowOff>
    </xdr:to>
    <xdr:sp macro="" textlink="">
      <xdr:nvSpPr>
        <xdr:cNvPr id="256" name="楕円 255"/>
        <xdr:cNvSpPr/>
      </xdr:nvSpPr>
      <xdr:spPr>
        <a:xfrm>
          <a:off x="3746500" y="168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159323</xdr:rowOff>
    </xdr:from>
    <xdr:ext cx="534377" cy="259045"/>
    <xdr:sp macro="" textlink="">
      <xdr:nvSpPr>
        <xdr:cNvPr id="257" name="テキスト ボックス 256"/>
        <xdr:cNvSpPr txBox="1"/>
      </xdr:nvSpPr>
      <xdr:spPr>
        <a:xfrm>
          <a:off x="3530111" y="1696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71259</xdr:rowOff>
    </xdr:from>
    <xdr:to>
      <xdr:col>15</xdr:col>
      <xdr:colOff>101600</xdr:colOff>
      <xdr:row>99</xdr:row>
      <xdr:rowOff>1409</xdr:rowOff>
    </xdr:to>
    <xdr:sp macro="" textlink="">
      <xdr:nvSpPr>
        <xdr:cNvPr id="258" name="楕円 257"/>
        <xdr:cNvSpPr/>
      </xdr:nvSpPr>
      <xdr:spPr>
        <a:xfrm>
          <a:off x="2857500" y="168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163986</xdr:rowOff>
    </xdr:from>
    <xdr:ext cx="534377" cy="259045"/>
    <xdr:sp macro="" textlink="">
      <xdr:nvSpPr>
        <xdr:cNvPr id="259" name="テキスト ボックス 258"/>
        <xdr:cNvSpPr txBox="1"/>
      </xdr:nvSpPr>
      <xdr:spPr>
        <a:xfrm>
          <a:off x="2641111" y="1696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51707</xdr:rowOff>
    </xdr:from>
    <xdr:to>
      <xdr:col>10</xdr:col>
      <xdr:colOff>165100</xdr:colOff>
      <xdr:row>98</xdr:row>
      <xdr:rowOff>153307</xdr:rowOff>
    </xdr:to>
    <xdr:sp macro="" textlink="">
      <xdr:nvSpPr>
        <xdr:cNvPr id="260" name="楕円 259"/>
        <xdr:cNvSpPr/>
      </xdr:nvSpPr>
      <xdr:spPr>
        <a:xfrm>
          <a:off x="1968500" y="1685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144434</xdr:rowOff>
    </xdr:from>
    <xdr:ext cx="534377" cy="259045"/>
    <xdr:sp macro="" textlink="">
      <xdr:nvSpPr>
        <xdr:cNvPr id="261" name="テキスト ボックス 260"/>
        <xdr:cNvSpPr txBox="1"/>
      </xdr:nvSpPr>
      <xdr:spPr>
        <a:xfrm>
          <a:off x="1752111" y="1694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51668</xdr:rowOff>
    </xdr:from>
    <xdr:to>
      <xdr:col>6</xdr:col>
      <xdr:colOff>38100</xdr:colOff>
      <xdr:row>98</xdr:row>
      <xdr:rowOff>153268</xdr:rowOff>
    </xdr:to>
    <xdr:sp macro="" textlink="">
      <xdr:nvSpPr>
        <xdr:cNvPr id="262" name="楕円 261"/>
        <xdr:cNvSpPr/>
      </xdr:nvSpPr>
      <xdr:spPr>
        <a:xfrm>
          <a:off x="1079500" y="1685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144395</xdr:rowOff>
    </xdr:from>
    <xdr:ext cx="534377" cy="259045"/>
    <xdr:sp macro="" textlink="">
      <xdr:nvSpPr>
        <xdr:cNvPr id="263" name="テキスト ボックス 262"/>
        <xdr:cNvSpPr txBox="1"/>
      </xdr:nvSpPr>
      <xdr:spPr>
        <a:xfrm>
          <a:off x="863111" y="1694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7" name="直線コネクタ 286"/>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8" name="補助費等最小値テキスト"/>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9" name="直線コネクタ 288"/>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90" name="補助費等最大値テキスト"/>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91" name="直線コネクタ 290"/>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141466</xdr:rowOff>
    </xdr:from>
    <xdr:to>
      <xdr:col>55</xdr:col>
      <xdr:colOff>0</xdr:colOff>
      <xdr:row>36</xdr:row>
      <xdr:rowOff>52015</xdr:rowOff>
    </xdr:to>
    <xdr:cxnSp macro="">
      <xdr:nvCxnSpPr>
        <xdr:cNvPr id="292" name="直線コネクタ 291"/>
        <xdr:cNvCxnSpPr/>
      </xdr:nvCxnSpPr>
      <xdr:spPr>
        <a:xfrm>
          <a:off x="9639300" y="5799316"/>
          <a:ext cx="838200" cy="42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93" name="補助費等平均値テキスト"/>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94" name="フローチャート: 判断 293"/>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141466</xdr:rowOff>
    </xdr:from>
    <xdr:to>
      <xdr:col>50</xdr:col>
      <xdr:colOff>114300</xdr:colOff>
      <xdr:row>35</xdr:row>
      <xdr:rowOff>56333</xdr:rowOff>
    </xdr:to>
    <xdr:cxnSp macro="">
      <xdr:nvCxnSpPr>
        <xdr:cNvPr id="295" name="直線コネクタ 294"/>
        <xdr:cNvCxnSpPr/>
      </xdr:nvCxnSpPr>
      <xdr:spPr>
        <a:xfrm flipV="1">
          <a:off x="8750300" y="5799316"/>
          <a:ext cx="889000" cy="25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6" name="フローチャート: 判断 295"/>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7" name="テキスト ボックス 296"/>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157624</xdr:rowOff>
    </xdr:from>
    <xdr:to>
      <xdr:col>45</xdr:col>
      <xdr:colOff>177800</xdr:colOff>
      <xdr:row>35</xdr:row>
      <xdr:rowOff>56333</xdr:rowOff>
    </xdr:to>
    <xdr:cxnSp macro="">
      <xdr:nvCxnSpPr>
        <xdr:cNvPr id="298" name="直線コネクタ 297"/>
        <xdr:cNvCxnSpPr/>
      </xdr:nvCxnSpPr>
      <xdr:spPr>
        <a:xfrm>
          <a:off x="7861300" y="5986924"/>
          <a:ext cx="889000" cy="7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9" name="フローチャート: 判断 298"/>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300" name="テキスト ボックス 299"/>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157624</xdr:rowOff>
    </xdr:from>
    <xdr:to>
      <xdr:col>41</xdr:col>
      <xdr:colOff>50800</xdr:colOff>
      <xdr:row>37</xdr:row>
      <xdr:rowOff>3079</xdr:rowOff>
    </xdr:to>
    <xdr:cxnSp macro="">
      <xdr:nvCxnSpPr>
        <xdr:cNvPr id="301" name="直線コネクタ 300"/>
        <xdr:cNvCxnSpPr/>
      </xdr:nvCxnSpPr>
      <xdr:spPr>
        <a:xfrm flipV="1">
          <a:off x="6972300" y="5986924"/>
          <a:ext cx="889000" cy="35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302" name="フローチャート: 判断 301"/>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303" name="テキスト ボックス 302"/>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304" name="フローチャート: 判断 303"/>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305" name="テキスト ボックス 304"/>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1215</xdr:rowOff>
    </xdr:from>
    <xdr:to>
      <xdr:col>55</xdr:col>
      <xdr:colOff>50800</xdr:colOff>
      <xdr:row>36</xdr:row>
      <xdr:rowOff>102815</xdr:rowOff>
    </xdr:to>
    <xdr:sp macro="" textlink="">
      <xdr:nvSpPr>
        <xdr:cNvPr id="311" name="楕円 310"/>
        <xdr:cNvSpPr/>
      </xdr:nvSpPr>
      <xdr:spPr>
        <a:xfrm>
          <a:off x="10426700" y="617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24092</xdr:rowOff>
    </xdr:from>
    <xdr:ext cx="599010" cy="259045"/>
    <xdr:sp macro="" textlink="">
      <xdr:nvSpPr>
        <xdr:cNvPr id="312" name="補助費等該当値テキスト"/>
        <xdr:cNvSpPr txBox="1"/>
      </xdr:nvSpPr>
      <xdr:spPr>
        <a:xfrm>
          <a:off x="10528300" y="602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90666</xdr:rowOff>
    </xdr:from>
    <xdr:to>
      <xdr:col>50</xdr:col>
      <xdr:colOff>165100</xdr:colOff>
      <xdr:row>34</xdr:row>
      <xdr:rowOff>20816</xdr:rowOff>
    </xdr:to>
    <xdr:sp macro="" textlink="">
      <xdr:nvSpPr>
        <xdr:cNvPr id="313" name="楕円 312"/>
        <xdr:cNvSpPr/>
      </xdr:nvSpPr>
      <xdr:spPr>
        <a:xfrm>
          <a:off x="9588500" y="574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37343</xdr:rowOff>
    </xdr:from>
    <xdr:ext cx="599010" cy="259045"/>
    <xdr:sp macro="" textlink="">
      <xdr:nvSpPr>
        <xdr:cNvPr id="314" name="テキスト ボックス 313"/>
        <xdr:cNvSpPr txBox="1"/>
      </xdr:nvSpPr>
      <xdr:spPr>
        <a:xfrm>
          <a:off x="9339795" y="552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5533</xdr:rowOff>
    </xdr:from>
    <xdr:to>
      <xdr:col>46</xdr:col>
      <xdr:colOff>38100</xdr:colOff>
      <xdr:row>35</xdr:row>
      <xdr:rowOff>107133</xdr:rowOff>
    </xdr:to>
    <xdr:sp macro="" textlink="">
      <xdr:nvSpPr>
        <xdr:cNvPr id="315" name="楕円 314"/>
        <xdr:cNvSpPr/>
      </xdr:nvSpPr>
      <xdr:spPr>
        <a:xfrm>
          <a:off x="8699500" y="600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123660</xdr:rowOff>
    </xdr:from>
    <xdr:ext cx="599010" cy="259045"/>
    <xdr:sp macro="" textlink="">
      <xdr:nvSpPr>
        <xdr:cNvPr id="316" name="テキスト ボックス 315"/>
        <xdr:cNvSpPr txBox="1"/>
      </xdr:nvSpPr>
      <xdr:spPr>
        <a:xfrm>
          <a:off x="8450795" y="578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106824</xdr:rowOff>
    </xdr:from>
    <xdr:to>
      <xdr:col>41</xdr:col>
      <xdr:colOff>101600</xdr:colOff>
      <xdr:row>35</xdr:row>
      <xdr:rowOff>36974</xdr:rowOff>
    </xdr:to>
    <xdr:sp macro="" textlink="">
      <xdr:nvSpPr>
        <xdr:cNvPr id="317" name="楕円 316"/>
        <xdr:cNvSpPr/>
      </xdr:nvSpPr>
      <xdr:spPr>
        <a:xfrm>
          <a:off x="7810500" y="59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53501</xdr:rowOff>
    </xdr:from>
    <xdr:ext cx="599010" cy="259045"/>
    <xdr:sp macro="" textlink="">
      <xdr:nvSpPr>
        <xdr:cNvPr id="318" name="テキスト ボックス 317"/>
        <xdr:cNvSpPr txBox="1"/>
      </xdr:nvSpPr>
      <xdr:spPr>
        <a:xfrm>
          <a:off x="7561795" y="571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123729</xdr:rowOff>
    </xdr:from>
    <xdr:to>
      <xdr:col>36</xdr:col>
      <xdr:colOff>165100</xdr:colOff>
      <xdr:row>37</xdr:row>
      <xdr:rowOff>53879</xdr:rowOff>
    </xdr:to>
    <xdr:sp macro="" textlink="">
      <xdr:nvSpPr>
        <xdr:cNvPr id="319" name="楕円 318"/>
        <xdr:cNvSpPr/>
      </xdr:nvSpPr>
      <xdr:spPr>
        <a:xfrm>
          <a:off x="6921500" y="62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70406</xdr:rowOff>
    </xdr:from>
    <xdr:ext cx="599010" cy="259045"/>
    <xdr:sp macro="" textlink="">
      <xdr:nvSpPr>
        <xdr:cNvPr id="320" name="テキスト ボックス 319"/>
        <xdr:cNvSpPr txBox="1"/>
      </xdr:nvSpPr>
      <xdr:spPr>
        <a:xfrm>
          <a:off x="6672795" y="607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6" name="直線コネクタ 345"/>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7" name="普通建設事業費最小値テキスト"/>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8" name="直線コネクタ 347"/>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9" name="普通建設事業費最大値テキスト"/>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50" name="直線コネクタ 349"/>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117276</xdr:rowOff>
    </xdr:from>
    <xdr:to>
      <xdr:col>55</xdr:col>
      <xdr:colOff>0</xdr:colOff>
      <xdr:row>57</xdr:row>
      <xdr:rowOff>124470</xdr:rowOff>
    </xdr:to>
    <xdr:cxnSp macro="">
      <xdr:nvCxnSpPr>
        <xdr:cNvPr id="351" name="直線コネクタ 350"/>
        <xdr:cNvCxnSpPr/>
      </xdr:nvCxnSpPr>
      <xdr:spPr>
        <a:xfrm flipV="1">
          <a:off x="9639300" y="9547026"/>
          <a:ext cx="838200" cy="35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52" name="普通建設事業費平均値テキスト"/>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53" name="フローチャート: 判断 352"/>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124470</xdr:rowOff>
    </xdr:from>
    <xdr:to>
      <xdr:col>50</xdr:col>
      <xdr:colOff>114300</xdr:colOff>
      <xdr:row>58</xdr:row>
      <xdr:rowOff>69277</xdr:rowOff>
    </xdr:to>
    <xdr:cxnSp macro="">
      <xdr:nvCxnSpPr>
        <xdr:cNvPr id="354" name="直線コネクタ 353"/>
        <xdr:cNvCxnSpPr/>
      </xdr:nvCxnSpPr>
      <xdr:spPr>
        <a:xfrm flipV="1">
          <a:off x="8750300" y="9897120"/>
          <a:ext cx="889000" cy="1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55" name="フローチャート: 判断 354"/>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6" name="テキスト ボックス 355"/>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3573</xdr:rowOff>
    </xdr:from>
    <xdr:to>
      <xdr:col>45</xdr:col>
      <xdr:colOff>177800</xdr:colOff>
      <xdr:row>58</xdr:row>
      <xdr:rowOff>69277</xdr:rowOff>
    </xdr:to>
    <xdr:cxnSp macro="">
      <xdr:nvCxnSpPr>
        <xdr:cNvPr id="357" name="直線コネクタ 356"/>
        <xdr:cNvCxnSpPr/>
      </xdr:nvCxnSpPr>
      <xdr:spPr>
        <a:xfrm>
          <a:off x="7861300" y="9947673"/>
          <a:ext cx="889000" cy="6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8" name="フローチャート: 判断 357"/>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9" name="テキスト ボックス 358"/>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3573</xdr:rowOff>
    </xdr:from>
    <xdr:to>
      <xdr:col>41</xdr:col>
      <xdr:colOff>50800</xdr:colOff>
      <xdr:row>58</xdr:row>
      <xdr:rowOff>53576</xdr:rowOff>
    </xdr:to>
    <xdr:cxnSp macro="">
      <xdr:nvCxnSpPr>
        <xdr:cNvPr id="360" name="直線コネクタ 359"/>
        <xdr:cNvCxnSpPr/>
      </xdr:nvCxnSpPr>
      <xdr:spPr>
        <a:xfrm flipV="1">
          <a:off x="6972300" y="9947673"/>
          <a:ext cx="889000" cy="5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61" name="フローチャート: 判断 360"/>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62" name="テキスト ボックス 361"/>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63" name="フローチャート: 判断 362"/>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64" name="テキスト ボックス 363"/>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66476</xdr:rowOff>
    </xdr:from>
    <xdr:to>
      <xdr:col>55</xdr:col>
      <xdr:colOff>50800</xdr:colOff>
      <xdr:row>55</xdr:row>
      <xdr:rowOff>168076</xdr:rowOff>
    </xdr:to>
    <xdr:sp macro="" textlink="">
      <xdr:nvSpPr>
        <xdr:cNvPr id="370" name="楕円 369"/>
        <xdr:cNvSpPr/>
      </xdr:nvSpPr>
      <xdr:spPr>
        <a:xfrm>
          <a:off x="10426700" y="949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89353</xdr:rowOff>
    </xdr:from>
    <xdr:ext cx="690189" cy="259045"/>
    <xdr:sp macro="" textlink="">
      <xdr:nvSpPr>
        <xdr:cNvPr id="371" name="普通建設事業費該当値テキスト"/>
        <xdr:cNvSpPr txBox="1"/>
      </xdr:nvSpPr>
      <xdr:spPr>
        <a:xfrm>
          <a:off x="10528300" y="93476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73670</xdr:rowOff>
    </xdr:from>
    <xdr:to>
      <xdr:col>50</xdr:col>
      <xdr:colOff>165100</xdr:colOff>
      <xdr:row>58</xdr:row>
      <xdr:rowOff>3820</xdr:rowOff>
    </xdr:to>
    <xdr:sp macro="" textlink="">
      <xdr:nvSpPr>
        <xdr:cNvPr id="372" name="楕円 371"/>
        <xdr:cNvSpPr/>
      </xdr:nvSpPr>
      <xdr:spPr>
        <a:xfrm>
          <a:off x="9588500" y="984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20347</xdr:rowOff>
    </xdr:from>
    <xdr:ext cx="599010" cy="259045"/>
    <xdr:sp macro="" textlink="">
      <xdr:nvSpPr>
        <xdr:cNvPr id="373" name="テキスト ボックス 372"/>
        <xdr:cNvSpPr txBox="1"/>
      </xdr:nvSpPr>
      <xdr:spPr>
        <a:xfrm>
          <a:off x="9339795" y="96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18477</xdr:rowOff>
    </xdr:from>
    <xdr:to>
      <xdr:col>46</xdr:col>
      <xdr:colOff>38100</xdr:colOff>
      <xdr:row>58</xdr:row>
      <xdr:rowOff>120077</xdr:rowOff>
    </xdr:to>
    <xdr:sp macro="" textlink="">
      <xdr:nvSpPr>
        <xdr:cNvPr id="374" name="楕円 373"/>
        <xdr:cNvSpPr/>
      </xdr:nvSpPr>
      <xdr:spPr>
        <a:xfrm>
          <a:off x="8699500" y="996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136604</xdr:rowOff>
    </xdr:from>
    <xdr:ext cx="599010" cy="259045"/>
    <xdr:sp macro="" textlink="">
      <xdr:nvSpPr>
        <xdr:cNvPr id="375" name="テキスト ボックス 374"/>
        <xdr:cNvSpPr txBox="1"/>
      </xdr:nvSpPr>
      <xdr:spPr>
        <a:xfrm>
          <a:off x="8450795" y="973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124223</xdr:rowOff>
    </xdr:from>
    <xdr:to>
      <xdr:col>41</xdr:col>
      <xdr:colOff>101600</xdr:colOff>
      <xdr:row>58</xdr:row>
      <xdr:rowOff>54373</xdr:rowOff>
    </xdr:to>
    <xdr:sp macro="" textlink="">
      <xdr:nvSpPr>
        <xdr:cNvPr id="376" name="楕円 375"/>
        <xdr:cNvSpPr/>
      </xdr:nvSpPr>
      <xdr:spPr>
        <a:xfrm>
          <a:off x="7810500" y="989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70900</xdr:rowOff>
    </xdr:from>
    <xdr:ext cx="599010" cy="259045"/>
    <xdr:sp macro="" textlink="">
      <xdr:nvSpPr>
        <xdr:cNvPr id="377" name="テキスト ボックス 376"/>
        <xdr:cNvSpPr txBox="1"/>
      </xdr:nvSpPr>
      <xdr:spPr>
        <a:xfrm>
          <a:off x="7561795" y="967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2776</xdr:rowOff>
    </xdr:from>
    <xdr:to>
      <xdr:col>36</xdr:col>
      <xdr:colOff>165100</xdr:colOff>
      <xdr:row>58</xdr:row>
      <xdr:rowOff>104376</xdr:rowOff>
    </xdr:to>
    <xdr:sp macro="" textlink="">
      <xdr:nvSpPr>
        <xdr:cNvPr id="378" name="楕円 377"/>
        <xdr:cNvSpPr/>
      </xdr:nvSpPr>
      <xdr:spPr>
        <a:xfrm>
          <a:off x="6921500" y="994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120903</xdr:rowOff>
    </xdr:from>
    <xdr:ext cx="599010" cy="259045"/>
    <xdr:sp macro="" textlink="">
      <xdr:nvSpPr>
        <xdr:cNvPr id="379" name="テキスト ボックス 378"/>
        <xdr:cNvSpPr txBox="1"/>
      </xdr:nvSpPr>
      <xdr:spPr>
        <a:xfrm>
          <a:off x="6672795" y="972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3" name="テキスト ボックス 392"/>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5" name="テキスト ボックス 394"/>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7" name="テキスト ボックス 396"/>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401" name="直線コネクタ 400"/>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404" name="普通建設事業費 （ うち新規整備　）最大値テキスト"/>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405" name="直線コネクタ 404"/>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101634</xdr:rowOff>
    </xdr:from>
    <xdr:to>
      <xdr:col>55</xdr:col>
      <xdr:colOff>0</xdr:colOff>
      <xdr:row>78</xdr:row>
      <xdr:rowOff>84986</xdr:rowOff>
    </xdr:to>
    <xdr:cxnSp macro="">
      <xdr:nvCxnSpPr>
        <xdr:cNvPr id="406" name="直線コネクタ 405"/>
        <xdr:cNvCxnSpPr/>
      </xdr:nvCxnSpPr>
      <xdr:spPr>
        <a:xfrm flipV="1">
          <a:off x="9639300" y="12960384"/>
          <a:ext cx="838200" cy="49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7" name="普通建設事業費 （ うち新規整備　）平均値テキスト"/>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8" name="フローチャート: 判断 407"/>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9213</xdr:rowOff>
    </xdr:from>
    <xdr:to>
      <xdr:col>50</xdr:col>
      <xdr:colOff>114300</xdr:colOff>
      <xdr:row>78</xdr:row>
      <xdr:rowOff>84986</xdr:rowOff>
    </xdr:to>
    <xdr:cxnSp macro="">
      <xdr:nvCxnSpPr>
        <xdr:cNvPr id="409" name="直線コネクタ 408"/>
        <xdr:cNvCxnSpPr/>
      </xdr:nvCxnSpPr>
      <xdr:spPr>
        <a:xfrm>
          <a:off x="8750300" y="13382313"/>
          <a:ext cx="889000" cy="7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10" name="フローチャート: 判断 409"/>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11" name="テキスト ボックス 410"/>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9213</xdr:rowOff>
    </xdr:from>
    <xdr:to>
      <xdr:col>45</xdr:col>
      <xdr:colOff>177800</xdr:colOff>
      <xdr:row>78</xdr:row>
      <xdr:rowOff>58916</xdr:rowOff>
    </xdr:to>
    <xdr:cxnSp macro="">
      <xdr:nvCxnSpPr>
        <xdr:cNvPr id="412" name="直線コネクタ 411"/>
        <xdr:cNvCxnSpPr/>
      </xdr:nvCxnSpPr>
      <xdr:spPr>
        <a:xfrm flipV="1">
          <a:off x="7861300" y="13382313"/>
          <a:ext cx="889000" cy="4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13" name="フローチャート: 判断 412"/>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14" name="テキスト ボックス 413"/>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132324</xdr:rowOff>
    </xdr:from>
    <xdr:to>
      <xdr:col>41</xdr:col>
      <xdr:colOff>50800</xdr:colOff>
      <xdr:row>78</xdr:row>
      <xdr:rowOff>58916</xdr:rowOff>
    </xdr:to>
    <xdr:cxnSp macro="">
      <xdr:nvCxnSpPr>
        <xdr:cNvPr id="415" name="直線コネクタ 414"/>
        <xdr:cNvCxnSpPr/>
      </xdr:nvCxnSpPr>
      <xdr:spPr>
        <a:xfrm>
          <a:off x="6972300" y="13333974"/>
          <a:ext cx="889000" cy="9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6" name="フローチャート: 判断 415"/>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7" name="テキスト ボックス 416"/>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8" name="フローチャート: 判断 417"/>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9" name="テキスト ボックス 418"/>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50834</xdr:rowOff>
    </xdr:from>
    <xdr:to>
      <xdr:col>55</xdr:col>
      <xdr:colOff>50800</xdr:colOff>
      <xdr:row>75</xdr:row>
      <xdr:rowOff>152434</xdr:rowOff>
    </xdr:to>
    <xdr:sp macro="" textlink="">
      <xdr:nvSpPr>
        <xdr:cNvPr id="425" name="楕円 424"/>
        <xdr:cNvSpPr/>
      </xdr:nvSpPr>
      <xdr:spPr>
        <a:xfrm>
          <a:off x="10426700" y="1290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73711</xdr:rowOff>
    </xdr:from>
    <xdr:ext cx="690189" cy="259045"/>
    <xdr:sp macro="" textlink="">
      <xdr:nvSpPr>
        <xdr:cNvPr id="426" name="普通建設事業費 （ うち新規整備　）該当値テキスト"/>
        <xdr:cNvSpPr txBox="1"/>
      </xdr:nvSpPr>
      <xdr:spPr>
        <a:xfrm>
          <a:off x="10528300" y="127610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34186</xdr:rowOff>
    </xdr:from>
    <xdr:to>
      <xdr:col>50</xdr:col>
      <xdr:colOff>165100</xdr:colOff>
      <xdr:row>78</xdr:row>
      <xdr:rowOff>135786</xdr:rowOff>
    </xdr:to>
    <xdr:sp macro="" textlink="">
      <xdr:nvSpPr>
        <xdr:cNvPr id="427" name="楕円 426"/>
        <xdr:cNvSpPr/>
      </xdr:nvSpPr>
      <xdr:spPr>
        <a:xfrm>
          <a:off x="9588500" y="1340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152313</xdr:rowOff>
    </xdr:from>
    <xdr:ext cx="599010" cy="259045"/>
    <xdr:sp macro="" textlink="">
      <xdr:nvSpPr>
        <xdr:cNvPr id="428" name="テキスト ボックス 427"/>
        <xdr:cNvSpPr txBox="1"/>
      </xdr:nvSpPr>
      <xdr:spPr>
        <a:xfrm>
          <a:off x="9339795" y="1318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129863</xdr:rowOff>
    </xdr:from>
    <xdr:to>
      <xdr:col>46</xdr:col>
      <xdr:colOff>38100</xdr:colOff>
      <xdr:row>78</xdr:row>
      <xdr:rowOff>60013</xdr:rowOff>
    </xdr:to>
    <xdr:sp macro="" textlink="">
      <xdr:nvSpPr>
        <xdr:cNvPr id="429" name="楕円 428"/>
        <xdr:cNvSpPr/>
      </xdr:nvSpPr>
      <xdr:spPr>
        <a:xfrm>
          <a:off x="8699500" y="1333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76540</xdr:rowOff>
    </xdr:from>
    <xdr:ext cx="599010" cy="259045"/>
    <xdr:sp macro="" textlink="">
      <xdr:nvSpPr>
        <xdr:cNvPr id="430" name="テキスト ボックス 429"/>
        <xdr:cNvSpPr txBox="1"/>
      </xdr:nvSpPr>
      <xdr:spPr>
        <a:xfrm>
          <a:off x="8450795" y="1310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8116</xdr:rowOff>
    </xdr:from>
    <xdr:to>
      <xdr:col>41</xdr:col>
      <xdr:colOff>101600</xdr:colOff>
      <xdr:row>78</xdr:row>
      <xdr:rowOff>109716</xdr:rowOff>
    </xdr:to>
    <xdr:sp macro="" textlink="">
      <xdr:nvSpPr>
        <xdr:cNvPr id="431" name="楕円 430"/>
        <xdr:cNvSpPr/>
      </xdr:nvSpPr>
      <xdr:spPr>
        <a:xfrm>
          <a:off x="7810500" y="133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126243</xdr:rowOff>
    </xdr:from>
    <xdr:ext cx="599010" cy="259045"/>
    <xdr:sp macro="" textlink="">
      <xdr:nvSpPr>
        <xdr:cNvPr id="432" name="テキスト ボックス 431"/>
        <xdr:cNvSpPr txBox="1"/>
      </xdr:nvSpPr>
      <xdr:spPr>
        <a:xfrm>
          <a:off x="7561795" y="1315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81524</xdr:rowOff>
    </xdr:from>
    <xdr:to>
      <xdr:col>36</xdr:col>
      <xdr:colOff>165100</xdr:colOff>
      <xdr:row>78</xdr:row>
      <xdr:rowOff>11674</xdr:rowOff>
    </xdr:to>
    <xdr:sp macro="" textlink="">
      <xdr:nvSpPr>
        <xdr:cNvPr id="433" name="楕円 432"/>
        <xdr:cNvSpPr/>
      </xdr:nvSpPr>
      <xdr:spPr>
        <a:xfrm>
          <a:off x="6921500" y="1328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28201</xdr:rowOff>
    </xdr:from>
    <xdr:ext cx="599010" cy="259045"/>
    <xdr:sp macro="" textlink="">
      <xdr:nvSpPr>
        <xdr:cNvPr id="434" name="テキスト ボックス 433"/>
        <xdr:cNvSpPr txBox="1"/>
      </xdr:nvSpPr>
      <xdr:spPr>
        <a:xfrm>
          <a:off x="6672795" y="1305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6" name="直線コネクタ 455"/>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7" name="普通建設事業費 （ うち更新整備　）最小値テキスト"/>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8" name="直線コネクタ 457"/>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9" name="普通建設事業費 （ うち更新整備　）最大値テキスト"/>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60" name="直線コネクタ 459"/>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100636</xdr:rowOff>
    </xdr:from>
    <xdr:to>
      <xdr:col>55</xdr:col>
      <xdr:colOff>0</xdr:colOff>
      <xdr:row>96</xdr:row>
      <xdr:rowOff>131856</xdr:rowOff>
    </xdr:to>
    <xdr:cxnSp macro="">
      <xdr:nvCxnSpPr>
        <xdr:cNvPr id="461" name="直線コネクタ 460"/>
        <xdr:cNvCxnSpPr/>
      </xdr:nvCxnSpPr>
      <xdr:spPr>
        <a:xfrm>
          <a:off x="9639300" y="16559836"/>
          <a:ext cx="8382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62" name="普通建設事業費 （ うち更新整備　）平均値テキスト"/>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63" name="フローチャート: 判断 462"/>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100636</xdr:rowOff>
    </xdr:from>
    <xdr:to>
      <xdr:col>50</xdr:col>
      <xdr:colOff>114300</xdr:colOff>
      <xdr:row>97</xdr:row>
      <xdr:rowOff>160165</xdr:rowOff>
    </xdr:to>
    <xdr:cxnSp macro="">
      <xdr:nvCxnSpPr>
        <xdr:cNvPr id="464" name="直線コネクタ 463"/>
        <xdr:cNvCxnSpPr/>
      </xdr:nvCxnSpPr>
      <xdr:spPr>
        <a:xfrm flipV="1">
          <a:off x="8750300" y="16559836"/>
          <a:ext cx="889000" cy="23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65" name="フローチャート: 判断 464"/>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6" name="テキスト ボックス 465"/>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30759</xdr:rowOff>
    </xdr:from>
    <xdr:to>
      <xdr:col>45</xdr:col>
      <xdr:colOff>177800</xdr:colOff>
      <xdr:row>97</xdr:row>
      <xdr:rowOff>160165</xdr:rowOff>
    </xdr:to>
    <xdr:cxnSp macro="">
      <xdr:nvCxnSpPr>
        <xdr:cNvPr id="467" name="直線コネクタ 466"/>
        <xdr:cNvCxnSpPr/>
      </xdr:nvCxnSpPr>
      <xdr:spPr>
        <a:xfrm>
          <a:off x="7861300" y="16661409"/>
          <a:ext cx="889000" cy="12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8" name="フローチャート: 判断 467"/>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9" name="テキスト ボックス 468"/>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30759</xdr:rowOff>
    </xdr:from>
    <xdr:to>
      <xdr:col>41</xdr:col>
      <xdr:colOff>50800</xdr:colOff>
      <xdr:row>98</xdr:row>
      <xdr:rowOff>15072</xdr:rowOff>
    </xdr:to>
    <xdr:cxnSp macro="">
      <xdr:nvCxnSpPr>
        <xdr:cNvPr id="470" name="直線コネクタ 469"/>
        <xdr:cNvCxnSpPr/>
      </xdr:nvCxnSpPr>
      <xdr:spPr>
        <a:xfrm flipV="1">
          <a:off x="6972300" y="16661409"/>
          <a:ext cx="889000" cy="15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71" name="フローチャート: 判断 470"/>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72" name="テキスト ボックス 471"/>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73" name="フローチャート: 判断 472"/>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74" name="テキスト ボックス 473"/>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81056</xdr:rowOff>
    </xdr:from>
    <xdr:to>
      <xdr:col>55</xdr:col>
      <xdr:colOff>50800</xdr:colOff>
      <xdr:row>97</xdr:row>
      <xdr:rowOff>11206</xdr:rowOff>
    </xdr:to>
    <xdr:sp macro="" textlink="">
      <xdr:nvSpPr>
        <xdr:cNvPr id="480" name="楕円 479"/>
        <xdr:cNvSpPr/>
      </xdr:nvSpPr>
      <xdr:spPr>
        <a:xfrm>
          <a:off x="10426700" y="165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103933</xdr:rowOff>
    </xdr:from>
    <xdr:ext cx="599010" cy="259045"/>
    <xdr:sp macro="" textlink="">
      <xdr:nvSpPr>
        <xdr:cNvPr id="481" name="普通建設事業費 （ うち更新整備　）該当値テキスト"/>
        <xdr:cNvSpPr txBox="1"/>
      </xdr:nvSpPr>
      <xdr:spPr>
        <a:xfrm>
          <a:off x="10528300" y="1639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49836</xdr:rowOff>
    </xdr:from>
    <xdr:to>
      <xdr:col>50</xdr:col>
      <xdr:colOff>165100</xdr:colOff>
      <xdr:row>96</xdr:row>
      <xdr:rowOff>151436</xdr:rowOff>
    </xdr:to>
    <xdr:sp macro="" textlink="">
      <xdr:nvSpPr>
        <xdr:cNvPr id="482" name="楕円 481"/>
        <xdr:cNvSpPr/>
      </xdr:nvSpPr>
      <xdr:spPr>
        <a:xfrm>
          <a:off x="9588500" y="165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167963</xdr:rowOff>
    </xdr:from>
    <xdr:ext cx="599010" cy="259045"/>
    <xdr:sp macro="" textlink="">
      <xdr:nvSpPr>
        <xdr:cNvPr id="483" name="テキスト ボックス 482"/>
        <xdr:cNvSpPr txBox="1"/>
      </xdr:nvSpPr>
      <xdr:spPr>
        <a:xfrm>
          <a:off x="9339795" y="1628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109365</xdr:rowOff>
    </xdr:from>
    <xdr:to>
      <xdr:col>46</xdr:col>
      <xdr:colOff>38100</xdr:colOff>
      <xdr:row>98</xdr:row>
      <xdr:rowOff>39515</xdr:rowOff>
    </xdr:to>
    <xdr:sp macro="" textlink="">
      <xdr:nvSpPr>
        <xdr:cNvPr id="484" name="楕円 483"/>
        <xdr:cNvSpPr/>
      </xdr:nvSpPr>
      <xdr:spPr>
        <a:xfrm>
          <a:off x="8699500" y="1674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56042</xdr:rowOff>
    </xdr:from>
    <xdr:ext cx="599010" cy="259045"/>
    <xdr:sp macro="" textlink="">
      <xdr:nvSpPr>
        <xdr:cNvPr id="485" name="テキスト ボックス 484"/>
        <xdr:cNvSpPr txBox="1"/>
      </xdr:nvSpPr>
      <xdr:spPr>
        <a:xfrm>
          <a:off x="8450795" y="1651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151409</xdr:rowOff>
    </xdr:from>
    <xdr:to>
      <xdr:col>41</xdr:col>
      <xdr:colOff>101600</xdr:colOff>
      <xdr:row>97</xdr:row>
      <xdr:rowOff>81559</xdr:rowOff>
    </xdr:to>
    <xdr:sp macro="" textlink="">
      <xdr:nvSpPr>
        <xdr:cNvPr id="486" name="楕円 485"/>
        <xdr:cNvSpPr/>
      </xdr:nvSpPr>
      <xdr:spPr>
        <a:xfrm>
          <a:off x="7810500" y="166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98086</xdr:rowOff>
    </xdr:from>
    <xdr:ext cx="599010" cy="259045"/>
    <xdr:sp macro="" textlink="">
      <xdr:nvSpPr>
        <xdr:cNvPr id="487" name="テキスト ボックス 486"/>
        <xdr:cNvSpPr txBox="1"/>
      </xdr:nvSpPr>
      <xdr:spPr>
        <a:xfrm>
          <a:off x="7561795" y="1638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135722</xdr:rowOff>
    </xdr:from>
    <xdr:to>
      <xdr:col>36</xdr:col>
      <xdr:colOff>165100</xdr:colOff>
      <xdr:row>98</xdr:row>
      <xdr:rowOff>65872</xdr:rowOff>
    </xdr:to>
    <xdr:sp macro="" textlink="">
      <xdr:nvSpPr>
        <xdr:cNvPr id="488" name="楕円 487"/>
        <xdr:cNvSpPr/>
      </xdr:nvSpPr>
      <xdr:spPr>
        <a:xfrm>
          <a:off x="6921500" y="167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82399</xdr:rowOff>
    </xdr:from>
    <xdr:ext cx="599010" cy="259045"/>
    <xdr:sp macro="" textlink="">
      <xdr:nvSpPr>
        <xdr:cNvPr id="489" name="テキスト ボックス 488"/>
        <xdr:cNvSpPr txBox="1"/>
      </xdr:nvSpPr>
      <xdr:spPr>
        <a:xfrm>
          <a:off x="6672795" y="165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11" name="直線コネクタ 510"/>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12" name="災害復旧事業費最小値テキスト"/>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14" name="災害復旧事業費最大値テキスト"/>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15" name="直線コネクタ 514"/>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7" name="災害復旧事業費平均値テキスト"/>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8" name="フローチャート: 判断 517"/>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20" name="フローチャート: 判断 519"/>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21" name="テキスト ボックス 520"/>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23" name="フローチャート: 判断 522"/>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24" name="テキスト ボックス 523"/>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6" name="フローチャート: 判断 525"/>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7" name="テキスト ボックス 526"/>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8" name="フローチャート: 判断 527"/>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9" name="テキスト ボックス 528"/>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6" name="災害復旧事業費該当値テキスト"/>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7" name="直線コネクタ 616"/>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20" name="公債費最大値テキスト"/>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21" name="直線コネクタ 620"/>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5079</xdr:rowOff>
    </xdr:from>
    <xdr:to>
      <xdr:col>85</xdr:col>
      <xdr:colOff>127000</xdr:colOff>
      <xdr:row>78</xdr:row>
      <xdr:rowOff>30531</xdr:rowOff>
    </xdr:to>
    <xdr:cxnSp macro="">
      <xdr:nvCxnSpPr>
        <xdr:cNvPr id="622" name="直線コネクタ 621"/>
        <xdr:cNvCxnSpPr/>
      </xdr:nvCxnSpPr>
      <xdr:spPr>
        <a:xfrm>
          <a:off x="15481300" y="13378179"/>
          <a:ext cx="838200" cy="2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23" name="公債費平均値テキスト"/>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24" name="フローチャート: 判断 623"/>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165553</xdr:rowOff>
    </xdr:from>
    <xdr:to>
      <xdr:col>81</xdr:col>
      <xdr:colOff>50800</xdr:colOff>
      <xdr:row>78</xdr:row>
      <xdr:rowOff>5079</xdr:rowOff>
    </xdr:to>
    <xdr:cxnSp macro="">
      <xdr:nvCxnSpPr>
        <xdr:cNvPr id="625" name="直線コネクタ 624"/>
        <xdr:cNvCxnSpPr/>
      </xdr:nvCxnSpPr>
      <xdr:spPr>
        <a:xfrm>
          <a:off x="14592300" y="13367203"/>
          <a:ext cx="889000" cy="1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6" name="フローチャート: 判断 625"/>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7" name="テキスト ボックス 626"/>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91573</xdr:rowOff>
    </xdr:from>
    <xdr:to>
      <xdr:col>76</xdr:col>
      <xdr:colOff>114300</xdr:colOff>
      <xdr:row>77</xdr:row>
      <xdr:rowOff>165553</xdr:rowOff>
    </xdr:to>
    <xdr:cxnSp macro="">
      <xdr:nvCxnSpPr>
        <xdr:cNvPr id="628" name="直線コネクタ 627"/>
        <xdr:cNvCxnSpPr/>
      </xdr:nvCxnSpPr>
      <xdr:spPr>
        <a:xfrm>
          <a:off x="13703300" y="13293223"/>
          <a:ext cx="889000" cy="7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9" name="フローチャート: 判断 628"/>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30" name="テキスト ボックス 629"/>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12880</xdr:rowOff>
    </xdr:from>
    <xdr:to>
      <xdr:col>71</xdr:col>
      <xdr:colOff>177800</xdr:colOff>
      <xdr:row>77</xdr:row>
      <xdr:rowOff>91573</xdr:rowOff>
    </xdr:to>
    <xdr:cxnSp macro="">
      <xdr:nvCxnSpPr>
        <xdr:cNvPr id="631" name="直線コネクタ 630"/>
        <xdr:cNvCxnSpPr/>
      </xdr:nvCxnSpPr>
      <xdr:spPr>
        <a:xfrm>
          <a:off x="12814300" y="13214530"/>
          <a:ext cx="889000" cy="7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32" name="フローチャート: 判断 631"/>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33" name="テキスト ボックス 632"/>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34" name="フローチャート: 判断 633"/>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35" name="テキスト ボックス 634"/>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151181</xdr:rowOff>
    </xdr:from>
    <xdr:to>
      <xdr:col>85</xdr:col>
      <xdr:colOff>177800</xdr:colOff>
      <xdr:row>78</xdr:row>
      <xdr:rowOff>81331</xdr:rowOff>
    </xdr:to>
    <xdr:sp macro="" textlink="">
      <xdr:nvSpPr>
        <xdr:cNvPr id="641" name="楕円 640"/>
        <xdr:cNvSpPr/>
      </xdr:nvSpPr>
      <xdr:spPr>
        <a:xfrm>
          <a:off x="16268700" y="133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129608</xdr:rowOff>
    </xdr:from>
    <xdr:ext cx="534377" cy="259045"/>
    <xdr:sp macro="" textlink="">
      <xdr:nvSpPr>
        <xdr:cNvPr id="642" name="公債費該当値テキスト"/>
        <xdr:cNvSpPr txBox="1"/>
      </xdr:nvSpPr>
      <xdr:spPr>
        <a:xfrm>
          <a:off x="16370300" y="1333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125729</xdr:rowOff>
    </xdr:from>
    <xdr:to>
      <xdr:col>81</xdr:col>
      <xdr:colOff>101600</xdr:colOff>
      <xdr:row>78</xdr:row>
      <xdr:rowOff>55879</xdr:rowOff>
    </xdr:to>
    <xdr:sp macro="" textlink="">
      <xdr:nvSpPr>
        <xdr:cNvPr id="643" name="楕円 642"/>
        <xdr:cNvSpPr/>
      </xdr:nvSpPr>
      <xdr:spPr>
        <a:xfrm>
          <a:off x="15430500" y="1332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47006</xdr:rowOff>
    </xdr:from>
    <xdr:ext cx="599010" cy="259045"/>
    <xdr:sp macro="" textlink="">
      <xdr:nvSpPr>
        <xdr:cNvPr id="644" name="テキスト ボックス 643"/>
        <xdr:cNvSpPr txBox="1"/>
      </xdr:nvSpPr>
      <xdr:spPr>
        <a:xfrm>
          <a:off x="15181795" y="1342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114753</xdr:rowOff>
    </xdr:from>
    <xdr:to>
      <xdr:col>76</xdr:col>
      <xdr:colOff>165100</xdr:colOff>
      <xdr:row>78</xdr:row>
      <xdr:rowOff>44903</xdr:rowOff>
    </xdr:to>
    <xdr:sp macro="" textlink="">
      <xdr:nvSpPr>
        <xdr:cNvPr id="645" name="楕円 644"/>
        <xdr:cNvSpPr/>
      </xdr:nvSpPr>
      <xdr:spPr>
        <a:xfrm>
          <a:off x="14541500" y="133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36030</xdr:rowOff>
    </xdr:from>
    <xdr:ext cx="599010" cy="259045"/>
    <xdr:sp macro="" textlink="">
      <xdr:nvSpPr>
        <xdr:cNvPr id="646" name="テキスト ボックス 645"/>
        <xdr:cNvSpPr txBox="1"/>
      </xdr:nvSpPr>
      <xdr:spPr>
        <a:xfrm>
          <a:off x="14292795" y="1340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40773</xdr:rowOff>
    </xdr:from>
    <xdr:to>
      <xdr:col>72</xdr:col>
      <xdr:colOff>38100</xdr:colOff>
      <xdr:row>77</xdr:row>
      <xdr:rowOff>142373</xdr:rowOff>
    </xdr:to>
    <xdr:sp macro="" textlink="">
      <xdr:nvSpPr>
        <xdr:cNvPr id="647" name="楕円 646"/>
        <xdr:cNvSpPr/>
      </xdr:nvSpPr>
      <xdr:spPr>
        <a:xfrm>
          <a:off x="13652500" y="132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158900</xdr:rowOff>
    </xdr:from>
    <xdr:ext cx="599010" cy="259045"/>
    <xdr:sp macro="" textlink="">
      <xdr:nvSpPr>
        <xdr:cNvPr id="648" name="テキスト ボックス 647"/>
        <xdr:cNvSpPr txBox="1"/>
      </xdr:nvSpPr>
      <xdr:spPr>
        <a:xfrm>
          <a:off x="13403795" y="1301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133530</xdr:rowOff>
    </xdr:from>
    <xdr:to>
      <xdr:col>67</xdr:col>
      <xdr:colOff>101600</xdr:colOff>
      <xdr:row>77</xdr:row>
      <xdr:rowOff>63680</xdr:rowOff>
    </xdr:to>
    <xdr:sp macro="" textlink="">
      <xdr:nvSpPr>
        <xdr:cNvPr id="649" name="楕円 648"/>
        <xdr:cNvSpPr/>
      </xdr:nvSpPr>
      <xdr:spPr>
        <a:xfrm>
          <a:off x="12763500" y="1316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80208</xdr:rowOff>
    </xdr:from>
    <xdr:ext cx="599010" cy="259045"/>
    <xdr:sp macro="" textlink="">
      <xdr:nvSpPr>
        <xdr:cNvPr id="650" name="テキスト ボックス 649"/>
        <xdr:cNvSpPr txBox="1"/>
      </xdr:nvSpPr>
      <xdr:spPr>
        <a:xfrm>
          <a:off x="12514795" y="1293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6" name="テキスト ボックス 66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8" name="テキスト ボックス 667"/>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0" name="テキスト ボックス 669"/>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74" name="直線コネクタ 673"/>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75" name="積立金最小値テキスト"/>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6" name="直線コネクタ 675"/>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7" name="積立金最大値テキスト"/>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8" name="直線コネクタ 677"/>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27271</xdr:rowOff>
    </xdr:from>
    <xdr:to>
      <xdr:col>85</xdr:col>
      <xdr:colOff>127000</xdr:colOff>
      <xdr:row>98</xdr:row>
      <xdr:rowOff>92290</xdr:rowOff>
    </xdr:to>
    <xdr:cxnSp macro="">
      <xdr:nvCxnSpPr>
        <xdr:cNvPr id="679" name="直線コネクタ 678"/>
        <xdr:cNvCxnSpPr/>
      </xdr:nvCxnSpPr>
      <xdr:spPr>
        <a:xfrm>
          <a:off x="15481300" y="15629221"/>
          <a:ext cx="838200" cy="126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80" name="積立金平均値テキスト"/>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81" name="フローチャート: 判断 680"/>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27271</xdr:rowOff>
    </xdr:from>
    <xdr:to>
      <xdr:col>81</xdr:col>
      <xdr:colOff>50800</xdr:colOff>
      <xdr:row>94</xdr:row>
      <xdr:rowOff>107373</xdr:rowOff>
    </xdr:to>
    <xdr:cxnSp macro="">
      <xdr:nvCxnSpPr>
        <xdr:cNvPr id="682" name="直線コネクタ 681"/>
        <xdr:cNvCxnSpPr/>
      </xdr:nvCxnSpPr>
      <xdr:spPr>
        <a:xfrm flipV="1">
          <a:off x="14592300" y="15629221"/>
          <a:ext cx="889000" cy="59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83" name="フローチャート: 判断 682"/>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84" name="テキスト ボックス 683"/>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107373</xdr:rowOff>
    </xdr:from>
    <xdr:to>
      <xdr:col>76</xdr:col>
      <xdr:colOff>114300</xdr:colOff>
      <xdr:row>99</xdr:row>
      <xdr:rowOff>43841</xdr:rowOff>
    </xdr:to>
    <xdr:cxnSp macro="">
      <xdr:nvCxnSpPr>
        <xdr:cNvPr id="685" name="直線コネクタ 684"/>
        <xdr:cNvCxnSpPr/>
      </xdr:nvCxnSpPr>
      <xdr:spPr>
        <a:xfrm flipV="1">
          <a:off x="13703300" y="16223673"/>
          <a:ext cx="889000" cy="79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6" name="フローチャート: 判断 685"/>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20866</xdr:rowOff>
    </xdr:from>
    <xdr:ext cx="534377" cy="259045"/>
    <xdr:sp macro="" textlink="">
      <xdr:nvSpPr>
        <xdr:cNvPr id="687" name="テキスト ボックス 686"/>
        <xdr:cNvSpPr txBox="1"/>
      </xdr:nvSpPr>
      <xdr:spPr>
        <a:xfrm>
          <a:off x="14325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43841</xdr:rowOff>
    </xdr:from>
    <xdr:to>
      <xdr:col>71</xdr:col>
      <xdr:colOff>177800</xdr:colOff>
      <xdr:row>99</xdr:row>
      <xdr:rowOff>43867</xdr:rowOff>
    </xdr:to>
    <xdr:cxnSp macro="">
      <xdr:nvCxnSpPr>
        <xdr:cNvPr id="688" name="直線コネクタ 687"/>
        <xdr:cNvCxnSpPr/>
      </xdr:nvCxnSpPr>
      <xdr:spPr>
        <a:xfrm flipV="1">
          <a:off x="12814300" y="17017391"/>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9" name="フローチャート: 判断 688"/>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90" name="テキスト ボックス 689"/>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91" name="フローチャート: 判断 690"/>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92" name="テキスト ボックス 691"/>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41490</xdr:rowOff>
    </xdr:from>
    <xdr:to>
      <xdr:col>85</xdr:col>
      <xdr:colOff>177800</xdr:colOff>
      <xdr:row>98</xdr:row>
      <xdr:rowOff>143090</xdr:rowOff>
    </xdr:to>
    <xdr:sp macro="" textlink="">
      <xdr:nvSpPr>
        <xdr:cNvPr id="698" name="楕円 697"/>
        <xdr:cNvSpPr/>
      </xdr:nvSpPr>
      <xdr:spPr>
        <a:xfrm>
          <a:off x="16268700" y="1684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143295</xdr:rowOff>
    </xdr:from>
    <xdr:ext cx="599010" cy="259045"/>
    <xdr:sp macro="" textlink="">
      <xdr:nvSpPr>
        <xdr:cNvPr id="699" name="積立金該当値テキスト"/>
        <xdr:cNvSpPr txBox="1"/>
      </xdr:nvSpPr>
      <xdr:spPr>
        <a:xfrm>
          <a:off x="16370300" y="1677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147921</xdr:rowOff>
    </xdr:from>
    <xdr:to>
      <xdr:col>81</xdr:col>
      <xdr:colOff>101600</xdr:colOff>
      <xdr:row>91</xdr:row>
      <xdr:rowOff>78071</xdr:rowOff>
    </xdr:to>
    <xdr:sp macro="" textlink="">
      <xdr:nvSpPr>
        <xdr:cNvPr id="700" name="楕円 699"/>
        <xdr:cNvSpPr/>
      </xdr:nvSpPr>
      <xdr:spPr>
        <a:xfrm>
          <a:off x="15430500" y="1557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89</xdr:row>
      <xdr:rowOff>94598</xdr:rowOff>
    </xdr:from>
    <xdr:ext cx="690189" cy="259045"/>
    <xdr:sp macro="" textlink="">
      <xdr:nvSpPr>
        <xdr:cNvPr id="701" name="テキスト ボックス 700"/>
        <xdr:cNvSpPr txBox="1"/>
      </xdr:nvSpPr>
      <xdr:spPr>
        <a:xfrm>
          <a:off x="15136205" y="153536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56573</xdr:rowOff>
    </xdr:from>
    <xdr:to>
      <xdr:col>76</xdr:col>
      <xdr:colOff>165100</xdr:colOff>
      <xdr:row>94</xdr:row>
      <xdr:rowOff>158173</xdr:rowOff>
    </xdr:to>
    <xdr:sp macro="" textlink="">
      <xdr:nvSpPr>
        <xdr:cNvPr id="702" name="楕円 701"/>
        <xdr:cNvSpPr/>
      </xdr:nvSpPr>
      <xdr:spPr>
        <a:xfrm>
          <a:off x="14541500" y="1617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93</xdr:row>
      <xdr:rowOff>3250</xdr:rowOff>
    </xdr:from>
    <xdr:ext cx="690189" cy="259045"/>
    <xdr:sp macro="" textlink="">
      <xdr:nvSpPr>
        <xdr:cNvPr id="703" name="テキスト ボックス 702"/>
        <xdr:cNvSpPr txBox="1"/>
      </xdr:nvSpPr>
      <xdr:spPr>
        <a:xfrm>
          <a:off x="14247205" y="159481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164491</xdr:rowOff>
    </xdr:from>
    <xdr:to>
      <xdr:col>72</xdr:col>
      <xdr:colOff>38100</xdr:colOff>
      <xdr:row>99</xdr:row>
      <xdr:rowOff>94641</xdr:rowOff>
    </xdr:to>
    <xdr:sp macro="" textlink="">
      <xdr:nvSpPr>
        <xdr:cNvPr id="704" name="楕円 703"/>
        <xdr:cNvSpPr/>
      </xdr:nvSpPr>
      <xdr:spPr>
        <a:xfrm>
          <a:off x="13652500" y="1696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85768</xdr:rowOff>
    </xdr:from>
    <xdr:ext cx="378565" cy="259045"/>
    <xdr:sp macro="" textlink="">
      <xdr:nvSpPr>
        <xdr:cNvPr id="705" name="テキスト ボックス 704"/>
        <xdr:cNvSpPr txBox="1"/>
      </xdr:nvSpPr>
      <xdr:spPr>
        <a:xfrm>
          <a:off x="13514017" y="17059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164517</xdr:rowOff>
    </xdr:from>
    <xdr:to>
      <xdr:col>67</xdr:col>
      <xdr:colOff>101600</xdr:colOff>
      <xdr:row>99</xdr:row>
      <xdr:rowOff>94667</xdr:rowOff>
    </xdr:to>
    <xdr:sp macro="" textlink="">
      <xdr:nvSpPr>
        <xdr:cNvPr id="706" name="楕円 705"/>
        <xdr:cNvSpPr/>
      </xdr:nvSpPr>
      <xdr:spPr>
        <a:xfrm>
          <a:off x="12763500" y="169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85794</xdr:rowOff>
    </xdr:from>
    <xdr:ext cx="378565" cy="259045"/>
    <xdr:sp macro="" textlink="">
      <xdr:nvSpPr>
        <xdr:cNvPr id="707" name="テキスト ボックス 706"/>
        <xdr:cNvSpPr txBox="1"/>
      </xdr:nvSpPr>
      <xdr:spPr>
        <a:xfrm>
          <a:off x="12625017" y="17059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31" name="直線コネクタ 730"/>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34" name="投資及び出資金最大値テキスト"/>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35" name="直線コネクタ 734"/>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7" name="投資及び出資金平均値テキスト"/>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8" name="フローチャート: 判断 737"/>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40" name="フローチャート: 判断 739"/>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41" name="テキスト ボックス 740"/>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43" name="フローチャート: 判断 742"/>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44" name="テキスト ボックス 743"/>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6" name="フローチャート: 判断 745"/>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7" name="テキスト ボックス 746"/>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8" name="フローチャート: 判断 747"/>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9" name="テキスト ボックス 748"/>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6" name="投資及び出資金該当値テキスト"/>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4" name="テキスト ボックス 783"/>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90" name="直線コネクタ 789"/>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91" name="貸付金最小値テキスト"/>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93" name="貸付金最大値テキスト"/>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94" name="直線コネクタ 793"/>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6" name="貸付金平均値テキスト"/>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7" name="フローチャート: 判断 796"/>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9" name="フローチャート: 判断 798"/>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800" name="テキスト ボックス 799"/>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802" name="フローチャート: 判断 801"/>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803" name="テキスト ボックス 802"/>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805" name="フローチャート: 判断 804"/>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6" name="テキスト ボックス 805"/>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7" name="フローチャート: 判断 806"/>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8" name="テキスト ボックス 807"/>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15" name="貸付金該当値テキスト"/>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45" name="テキスト ボックス 844"/>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7" name="直線コネクタ 846"/>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8" name="繰出金最小値テキスト"/>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9" name="直線コネクタ 848"/>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50" name="繰出金最大値テキスト"/>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51" name="直線コネクタ 850"/>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106866</xdr:rowOff>
    </xdr:from>
    <xdr:to>
      <xdr:col>116</xdr:col>
      <xdr:colOff>63500</xdr:colOff>
      <xdr:row>74</xdr:row>
      <xdr:rowOff>166315</xdr:rowOff>
    </xdr:to>
    <xdr:cxnSp macro="">
      <xdr:nvCxnSpPr>
        <xdr:cNvPr id="852" name="直線コネクタ 851"/>
        <xdr:cNvCxnSpPr/>
      </xdr:nvCxnSpPr>
      <xdr:spPr>
        <a:xfrm>
          <a:off x="21323300" y="12794166"/>
          <a:ext cx="838200" cy="5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53" name="繰出金平均値テキスト"/>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54" name="フローチャート: 判断 853"/>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88050</xdr:rowOff>
    </xdr:from>
    <xdr:to>
      <xdr:col>111</xdr:col>
      <xdr:colOff>177800</xdr:colOff>
      <xdr:row>74</xdr:row>
      <xdr:rowOff>106866</xdr:rowOff>
    </xdr:to>
    <xdr:cxnSp macro="">
      <xdr:nvCxnSpPr>
        <xdr:cNvPr id="855" name="直線コネクタ 854"/>
        <xdr:cNvCxnSpPr/>
      </xdr:nvCxnSpPr>
      <xdr:spPr>
        <a:xfrm>
          <a:off x="20434300" y="12603900"/>
          <a:ext cx="889000" cy="19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6" name="フローチャート: 判断 855"/>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7" name="テキスト ボックス 856"/>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88050</xdr:rowOff>
    </xdr:from>
    <xdr:to>
      <xdr:col>107</xdr:col>
      <xdr:colOff>50800</xdr:colOff>
      <xdr:row>73</xdr:row>
      <xdr:rowOff>158390</xdr:rowOff>
    </xdr:to>
    <xdr:cxnSp macro="">
      <xdr:nvCxnSpPr>
        <xdr:cNvPr id="858" name="直線コネクタ 857"/>
        <xdr:cNvCxnSpPr/>
      </xdr:nvCxnSpPr>
      <xdr:spPr>
        <a:xfrm flipV="1">
          <a:off x="19545300" y="12603900"/>
          <a:ext cx="889000" cy="7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9" name="フローチャート: 判断 858"/>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60" name="テキスト ボックス 859"/>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129647</xdr:rowOff>
    </xdr:from>
    <xdr:to>
      <xdr:col>102</xdr:col>
      <xdr:colOff>114300</xdr:colOff>
      <xdr:row>73</xdr:row>
      <xdr:rowOff>158390</xdr:rowOff>
    </xdr:to>
    <xdr:cxnSp macro="">
      <xdr:nvCxnSpPr>
        <xdr:cNvPr id="861" name="直線コネクタ 860"/>
        <xdr:cNvCxnSpPr/>
      </xdr:nvCxnSpPr>
      <xdr:spPr>
        <a:xfrm>
          <a:off x="18656300" y="12474047"/>
          <a:ext cx="889000" cy="20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62" name="フローチャート: 判断 861"/>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63" name="テキスト ボックス 862"/>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64" name="フローチャート: 判断 863"/>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65" name="テキスト ボックス 864"/>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115515</xdr:rowOff>
    </xdr:from>
    <xdr:to>
      <xdr:col>116</xdr:col>
      <xdr:colOff>114300</xdr:colOff>
      <xdr:row>75</xdr:row>
      <xdr:rowOff>45665</xdr:rowOff>
    </xdr:to>
    <xdr:sp macro="" textlink="">
      <xdr:nvSpPr>
        <xdr:cNvPr id="871" name="楕円 870"/>
        <xdr:cNvSpPr/>
      </xdr:nvSpPr>
      <xdr:spPr>
        <a:xfrm>
          <a:off x="22110700" y="128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138392</xdr:rowOff>
    </xdr:from>
    <xdr:ext cx="599010" cy="259045"/>
    <xdr:sp macro="" textlink="">
      <xdr:nvSpPr>
        <xdr:cNvPr id="872" name="繰出金該当値テキスト"/>
        <xdr:cNvSpPr txBox="1"/>
      </xdr:nvSpPr>
      <xdr:spPr>
        <a:xfrm>
          <a:off x="22212300" y="1265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56066</xdr:rowOff>
    </xdr:from>
    <xdr:to>
      <xdr:col>112</xdr:col>
      <xdr:colOff>38100</xdr:colOff>
      <xdr:row>74</xdr:row>
      <xdr:rowOff>157666</xdr:rowOff>
    </xdr:to>
    <xdr:sp macro="" textlink="">
      <xdr:nvSpPr>
        <xdr:cNvPr id="873" name="楕円 872"/>
        <xdr:cNvSpPr/>
      </xdr:nvSpPr>
      <xdr:spPr>
        <a:xfrm>
          <a:off x="21272500" y="1274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2743</xdr:rowOff>
    </xdr:from>
    <xdr:ext cx="599010" cy="259045"/>
    <xdr:sp macro="" textlink="">
      <xdr:nvSpPr>
        <xdr:cNvPr id="874" name="テキスト ボックス 873"/>
        <xdr:cNvSpPr txBox="1"/>
      </xdr:nvSpPr>
      <xdr:spPr>
        <a:xfrm>
          <a:off x="21023795" y="1251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37250</xdr:rowOff>
    </xdr:from>
    <xdr:to>
      <xdr:col>107</xdr:col>
      <xdr:colOff>101600</xdr:colOff>
      <xdr:row>73</xdr:row>
      <xdr:rowOff>138850</xdr:rowOff>
    </xdr:to>
    <xdr:sp macro="" textlink="">
      <xdr:nvSpPr>
        <xdr:cNvPr id="875" name="楕円 874"/>
        <xdr:cNvSpPr/>
      </xdr:nvSpPr>
      <xdr:spPr>
        <a:xfrm>
          <a:off x="20383500" y="125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155377</xdr:rowOff>
    </xdr:from>
    <xdr:ext cx="599010" cy="259045"/>
    <xdr:sp macro="" textlink="">
      <xdr:nvSpPr>
        <xdr:cNvPr id="876" name="テキスト ボックス 875"/>
        <xdr:cNvSpPr txBox="1"/>
      </xdr:nvSpPr>
      <xdr:spPr>
        <a:xfrm>
          <a:off x="20134795" y="1232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107590</xdr:rowOff>
    </xdr:from>
    <xdr:to>
      <xdr:col>102</xdr:col>
      <xdr:colOff>165100</xdr:colOff>
      <xdr:row>74</xdr:row>
      <xdr:rowOff>37740</xdr:rowOff>
    </xdr:to>
    <xdr:sp macro="" textlink="">
      <xdr:nvSpPr>
        <xdr:cNvPr id="877" name="楕円 876"/>
        <xdr:cNvSpPr/>
      </xdr:nvSpPr>
      <xdr:spPr>
        <a:xfrm>
          <a:off x="19494500" y="1262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54267</xdr:rowOff>
    </xdr:from>
    <xdr:ext cx="599010" cy="259045"/>
    <xdr:sp macro="" textlink="">
      <xdr:nvSpPr>
        <xdr:cNvPr id="878" name="テキスト ボックス 877"/>
        <xdr:cNvSpPr txBox="1"/>
      </xdr:nvSpPr>
      <xdr:spPr>
        <a:xfrm>
          <a:off x="19245795" y="1239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78847</xdr:rowOff>
    </xdr:from>
    <xdr:to>
      <xdr:col>98</xdr:col>
      <xdr:colOff>38100</xdr:colOff>
      <xdr:row>73</xdr:row>
      <xdr:rowOff>8997</xdr:rowOff>
    </xdr:to>
    <xdr:sp macro="" textlink="">
      <xdr:nvSpPr>
        <xdr:cNvPr id="879" name="楕円 878"/>
        <xdr:cNvSpPr/>
      </xdr:nvSpPr>
      <xdr:spPr>
        <a:xfrm>
          <a:off x="18605500" y="1242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25524</xdr:rowOff>
    </xdr:from>
    <xdr:ext cx="599010" cy="259045"/>
    <xdr:sp macro="" textlink="">
      <xdr:nvSpPr>
        <xdr:cNvPr id="880" name="テキスト ボックス 879"/>
        <xdr:cNvSpPr txBox="1"/>
      </xdr:nvSpPr>
      <xdr:spPr>
        <a:xfrm>
          <a:off x="18356795" y="1219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公共施設や住宅の修繕の減少により維持補修費は減少したが、新規村営住宅建設により、建設事業費は昨年度より増額となった。それに伴い積立金も昨年度より減少している。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また、昨年度実施の新型コロナウイルス関連給付金事業の減少により補助費等が減少した。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人口が極めて少ないため、住民一人当たりのコストにすると類似団体と比べても水準は高くなる。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東京都青ヶ島村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
170
5.96
1,224,002
993,997
38,977
303,029
74,609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140145</xdr:rowOff>
    </xdr:from>
    <xdr:to>
      <xdr:col>24</xdr:col>
      <xdr:colOff>62865</xdr:colOff>
      <xdr:row>38</xdr:row>
      <xdr:rowOff>108662</xdr:rowOff>
    </xdr:to>
    <xdr:cxnSp macro="">
      <xdr:nvCxnSpPr>
        <xdr:cNvPr id="55" name="直線コネクタ 54"/>
        <xdr:cNvCxnSpPr/>
      </xdr:nvCxnSpPr>
      <xdr:spPr>
        <a:xfrm flipV="1">
          <a:off x="4633595" y="5455095"/>
          <a:ext cx="1270" cy="116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112489</xdr:rowOff>
    </xdr:from>
    <xdr:ext cx="469744" cy="259045"/>
    <xdr:sp macro="" textlink="">
      <xdr:nvSpPr>
        <xdr:cNvPr id="56" name="議会費最小値テキスト"/>
        <xdr:cNvSpPr txBox="1"/>
      </xdr:nvSpPr>
      <xdr:spPr>
        <a:xfrm>
          <a:off x="4686300" y="662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108662</xdr:rowOff>
    </xdr:from>
    <xdr:to>
      <xdr:col>24</xdr:col>
      <xdr:colOff>152400</xdr:colOff>
      <xdr:row>38</xdr:row>
      <xdr:rowOff>108662</xdr:rowOff>
    </xdr:to>
    <xdr:cxnSp macro="">
      <xdr:nvCxnSpPr>
        <xdr:cNvPr id="57" name="直線コネクタ 56"/>
        <xdr:cNvCxnSpPr/>
      </xdr:nvCxnSpPr>
      <xdr:spPr>
        <a:xfrm>
          <a:off x="4546600" y="6623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86822</xdr:rowOff>
    </xdr:from>
    <xdr:ext cx="599010" cy="259045"/>
    <xdr:sp macro="" textlink="">
      <xdr:nvSpPr>
        <xdr:cNvPr id="58" name="議会費最大値テキスト"/>
        <xdr:cNvSpPr txBox="1"/>
      </xdr:nvSpPr>
      <xdr:spPr>
        <a:xfrm>
          <a:off x="4686300" y="523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140145</xdr:rowOff>
    </xdr:from>
    <xdr:to>
      <xdr:col>24</xdr:col>
      <xdr:colOff>152400</xdr:colOff>
      <xdr:row>31</xdr:row>
      <xdr:rowOff>140145</xdr:rowOff>
    </xdr:to>
    <xdr:cxnSp macro="">
      <xdr:nvCxnSpPr>
        <xdr:cNvPr id="59" name="直線コネクタ 58"/>
        <xdr:cNvCxnSpPr/>
      </xdr:nvCxnSpPr>
      <xdr:spPr>
        <a:xfrm>
          <a:off x="4546600" y="54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82398</xdr:rowOff>
    </xdr:from>
    <xdr:to>
      <xdr:col>24</xdr:col>
      <xdr:colOff>63500</xdr:colOff>
      <xdr:row>31</xdr:row>
      <xdr:rowOff>140145</xdr:rowOff>
    </xdr:to>
    <xdr:cxnSp macro="">
      <xdr:nvCxnSpPr>
        <xdr:cNvPr id="60" name="直線コネクタ 59"/>
        <xdr:cNvCxnSpPr/>
      </xdr:nvCxnSpPr>
      <xdr:spPr>
        <a:xfrm>
          <a:off x="3797300" y="5397348"/>
          <a:ext cx="838200" cy="5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71048</xdr:rowOff>
    </xdr:from>
    <xdr:ext cx="534377" cy="259045"/>
    <xdr:sp macro="" textlink="">
      <xdr:nvSpPr>
        <xdr:cNvPr id="61" name="議会費平均値テキスト"/>
        <xdr:cNvSpPr txBox="1"/>
      </xdr:nvSpPr>
      <xdr:spPr>
        <a:xfrm>
          <a:off x="4686300" y="6414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92621</xdr:rowOff>
    </xdr:from>
    <xdr:to>
      <xdr:col>24</xdr:col>
      <xdr:colOff>114300</xdr:colOff>
      <xdr:row>38</xdr:row>
      <xdr:rowOff>22771</xdr:rowOff>
    </xdr:to>
    <xdr:sp macro="" textlink="">
      <xdr:nvSpPr>
        <xdr:cNvPr id="62" name="フローチャート: 判断 61"/>
        <xdr:cNvSpPr/>
      </xdr:nvSpPr>
      <xdr:spPr>
        <a:xfrm>
          <a:off x="4584700" y="643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15570</xdr:rowOff>
    </xdr:from>
    <xdr:to>
      <xdr:col>19</xdr:col>
      <xdr:colOff>177800</xdr:colOff>
      <xdr:row>31</xdr:row>
      <xdr:rowOff>82398</xdr:rowOff>
    </xdr:to>
    <xdr:cxnSp macro="">
      <xdr:nvCxnSpPr>
        <xdr:cNvPr id="63" name="直線コネクタ 62"/>
        <xdr:cNvCxnSpPr/>
      </xdr:nvCxnSpPr>
      <xdr:spPr>
        <a:xfrm>
          <a:off x="2908300" y="5330520"/>
          <a:ext cx="889000" cy="6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92380</xdr:rowOff>
    </xdr:from>
    <xdr:to>
      <xdr:col>20</xdr:col>
      <xdr:colOff>38100</xdr:colOff>
      <xdr:row>38</xdr:row>
      <xdr:rowOff>22530</xdr:rowOff>
    </xdr:to>
    <xdr:sp macro="" textlink="">
      <xdr:nvSpPr>
        <xdr:cNvPr id="64" name="フローチャート: 判断 63"/>
        <xdr:cNvSpPr/>
      </xdr:nvSpPr>
      <xdr:spPr>
        <a:xfrm>
          <a:off x="3746500" y="643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13657</xdr:rowOff>
    </xdr:from>
    <xdr:ext cx="534377" cy="259045"/>
    <xdr:sp macro="" textlink="">
      <xdr:nvSpPr>
        <xdr:cNvPr id="65" name="テキスト ボックス 64"/>
        <xdr:cNvSpPr txBox="1"/>
      </xdr:nvSpPr>
      <xdr:spPr>
        <a:xfrm>
          <a:off x="3530111" y="652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98247</xdr:rowOff>
    </xdr:from>
    <xdr:to>
      <xdr:col>15</xdr:col>
      <xdr:colOff>50800</xdr:colOff>
      <xdr:row>31</xdr:row>
      <xdr:rowOff>15570</xdr:rowOff>
    </xdr:to>
    <xdr:cxnSp macro="">
      <xdr:nvCxnSpPr>
        <xdr:cNvPr id="66" name="直線コネクタ 65"/>
        <xdr:cNvCxnSpPr/>
      </xdr:nvCxnSpPr>
      <xdr:spPr>
        <a:xfrm>
          <a:off x="2019300" y="5241747"/>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82461</xdr:rowOff>
    </xdr:from>
    <xdr:to>
      <xdr:col>15</xdr:col>
      <xdr:colOff>101600</xdr:colOff>
      <xdr:row>38</xdr:row>
      <xdr:rowOff>12612</xdr:rowOff>
    </xdr:to>
    <xdr:sp macro="" textlink="">
      <xdr:nvSpPr>
        <xdr:cNvPr id="67" name="フローチャート: 判断 66"/>
        <xdr:cNvSpPr/>
      </xdr:nvSpPr>
      <xdr:spPr>
        <a:xfrm>
          <a:off x="28575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3738</xdr:rowOff>
    </xdr:from>
    <xdr:ext cx="534377" cy="259045"/>
    <xdr:sp macro="" textlink="">
      <xdr:nvSpPr>
        <xdr:cNvPr id="68" name="テキスト ボックス 67"/>
        <xdr:cNvSpPr txBox="1"/>
      </xdr:nvSpPr>
      <xdr:spPr>
        <a:xfrm>
          <a:off x="2641111" y="65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98247</xdr:rowOff>
    </xdr:from>
    <xdr:to>
      <xdr:col>10</xdr:col>
      <xdr:colOff>114300</xdr:colOff>
      <xdr:row>30</xdr:row>
      <xdr:rowOff>155003</xdr:rowOff>
    </xdr:to>
    <xdr:cxnSp macro="">
      <xdr:nvCxnSpPr>
        <xdr:cNvPr id="69" name="直線コネクタ 68"/>
        <xdr:cNvCxnSpPr/>
      </xdr:nvCxnSpPr>
      <xdr:spPr>
        <a:xfrm flipV="1">
          <a:off x="1130300" y="5241747"/>
          <a:ext cx="889000" cy="5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87185</xdr:rowOff>
    </xdr:from>
    <xdr:to>
      <xdr:col>10</xdr:col>
      <xdr:colOff>165100</xdr:colOff>
      <xdr:row>38</xdr:row>
      <xdr:rowOff>17335</xdr:rowOff>
    </xdr:to>
    <xdr:sp macro="" textlink="">
      <xdr:nvSpPr>
        <xdr:cNvPr id="70" name="フローチャート: 判断 69"/>
        <xdr:cNvSpPr/>
      </xdr:nvSpPr>
      <xdr:spPr>
        <a:xfrm>
          <a:off x="1968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8462</xdr:rowOff>
    </xdr:from>
    <xdr:ext cx="534377" cy="259045"/>
    <xdr:sp macro="" textlink="">
      <xdr:nvSpPr>
        <xdr:cNvPr id="71" name="テキスト ボックス 70"/>
        <xdr:cNvSpPr txBox="1"/>
      </xdr:nvSpPr>
      <xdr:spPr>
        <a:xfrm>
          <a:off x="1752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79489</xdr:rowOff>
    </xdr:from>
    <xdr:to>
      <xdr:col>6</xdr:col>
      <xdr:colOff>38100</xdr:colOff>
      <xdr:row>38</xdr:row>
      <xdr:rowOff>9640</xdr:rowOff>
    </xdr:to>
    <xdr:sp macro="" textlink="">
      <xdr:nvSpPr>
        <xdr:cNvPr id="72" name="フローチャート: 判断 71"/>
        <xdr:cNvSpPr/>
      </xdr:nvSpPr>
      <xdr:spPr>
        <a:xfrm>
          <a:off x="1079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766</xdr:rowOff>
    </xdr:from>
    <xdr:ext cx="534377" cy="259045"/>
    <xdr:sp macro="" textlink="">
      <xdr:nvSpPr>
        <xdr:cNvPr id="73" name="テキスト ボックス 72"/>
        <xdr:cNvSpPr txBox="1"/>
      </xdr:nvSpPr>
      <xdr:spPr>
        <a:xfrm>
          <a:off x="863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89345</xdr:rowOff>
    </xdr:from>
    <xdr:to>
      <xdr:col>24</xdr:col>
      <xdr:colOff>114300</xdr:colOff>
      <xdr:row>32</xdr:row>
      <xdr:rowOff>19495</xdr:rowOff>
    </xdr:to>
    <xdr:sp macro="" textlink="">
      <xdr:nvSpPr>
        <xdr:cNvPr id="79" name="楕円 78"/>
        <xdr:cNvSpPr/>
      </xdr:nvSpPr>
      <xdr:spPr>
        <a:xfrm>
          <a:off x="4584700" y="54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42372</xdr:rowOff>
    </xdr:from>
    <xdr:ext cx="599010" cy="259045"/>
    <xdr:sp macro="" textlink="">
      <xdr:nvSpPr>
        <xdr:cNvPr id="80" name="議会費該当値テキスト"/>
        <xdr:cNvSpPr txBox="1"/>
      </xdr:nvSpPr>
      <xdr:spPr>
        <a:xfrm>
          <a:off x="4686300" y="53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31598</xdr:rowOff>
    </xdr:from>
    <xdr:to>
      <xdr:col>20</xdr:col>
      <xdr:colOff>38100</xdr:colOff>
      <xdr:row>31</xdr:row>
      <xdr:rowOff>133198</xdr:rowOff>
    </xdr:to>
    <xdr:sp macro="" textlink="">
      <xdr:nvSpPr>
        <xdr:cNvPr id="81" name="楕円 80"/>
        <xdr:cNvSpPr/>
      </xdr:nvSpPr>
      <xdr:spPr>
        <a:xfrm>
          <a:off x="3746500" y="53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149725</xdr:rowOff>
    </xdr:from>
    <xdr:ext cx="599010" cy="259045"/>
    <xdr:sp macro="" textlink="">
      <xdr:nvSpPr>
        <xdr:cNvPr id="82" name="テキスト ボックス 81"/>
        <xdr:cNvSpPr txBox="1"/>
      </xdr:nvSpPr>
      <xdr:spPr>
        <a:xfrm>
          <a:off x="3497795" y="512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136220</xdr:rowOff>
    </xdr:from>
    <xdr:to>
      <xdr:col>15</xdr:col>
      <xdr:colOff>101600</xdr:colOff>
      <xdr:row>31</xdr:row>
      <xdr:rowOff>66370</xdr:rowOff>
    </xdr:to>
    <xdr:sp macro="" textlink="">
      <xdr:nvSpPr>
        <xdr:cNvPr id="83" name="楕円 82"/>
        <xdr:cNvSpPr/>
      </xdr:nvSpPr>
      <xdr:spPr>
        <a:xfrm>
          <a:off x="2857500" y="52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82897</xdr:rowOff>
    </xdr:from>
    <xdr:ext cx="599010" cy="259045"/>
    <xdr:sp macro="" textlink="">
      <xdr:nvSpPr>
        <xdr:cNvPr id="84" name="テキスト ボックス 83"/>
        <xdr:cNvSpPr txBox="1"/>
      </xdr:nvSpPr>
      <xdr:spPr>
        <a:xfrm>
          <a:off x="2608795" y="505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47447</xdr:rowOff>
    </xdr:from>
    <xdr:to>
      <xdr:col>10</xdr:col>
      <xdr:colOff>165100</xdr:colOff>
      <xdr:row>30</xdr:row>
      <xdr:rowOff>149047</xdr:rowOff>
    </xdr:to>
    <xdr:sp macro="" textlink="">
      <xdr:nvSpPr>
        <xdr:cNvPr id="85" name="楕円 84"/>
        <xdr:cNvSpPr/>
      </xdr:nvSpPr>
      <xdr:spPr>
        <a:xfrm>
          <a:off x="1968500" y="519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28</xdr:row>
      <xdr:rowOff>165574</xdr:rowOff>
    </xdr:from>
    <xdr:ext cx="599010" cy="259045"/>
    <xdr:sp macro="" textlink="">
      <xdr:nvSpPr>
        <xdr:cNvPr id="86" name="テキスト ボックス 85"/>
        <xdr:cNvSpPr txBox="1"/>
      </xdr:nvSpPr>
      <xdr:spPr>
        <a:xfrm>
          <a:off x="1719795" y="4966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104203</xdr:rowOff>
    </xdr:from>
    <xdr:to>
      <xdr:col>6</xdr:col>
      <xdr:colOff>38100</xdr:colOff>
      <xdr:row>31</xdr:row>
      <xdr:rowOff>34353</xdr:rowOff>
    </xdr:to>
    <xdr:sp macro="" textlink="">
      <xdr:nvSpPr>
        <xdr:cNvPr id="87" name="楕円 86"/>
        <xdr:cNvSpPr/>
      </xdr:nvSpPr>
      <xdr:spPr>
        <a:xfrm>
          <a:off x="1079500" y="524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50880</xdr:rowOff>
    </xdr:from>
    <xdr:ext cx="599010" cy="259045"/>
    <xdr:sp macro="" textlink="">
      <xdr:nvSpPr>
        <xdr:cNvPr id="88" name="テキスト ボックス 87"/>
        <xdr:cNvSpPr txBox="1"/>
      </xdr:nvSpPr>
      <xdr:spPr>
        <a:xfrm>
          <a:off x="830795" y="502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164814</xdr:rowOff>
    </xdr:from>
    <xdr:to>
      <xdr:col>24</xdr:col>
      <xdr:colOff>62865</xdr:colOff>
      <xdr:row>58</xdr:row>
      <xdr:rowOff>160278</xdr:rowOff>
    </xdr:to>
    <xdr:cxnSp macro="">
      <xdr:nvCxnSpPr>
        <xdr:cNvPr id="112" name="直線コネクタ 111"/>
        <xdr:cNvCxnSpPr/>
      </xdr:nvCxnSpPr>
      <xdr:spPr>
        <a:xfrm flipV="1">
          <a:off x="4633595" y="8908764"/>
          <a:ext cx="1270" cy="119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164105</xdr:rowOff>
    </xdr:from>
    <xdr:ext cx="599010" cy="259045"/>
    <xdr:sp macro="" textlink="">
      <xdr:nvSpPr>
        <xdr:cNvPr id="113" name="総務費最小値テキスト"/>
        <xdr:cNvSpPr txBox="1"/>
      </xdr:nvSpPr>
      <xdr:spPr>
        <a:xfrm>
          <a:off x="4686300" y="1010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160278</xdr:rowOff>
    </xdr:from>
    <xdr:to>
      <xdr:col>24</xdr:col>
      <xdr:colOff>152400</xdr:colOff>
      <xdr:row>58</xdr:row>
      <xdr:rowOff>160278</xdr:rowOff>
    </xdr:to>
    <xdr:cxnSp macro="">
      <xdr:nvCxnSpPr>
        <xdr:cNvPr id="114" name="直線コネクタ 113"/>
        <xdr:cNvCxnSpPr/>
      </xdr:nvCxnSpPr>
      <xdr:spPr>
        <a:xfrm>
          <a:off x="4546600" y="1010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111491</xdr:rowOff>
    </xdr:from>
    <xdr:ext cx="690189" cy="259045"/>
    <xdr:sp macro="" textlink="">
      <xdr:nvSpPr>
        <xdr:cNvPr id="115" name="総務費最大値テキスト"/>
        <xdr:cNvSpPr txBox="1"/>
      </xdr:nvSpPr>
      <xdr:spPr>
        <a:xfrm>
          <a:off x="4686300" y="86839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164814</xdr:rowOff>
    </xdr:from>
    <xdr:to>
      <xdr:col>24</xdr:col>
      <xdr:colOff>152400</xdr:colOff>
      <xdr:row>51</xdr:row>
      <xdr:rowOff>164814</xdr:rowOff>
    </xdr:to>
    <xdr:cxnSp macro="">
      <xdr:nvCxnSpPr>
        <xdr:cNvPr id="116" name="直線コネクタ 115"/>
        <xdr:cNvCxnSpPr/>
      </xdr:nvCxnSpPr>
      <xdr:spPr>
        <a:xfrm>
          <a:off x="4546600" y="890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40346</xdr:rowOff>
    </xdr:from>
    <xdr:to>
      <xdr:col>24</xdr:col>
      <xdr:colOff>63500</xdr:colOff>
      <xdr:row>54</xdr:row>
      <xdr:rowOff>109061</xdr:rowOff>
    </xdr:to>
    <xdr:cxnSp macro="">
      <xdr:nvCxnSpPr>
        <xdr:cNvPr id="117" name="直線コネクタ 116"/>
        <xdr:cNvCxnSpPr/>
      </xdr:nvCxnSpPr>
      <xdr:spPr>
        <a:xfrm>
          <a:off x="3797300" y="8612846"/>
          <a:ext cx="838200" cy="75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112608</xdr:rowOff>
    </xdr:from>
    <xdr:ext cx="599010" cy="259045"/>
    <xdr:sp macro="" textlink="">
      <xdr:nvSpPr>
        <xdr:cNvPr id="118" name="総務費平均値テキスト"/>
        <xdr:cNvSpPr txBox="1"/>
      </xdr:nvSpPr>
      <xdr:spPr>
        <a:xfrm>
          <a:off x="4686300" y="98852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134181</xdr:rowOff>
    </xdr:from>
    <xdr:to>
      <xdr:col>24</xdr:col>
      <xdr:colOff>114300</xdr:colOff>
      <xdr:row>58</xdr:row>
      <xdr:rowOff>64331</xdr:rowOff>
    </xdr:to>
    <xdr:sp macro="" textlink="">
      <xdr:nvSpPr>
        <xdr:cNvPr id="119" name="フローチャート: 判断 118"/>
        <xdr:cNvSpPr/>
      </xdr:nvSpPr>
      <xdr:spPr>
        <a:xfrm>
          <a:off x="45847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40346</xdr:rowOff>
    </xdr:from>
    <xdr:to>
      <xdr:col>19</xdr:col>
      <xdr:colOff>177800</xdr:colOff>
      <xdr:row>52</xdr:row>
      <xdr:rowOff>88598</xdr:rowOff>
    </xdr:to>
    <xdr:cxnSp macro="">
      <xdr:nvCxnSpPr>
        <xdr:cNvPr id="120" name="直線コネクタ 119"/>
        <xdr:cNvCxnSpPr/>
      </xdr:nvCxnSpPr>
      <xdr:spPr>
        <a:xfrm flipV="1">
          <a:off x="2908300" y="8612846"/>
          <a:ext cx="889000" cy="39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160763</xdr:rowOff>
    </xdr:from>
    <xdr:to>
      <xdr:col>20</xdr:col>
      <xdr:colOff>38100</xdr:colOff>
      <xdr:row>58</xdr:row>
      <xdr:rowOff>90913</xdr:rowOff>
    </xdr:to>
    <xdr:sp macro="" textlink="">
      <xdr:nvSpPr>
        <xdr:cNvPr id="121" name="フローチャート: 判断 120"/>
        <xdr:cNvSpPr/>
      </xdr:nvSpPr>
      <xdr:spPr>
        <a:xfrm>
          <a:off x="3746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82040</xdr:rowOff>
    </xdr:from>
    <xdr:ext cx="599010" cy="259045"/>
    <xdr:sp macro="" textlink="">
      <xdr:nvSpPr>
        <xdr:cNvPr id="122" name="テキスト ボックス 121"/>
        <xdr:cNvSpPr txBox="1"/>
      </xdr:nvSpPr>
      <xdr:spPr>
        <a:xfrm>
          <a:off x="3497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88598</xdr:rowOff>
    </xdr:from>
    <xdr:to>
      <xdr:col>15</xdr:col>
      <xdr:colOff>50800</xdr:colOff>
      <xdr:row>54</xdr:row>
      <xdr:rowOff>75792</xdr:rowOff>
    </xdr:to>
    <xdr:cxnSp macro="">
      <xdr:nvCxnSpPr>
        <xdr:cNvPr id="123" name="直線コネクタ 122"/>
        <xdr:cNvCxnSpPr/>
      </xdr:nvCxnSpPr>
      <xdr:spPr>
        <a:xfrm flipV="1">
          <a:off x="2019300" y="9003998"/>
          <a:ext cx="889000" cy="33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38850</xdr:rowOff>
    </xdr:from>
    <xdr:to>
      <xdr:col>15</xdr:col>
      <xdr:colOff>101600</xdr:colOff>
      <xdr:row>58</xdr:row>
      <xdr:rowOff>140450</xdr:rowOff>
    </xdr:to>
    <xdr:sp macro="" textlink="">
      <xdr:nvSpPr>
        <xdr:cNvPr id="124" name="フローチャート: 判断 123"/>
        <xdr:cNvSpPr/>
      </xdr:nvSpPr>
      <xdr:spPr>
        <a:xfrm>
          <a:off x="2857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131577</xdr:rowOff>
    </xdr:from>
    <xdr:ext cx="599010" cy="259045"/>
    <xdr:sp macro="" textlink="">
      <xdr:nvSpPr>
        <xdr:cNvPr id="125" name="テキスト ボックス 124"/>
        <xdr:cNvSpPr txBox="1"/>
      </xdr:nvSpPr>
      <xdr:spPr>
        <a:xfrm>
          <a:off x="2608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75792</xdr:rowOff>
    </xdr:from>
    <xdr:to>
      <xdr:col>10</xdr:col>
      <xdr:colOff>114300</xdr:colOff>
      <xdr:row>54</xdr:row>
      <xdr:rowOff>87521</xdr:rowOff>
    </xdr:to>
    <xdr:cxnSp macro="">
      <xdr:nvCxnSpPr>
        <xdr:cNvPr id="126" name="直線コネクタ 125"/>
        <xdr:cNvCxnSpPr/>
      </xdr:nvCxnSpPr>
      <xdr:spPr>
        <a:xfrm flipV="1">
          <a:off x="1130300" y="9334092"/>
          <a:ext cx="889000" cy="1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35769</xdr:rowOff>
    </xdr:from>
    <xdr:to>
      <xdr:col>10</xdr:col>
      <xdr:colOff>165100</xdr:colOff>
      <xdr:row>58</xdr:row>
      <xdr:rowOff>137369</xdr:rowOff>
    </xdr:to>
    <xdr:sp macro="" textlink="">
      <xdr:nvSpPr>
        <xdr:cNvPr id="127" name="フローチャート: 判断 126"/>
        <xdr:cNvSpPr/>
      </xdr:nvSpPr>
      <xdr:spPr>
        <a:xfrm>
          <a:off x="1968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128496</xdr:rowOff>
    </xdr:from>
    <xdr:ext cx="599010" cy="259045"/>
    <xdr:sp macro="" textlink="">
      <xdr:nvSpPr>
        <xdr:cNvPr id="128" name="テキスト ボックス 127"/>
        <xdr:cNvSpPr txBox="1"/>
      </xdr:nvSpPr>
      <xdr:spPr>
        <a:xfrm>
          <a:off x="1719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35978</xdr:rowOff>
    </xdr:from>
    <xdr:to>
      <xdr:col>6</xdr:col>
      <xdr:colOff>38100</xdr:colOff>
      <xdr:row>58</xdr:row>
      <xdr:rowOff>137578</xdr:rowOff>
    </xdr:to>
    <xdr:sp macro="" textlink="">
      <xdr:nvSpPr>
        <xdr:cNvPr id="129" name="フローチャート: 判断 128"/>
        <xdr:cNvSpPr/>
      </xdr:nvSpPr>
      <xdr:spPr>
        <a:xfrm>
          <a:off x="1079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128705</xdr:rowOff>
    </xdr:from>
    <xdr:ext cx="599010" cy="259045"/>
    <xdr:sp macro="" textlink="">
      <xdr:nvSpPr>
        <xdr:cNvPr id="130" name="テキスト ボックス 129"/>
        <xdr:cNvSpPr txBox="1"/>
      </xdr:nvSpPr>
      <xdr:spPr>
        <a:xfrm>
          <a:off x="830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58261</xdr:rowOff>
    </xdr:from>
    <xdr:to>
      <xdr:col>24</xdr:col>
      <xdr:colOff>114300</xdr:colOff>
      <xdr:row>54</xdr:row>
      <xdr:rowOff>159861</xdr:rowOff>
    </xdr:to>
    <xdr:sp macro="" textlink="">
      <xdr:nvSpPr>
        <xdr:cNvPr id="136" name="楕円 135"/>
        <xdr:cNvSpPr/>
      </xdr:nvSpPr>
      <xdr:spPr>
        <a:xfrm>
          <a:off x="4584700" y="931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81138</xdr:rowOff>
    </xdr:from>
    <xdr:ext cx="690189" cy="259045"/>
    <xdr:sp macro="" textlink="">
      <xdr:nvSpPr>
        <xdr:cNvPr id="137" name="総務費該当値テキスト"/>
        <xdr:cNvSpPr txBox="1"/>
      </xdr:nvSpPr>
      <xdr:spPr>
        <a:xfrm>
          <a:off x="4686300" y="91679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160996</xdr:rowOff>
    </xdr:from>
    <xdr:to>
      <xdr:col>20</xdr:col>
      <xdr:colOff>38100</xdr:colOff>
      <xdr:row>50</xdr:row>
      <xdr:rowOff>91146</xdr:rowOff>
    </xdr:to>
    <xdr:sp macro="" textlink="">
      <xdr:nvSpPr>
        <xdr:cNvPr id="138" name="楕円 137"/>
        <xdr:cNvSpPr/>
      </xdr:nvSpPr>
      <xdr:spPr>
        <a:xfrm>
          <a:off x="3746500" y="856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48</xdr:row>
      <xdr:rowOff>107673</xdr:rowOff>
    </xdr:from>
    <xdr:ext cx="690189" cy="259045"/>
    <xdr:sp macro="" textlink="">
      <xdr:nvSpPr>
        <xdr:cNvPr id="139" name="テキスト ボックス 138"/>
        <xdr:cNvSpPr txBox="1"/>
      </xdr:nvSpPr>
      <xdr:spPr>
        <a:xfrm>
          <a:off x="3452205" y="83372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37798</xdr:rowOff>
    </xdr:from>
    <xdr:to>
      <xdr:col>15</xdr:col>
      <xdr:colOff>101600</xdr:colOff>
      <xdr:row>52</xdr:row>
      <xdr:rowOff>139398</xdr:rowOff>
    </xdr:to>
    <xdr:sp macro="" textlink="">
      <xdr:nvSpPr>
        <xdr:cNvPr id="140" name="楕円 139"/>
        <xdr:cNvSpPr/>
      </xdr:nvSpPr>
      <xdr:spPr>
        <a:xfrm>
          <a:off x="2857500" y="895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50</xdr:row>
      <xdr:rowOff>155925</xdr:rowOff>
    </xdr:from>
    <xdr:ext cx="690189" cy="259045"/>
    <xdr:sp macro="" textlink="">
      <xdr:nvSpPr>
        <xdr:cNvPr id="141" name="テキスト ボックス 140"/>
        <xdr:cNvSpPr txBox="1"/>
      </xdr:nvSpPr>
      <xdr:spPr>
        <a:xfrm>
          <a:off x="2563205" y="87284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24992</xdr:rowOff>
    </xdr:from>
    <xdr:to>
      <xdr:col>10</xdr:col>
      <xdr:colOff>165100</xdr:colOff>
      <xdr:row>54</xdr:row>
      <xdr:rowOff>126592</xdr:rowOff>
    </xdr:to>
    <xdr:sp macro="" textlink="">
      <xdr:nvSpPr>
        <xdr:cNvPr id="142" name="楕円 141"/>
        <xdr:cNvSpPr/>
      </xdr:nvSpPr>
      <xdr:spPr>
        <a:xfrm>
          <a:off x="1968500" y="92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52</xdr:row>
      <xdr:rowOff>143119</xdr:rowOff>
    </xdr:from>
    <xdr:ext cx="690189" cy="259045"/>
    <xdr:sp macro="" textlink="">
      <xdr:nvSpPr>
        <xdr:cNvPr id="143" name="テキスト ボックス 142"/>
        <xdr:cNvSpPr txBox="1"/>
      </xdr:nvSpPr>
      <xdr:spPr>
        <a:xfrm>
          <a:off x="1674205" y="9058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36721</xdr:rowOff>
    </xdr:from>
    <xdr:to>
      <xdr:col>6</xdr:col>
      <xdr:colOff>38100</xdr:colOff>
      <xdr:row>54</xdr:row>
      <xdr:rowOff>138321</xdr:rowOff>
    </xdr:to>
    <xdr:sp macro="" textlink="">
      <xdr:nvSpPr>
        <xdr:cNvPr id="144" name="楕円 143"/>
        <xdr:cNvSpPr/>
      </xdr:nvSpPr>
      <xdr:spPr>
        <a:xfrm>
          <a:off x="1079500" y="92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52</xdr:row>
      <xdr:rowOff>154848</xdr:rowOff>
    </xdr:from>
    <xdr:ext cx="690189" cy="259045"/>
    <xdr:sp macro="" textlink="">
      <xdr:nvSpPr>
        <xdr:cNvPr id="145" name="テキスト ボックス 144"/>
        <xdr:cNvSpPr txBox="1"/>
      </xdr:nvSpPr>
      <xdr:spPr>
        <a:xfrm>
          <a:off x="785205" y="90702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160101</xdr:rowOff>
    </xdr:from>
    <xdr:to>
      <xdr:col>24</xdr:col>
      <xdr:colOff>63500</xdr:colOff>
      <xdr:row>76</xdr:row>
      <xdr:rowOff>12298</xdr:rowOff>
    </xdr:to>
    <xdr:cxnSp macro="">
      <xdr:nvCxnSpPr>
        <xdr:cNvPr id="177" name="直線コネクタ 176"/>
        <xdr:cNvCxnSpPr/>
      </xdr:nvCxnSpPr>
      <xdr:spPr>
        <a:xfrm flipV="1">
          <a:off x="3797300" y="12847401"/>
          <a:ext cx="838200" cy="1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12298</xdr:rowOff>
    </xdr:from>
    <xdr:to>
      <xdr:col>19</xdr:col>
      <xdr:colOff>177800</xdr:colOff>
      <xdr:row>76</xdr:row>
      <xdr:rowOff>90443</xdr:rowOff>
    </xdr:to>
    <xdr:cxnSp macro="">
      <xdr:nvCxnSpPr>
        <xdr:cNvPr id="180" name="直線コネクタ 179"/>
        <xdr:cNvCxnSpPr/>
      </xdr:nvCxnSpPr>
      <xdr:spPr>
        <a:xfrm flipV="1">
          <a:off x="2908300" y="13042498"/>
          <a:ext cx="889000" cy="7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24825</xdr:rowOff>
    </xdr:from>
    <xdr:to>
      <xdr:col>15</xdr:col>
      <xdr:colOff>50800</xdr:colOff>
      <xdr:row>76</xdr:row>
      <xdr:rowOff>90443</xdr:rowOff>
    </xdr:to>
    <xdr:cxnSp macro="">
      <xdr:nvCxnSpPr>
        <xdr:cNvPr id="183" name="直線コネクタ 182"/>
        <xdr:cNvCxnSpPr/>
      </xdr:nvCxnSpPr>
      <xdr:spPr>
        <a:xfrm>
          <a:off x="2019300" y="13055025"/>
          <a:ext cx="889000" cy="6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147155</xdr:rowOff>
    </xdr:from>
    <xdr:to>
      <xdr:col>10</xdr:col>
      <xdr:colOff>114300</xdr:colOff>
      <xdr:row>76</xdr:row>
      <xdr:rowOff>24825</xdr:rowOff>
    </xdr:to>
    <xdr:cxnSp macro="">
      <xdr:nvCxnSpPr>
        <xdr:cNvPr id="186" name="直線コネクタ 185"/>
        <xdr:cNvCxnSpPr/>
      </xdr:nvCxnSpPr>
      <xdr:spPr>
        <a:xfrm>
          <a:off x="1130300" y="12834455"/>
          <a:ext cx="889000" cy="22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109301</xdr:rowOff>
    </xdr:from>
    <xdr:to>
      <xdr:col>24</xdr:col>
      <xdr:colOff>114300</xdr:colOff>
      <xdr:row>75</xdr:row>
      <xdr:rowOff>39451</xdr:rowOff>
    </xdr:to>
    <xdr:sp macro="" textlink="">
      <xdr:nvSpPr>
        <xdr:cNvPr id="196" name="楕円 195"/>
        <xdr:cNvSpPr/>
      </xdr:nvSpPr>
      <xdr:spPr>
        <a:xfrm>
          <a:off x="4584700" y="127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132178</xdr:rowOff>
    </xdr:from>
    <xdr:ext cx="599010" cy="259045"/>
    <xdr:sp macro="" textlink="">
      <xdr:nvSpPr>
        <xdr:cNvPr id="197" name="民生費該当値テキスト"/>
        <xdr:cNvSpPr txBox="1"/>
      </xdr:nvSpPr>
      <xdr:spPr>
        <a:xfrm>
          <a:off x="4686300" y="1264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132948</xdr:rowOff>
    </xdr:from>
    <xdr:to>
      <xdr:col>20</xdr:col>
      <xdr:colOff>38100</xdr:colOff>
      <xdr:row>76</xdr:row>
      <xdr:rowOff>63097</xdr:rowOff>
    </xdr:to>
    <xdr:sp macro="" textlink="">
      <xdr:nvSpPr>
        <xdr:cNvPr id="198" name="楕円 197"/>
        <xdr:cNvSpPr/>
      </xdr:nvSpPr>
      <xdr:spPr>
        <a:xfrm>
          <a:off x="3746500" y="129916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79625</xdr:rowOff>
    </xdr:from>
    <xdr:ext cx="599010" cy="259045"/>
    <xdr:sp macro="" textlink="">
      <xdr:nvSpPr>
        <xdr:cNvPr id="199" name="テキスト ボックス 198"/>
        <xdr:cNvSpPr txBox="1"/>
      </xdr:nvSpPr>
      <xdr:spPr>
        <a:xfrm>
          <a:off x="3497795" y="1276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39643</xdr:rowOff>
    </xdr:from>
    <xdr:to>
      <xdr:col>15</xdr:col>
      <xdr:colOff>101600</xdr:colOff>
      <xdr:row>76</xdr:row>
      <xdr:rowOff>141243</xdr:rowOff>
    </xdr:to>
    <xdr:sp macro="" textlink="">
      <xdr:nvSpPr>
        <xdr:cNvPr id="200" name="楕円 199"/>
        <xdr:cNvSpPr/>
      </xdr:nvSpPr>
      <xdr:spPr>
        <a:xfrm>
          <a:off x="2857500" y="130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157770</xdr:rowOff>
    </xdr:from>
    <xdr:ext cx="599010" cy="259045"/>
    <xdr:sp macro="" textlink="">
      <xdr:nvSpPr>
        <xdr:cNvPr id="201" name="テキスト ボックス 200"/>
        <xdr:cNvSpPr txBox="1"/>
      </xdr:nvSpPr>
      <xdr:spPr>
        <a:xfrm>
          <a:off x="2608795" y="1284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145476</xdr:rowOff>
    </xdr:from>
    <xdr:to>
      <xdr:col>10</xdr:col>
      <xdr:colOff>165100</xdr:colOff>
      <xdr:row>76</xdr:row>
      <xdr:rowOff>75626</xdr:rowOff>
    </xdr:to>
    <xdr:sp macro="" textlink="">
      <xdr:nvSpPr>
        <xdr:cNvPr id="202" name="楕円 201"/>
        <xdr:cNvSpPr/>
      </xdr:nvSpPr>
      <xdr:spPr>
        <a:xfrm>
          <a:off x="1968500" y="1300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92153</xdr:rowOff>
    </xdr:from>
    <xdr:ext cx="599010" cy="259045"/>
    <xdr:sp macro="" textlink="">
      <xdr:nvSpPr>
        <xdr:cNvPr id="203" name="テキスト ボックス 202"/>
        <xdr:cNvSpPr txBox="1"/>
      </xdr:nvSpPr>
      <xdr:spPr>
        <a:xfrm>
          <a:off x="1719795" y="1277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96355</xdr:rowOff>
    </xdr:from>
    <xdr:to>
      <xdr:col>6</xdr:col>
      <xdr:colOff>38100</xdr:colOff>
      <xdr:row>75</xdr:row>
      <xdr:rowOff>26505</xdr:rowOff>
    </xdr:to>
    <xdr:sp macro="" textlink="">
      <xdr:nvSpPr>
        <xdr:cNvPr id="204" name="楕円 203"/>
        <xdr:cNvSpPr/>
      </xdr:nvSpPr>
      <xdr:spPr>
        <a:xfrm>
          <a:off x="1079500" y="127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43032</xdr:rowOff>
    </xdr:from>
    <xdr:ext cx="599010" cy="259045"/>
    <xdr:sp macro="" textlink="">
      <xdr:nvSpPr>
        <xdr:cNvPr id="205" name="テキスト ボックス 204"/>
        <xdr:cNvSpPr txBox="1"/>
      </xdr:nvSpPr>
      <xdr:spPr>
        <a:xfrm>
          <a:off x="830795" y="1255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16439</xdr:rowOff>
    </xdr:from>
    <xdr:to>
      <xdr:col>24</xdr:col>
      <xdr:colOff>63500</xdr:colOff>
      <xdr:row>94</xdr:row>
      <xdr:rowOff>29439</xdr:rowOff>
    </xdr:to>
    <xdr:cxnSp macro="">
      <xdr:nvCxnSpPr>
        <xdr:cNvPr id="236" name="直線コネクタ 235"/>
        <xdr:cNvCxnSpPr/>
      </xdr:nvCxnSpPr>
      <xdr:spPr>
        <a:xfrm flipV="1">
          <a:off x="3797300" y="15789839"/>
          <a:ext cx="838200" cy="35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90550</xdr:rowOff>
    </xdr:from>
    <xdr:to>
      <xdr:col>19</xdr:col>
      <xdr:colOff>177800</xdr:colOff>
      <xdr:row>94</xdr:row>
      <xdr:rowOff>29439</xdr:rowOff>
    </xdr:to>
    <xdr:cxnSp macro="">
      <xdr:nvCxnSpPr>
        <xdr:cNvPr id="239" name="直線コネクタ 238"/>
        <xdr:cNvCxnSpPr/>
      </xdr:nvCxnSpPr>
      <xdr:spPr>
        <a:xfrm>
          <a:off x="2908300" y="16035400"/>
          <a:ext cx="889000" cy="11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90550</xdr:rowOff>
    </xdr:from>
    <xdr:to>
      <xdr:col>15</xdr:col>
      <xdr:colOff>50800</xdr:colOff>
      <xdr:row>94</xdr:row>
      <xdr:rowOff>55070</xdr:rowOff>
    </xdr:to>
    <xdr:cxnSp macro="">
      <xdr:nvCxnSpPr>
        <xdr:cNvPr id="242" name="直線コネクタ 241"/>
        <xdr:cNvCxnSpPr/>
      </xdr:nvCxnSpPr>
      <xdr:spPr>
        <a:xfrm flipV="1">
          <a:off x="2019300" y="16035400"/>
          <a:ext cx="889000" cy="13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133189</xdr:rowOff>
    </xdr:from>
    <xdr:to>
      <xdr:col>10</xdr:col>
      <xdr:colOff>114300</xdr:colOff>
      <xdr:row>94</xdr:row>
      <xdr:rowOff>55070</xdr:rowOff>
    </xdr:to>
    <xdr:cxnSp macro="">
      <xdr:nvCxnSpPr>
        <xdr:cNvPr id="245" name="直線コネクタ 244"/>
        <xdr:cNvCxnSpPr/>
      </xdr:nvCxnSpPr>
      <xdr:spPr>
        <a:xfrm>
          <a:off x="1130300" y="16078039"/>
          <a:ext cx="889000" cy="9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137089</xdr:rowOff>
    </xdr:from>
    <xdr:to>
      <xdr:col>24</xdr:col>
      <xdr:colOff>114300</xdr:colOff>
      <xdr:row>92</xdr:row>
      <xdr:rowOff>67239</xdr:rowOff>
    </xdr:to>
    <xdr:sp macro="" textlink="">
      <xdr:nvSpPr>
        <xdr:cNvPr id="255" name="楕円 254"/>
        <xdr:cNvSpPr/>
      </xdr:nvSpPr>
      <xdr:spPr>
        <a:xfrm>
          <a:off x="4584700" y="157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159966</xdr:rowOff>
    </xdr:from>
    <xdr:ext cx="599010" cy="259045"/>
    <xdr:sp macro="" textlink="">
      <xdr:nvSpPr>
        <xdr:cNvPr id="256" name="衛生費該当値テキスト"/>
        <xdr:cNvSpPr txBox="1"/>
      </xdr:nvSpPr>
      <xdr:spPr>
        <a:xfrm>
          <a:off x="4686300" y="1559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150089</xdr:rowOff>
    </xdr:from>
    <xdr:to>
      <xdr:col>20</xdr:col>
      <xdr:colOff>38100</xdr:colOff>
      <xdr:row>94</xdr:row>
      <xdr:rowOff>80239</xdr:rowOff>
    </xdr:to>
    <xdr:sp macro="" textlink="">
      <xdr:nvSpPr>
        <xdr:cNvPr id="257" name="楕円 256"/>
        <xdr:cNvSpPr/>
      </xdr:nvSpPr>
      <xdr:spPr>
        <a:xfrm>
          <a:off x="3746500" y="1609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96766</xdr:rowOff>
    </xdr:from>
    <xdr:ext cx="599010" cy="259045"/>
    <xdr:sp macro="" textlink="">
      <xdr:nvSpPr>
        <xdr:cNvPr id="258" name="テキスト ボックス 257"/>
        <xdr:cNvSpPr txBox="1"/>
      </xdr:nvSpPr>
      <xdr:spPr>
        <a:xfrm>
          <a:off x="3497795" y="1587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39750</xdr:rowOff>
    </xdr:from>
    <xdr:to>
      <xdr:col>15</xdr:col>
      <xdr:colOff>101600</xdr:colOff>
      <xdr:row>93</xdr:row>
      <xdr:rowOff>141350</xdr:rowOff>
    </xdr:to>
    <xdr:sp macro="" textlink="">
      <xdr:nvSpPr>
        <xdr:cNvPr id="259" name="楕円 258"/>
        <xdr:cNvSpPr/>
      </xdr:nvSpPr>
      <xdr:spPr>
        <a:xfrm>
          <a:off x="2857500" y="159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157877</xdr:rowOff>
    </xdr:from>
    <xdr:ext cx="599010" cy="259045"/>
    <xdr:sp macro="" textlink="">
      <xdr:nvSpPr>
        <xdr:cNvPr id="260" name="テキスト ボックス 259"/>
        <xdr:cNvSpPr txBox="1"/>
      </xdr:nvSpPr>
      <xdr:spPr>
        <a:xfrm>
          <a:off x="2608795" y="1575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4270</xdr:rowOff>
    </xdr:from>
    <xdr:to>
      <xdr:col>10</xdr:col>
      <xdr:colOff>165100</xdr:colOff>
      <xdr:row>94</xdr:row>
      <xdr:rowOff>105870</xdr:rowOff>
    </xdr:to>
    <xdr:sp macro="" textlink="">
      <xdr:nvSpPr>
        <xdr:cNvPr id="261" name="楕円 260"/>
        <xdr:cNvSpPr/>
      </xdr:nvSpPr>
      <xdr:spPr>
        <a:xfrm>
          <a:off x="1968500" y="161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122397</xdr:rowOff>
    </xdr:from>
    <xdr:ext cx="599010" cy="259045"/>
    <xdr:sp macro="" textlink="">
      <xdr:nvSpPr>
        <xdr:cNvPr id="262" name="テキスト ボックス 261"/>
        <xdr:cNvSpPr txBox="1"/>
      </xdr:nvSpPr>
      <xdr:spPr>
        <a:xfrm>
          <a:off x="1719795" y="1589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82389</xdr:rowOff>
    </xdr:from>
    <xdr:to>
      <xdr:col>6</xdr:col>
      <xdr:colOff>38100</xdr:colOff>
      <xdr:row>94</xdr:row>
      <xdr:rowOff>12539</xdr:rowOff>
    </xdr:to>
    <xdr:sp macro="" textlink="">
      <xdr:nvSpPr>
        <xdr:cNvPr id="263" name="楕円 262"/>
        <xdr:cNvSpPr/>
      </xdr:nvSpPr>
      <xdr:spPr>
        <a:xfrm>
          <a:off x="1079500" y="1602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29066</xdr:rowOff>
    </xdr:from>
    <xdr:ext cx="599010" cy="259045"/>
    <xdr:sp macro="" textlink="">
      <xdr:nvSpPr>
        <xdr:cNvPr id="264" name="テキスト ボックス 263"/>
        <xdr:cNvSpPr txBox="1"/>
      </xdr:nvSpPr>
      <xdr:spPr>
        <a:xfrm>
          <a:off x="830795" y="1580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148238</xdr:rowOff>
    </xdr:from>
    <xdr:to>
      <xdr:col>55</xdr:col>
      <xdr:colOff>0</xdr:colOff>
      <xdr:row>56</xdr:row>
      <xdr:rowOff>108401</xdr:rowOff>
    </xdr:to>
    <xdr:cxnSp macro="">
      <xdr:nvCxnSpPr>
        <xdr:cNvPr id="348" name="直線コネクタ 347"/>
        <xdr:cNvCxnSpPr/>
      </xdr:nvCxnSpPr>
      <xdr:spPr>
        <a:xfrm flipV="1">
          <a:off x="9639300" y="9406538"/>
          <a:ext cx="838200" cy="30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12281</xdr:rowOff>
    </xdr:from>
    <xdr:to>
      <xdr:col>50</xdr:col>
      <xdr:colOff>114300</xdr:colOff>
      <xdr:row>56</xdr:row>
      <xdr:rowOff>108401</xdr:rowOff>
    </xdr:to>
    <xdr:cxnSp macro="">
      <xdr:nvCxnSpPr>
        <xdr:cNvPr id="351" name="直線コネクタ 350"/>
        <xdr:cNvCxnSpPr/>
      </xdr:nvCxnSpPr>
      <xdr:spPr>
        <a:xfrm>
          <a:off x="8750300" y="9613481"/>
          <a:ext cx="889000" cy="9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47673</xdr:rowOff>
    </xdr:from>
    <xdr:to>
      <xdr:col>45</xdr:col>
      <xdr:colOff>177800</xdr:colOff>
      <xdr:row>56</xdr:row>
      <xdr:rowOff>12281</xdr:rowOff>
    </xdr:to>
    <xdr:cxnSp macro="">
      <xdr:nvCxnSpPr>
        <xdr:cNvPr id="354" name="直線コネクタ 353"/>
        <xdr:cNvCxnSpPr/>
      </xdr:nvCxnSpPr>
      <xdr:spPr>
        <a:xfrm>
          <a:off x="7861300" y="9477423"/>
          <a:ext cx="889000" cy="13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6" name="テキスト ボックス 355"/>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89183</xdr:rowOff>
    </xdr:from>
    <xdr:to>
      <xdr:col>41</xdr:col>
      <xdr:colOff>50800</xdr:colOff>
      <xdr:row>55</xdr:row>
      <xdr:rowOff>47673</xdr:rowOff>
    </xdr:to>
    <xdr:cxnSp macro="">
      <xdr:nvCxnSpPr>
        <xdr:cNvPr id="357" name="直線コネクタ 356"/>
        <xdr:cNvCxnSpPr/>
      </xdr:nvCxnSpPr>
      <xdr:spPr>
        <a:xfrm>
          <a:off x="6972300" y="9176033"/>
          <a:ext cx="889000" cy="30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97438</xdr:rowOff>
    </xdr:from>
    <xdr:to>
      <xdr:col>55</xdr:col>
      <xdr:colOff>50800</xdr:colOff>
      <xdr:row>55</xdr:row>
      <xdr:rowOff>27588</xdr:rowOff>
    </xdr:to>
    <xdr:sp macro="" textlink="">
      <xdr:nvSpPr>
        <xdr:cNvPr id="367" name="楕円 366"/>
        <xdr:cNvSpPr/>
      </xdr:nvSpPr>
      <xdr:spPr>
        <a:xfrm>
          <a:off x="10426700" y="935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120315</xdr:rowOff>
    </xdr:from>
    <xdr:ext cx="599010" cy="259045"/>
    <xdr:sp macro="" textlink="">
      <xdr:nvSpPr>
        <xdr:cNvPr id="368" name="農林水産業費該当値テキスト"/>
        <xdr:cNvSpPr txBox="1"/>
      </xdr:nvSpPr>
      <xdr:spPr>
        <a:xfrm>
          <a:off x="10528300" y="920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57601</xdr:rowOff>
    </xdr:from>
    <xdr:to>
      <xdr:col>50</xdr:col>
      <xdr:colOff>165100</xdr:colOff>
      <xdr:row>56</xdr:row>
      <xdr:rowOff>159201</xdr:rowOff>
    </xdr:to>
    <xdr:sp macro="" textlink="">
      <xdr:nvSpPr>
        <xdr:cNvPr id="369" name="楕円 368"/>
        <xdr:cNvSpPr/>
      </xdr:nvSpPr>
      <xdr:spPr>
        <a:xfrm>
          <a:off x="9588500" y="965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4278</xdr:rowOff>
    </xdr:from>
    <xdr:ext cx="599010" cy="259045"/>
    <xdr:sp macro="" textlink="">
      <xdr:nvSpPr>
        <xdr:cNvPr id="370" name="テキスト ボックス 369"/>
        <xdr:cNvSpPr txBox="1"/>
      </xdr:nvSpPr>
      <xdr:spPr>
        <a:xfrm>
          <a:off x="9339795" y="943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132931</xdr:rowOff>
    </xdr:from>
    <xdr:to>
      <xdr:col>46</xdr:col>
      <xdr:colOff>38100</xdr:colOff>
      <xdr:row>56</xdr:row>
      <xdr:rowOff>63081</xdr:rowOff>
    </xdr:to>
    <xdr:sp macro="" textlink="">
      <xdr:nvSpPr>
        <xdr:cNvPr id="371" name="楕円 370"/>
        <xdr:cNvSpPr/>
      </xdr:nvSpPr>
      <xdr:spPr>
        <a:xfrm>
          <a:off x="8699500" y="95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79608</xdr:rowOff>
    </xdr:from>
    <xdr:ext cx="599010" cy="259045"/>
    <xdr:sp macro="" textlink="">
      <xdr:nvSpPr>
        <xdr:cNvPr id="372" name="テキスト ボックス 371"/>
        <xdr:cNvSpPr txBox="1"/>
      </xdr:nvSpPr>
      <xdr:spPr>
        <a:xfrm>
          <a:off x="8450795" y="933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168323</xdr:rowOff>
    </xdr:from>
    <xdr:to>
      <xdr:col>41</xdr:col>
      <xdr:colOff>101600</xdr:colOff>
      <xdr:row>55</xdr:row>
      <xdr:rowOff>98473</xdr:rowOff>
    </xdr:to>
    <xdr:sp macro="" textlink="">
      <xdr:nvSpPr>
        <xdr:cNvPr id="373" name="楕円 372"/>
        <xdr:cNvSpPr/>
      </xdr:nvSpPr>
      <xdr:spPr>
        <a:xfrm>
          <a:off x="7810500" y="942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115000</xdr:rowOff>
    </xdr:from>
    <xdr:ext cx="599010" cy="259045"/>
    <xdr:sp macro="" textlink="">
      <xdr:nvSpPr>
        <xdr:cNvPr id="374" name="テキスト ボックス 373"/>
        <xdr:cNvSpPr txBox="1"/>
      </xdr:nvSpPr>
      <xdr:spPr>
        <a:xfrm>
          <a:off x="7561795" y="920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38383</xdr:rowOff>
    </xdr:from>
    <xdr:to>
      <xdr:col>36</xdr:col>
      <xdr:colOff>165100</xdr:colOff>
      <xdr:row>53</xdr:row>
      <xdr:rowOff>139983</xdr:rowOff>
    </xdr:to>
    <xdr:sp macro="" textlink="">
      <xdr:nvSpPr>
        <xdr:cNvPr id="375" name="楕円 374"/>
        <xdr:cNvSpPr/>
      </xdr:nvSpPr>
      <xdr:spPr>
        <a:xfrm>
          <a:off x="6921500" y="91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156510</xdr:rowOff>
    </xdr:from>
    <xdr:ext cx="599010" cy="259045"/>
    <xdr:sp macro="" textlink="">
      <xdr:nvSpPr>
        <xdr:cNvPr id="376" name="テキスト ボックス 375"/>
        <xdr:cNvSpPr txBox="1"/>
      </xdr:nvSpPr>
      <xdr:spPr>
        <a:xfrm>
          <a:off x="6672795" y="890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57327</xdr:rowOff>
    </xdr:from>
    <xdr:to>
      <xdr:col>55</xdr:col>
      <xdr:colOff>0</xdr:colOff>
      <xdr:row>78</xdr:row>
      <xdr:rowOff>114621</xdr:rowOff>
    </xdr:to>
    <xdr:cxnSp macro="">
      <xdr:nvCxnSpPr>
        <xdr:cNvPr id="405" name="直線コネクタ 404"/>
        <xdr:cNvCxnSpPr/>
      </xdr:nvCxnSpPr>
      <xdr:spPr>
        <a:xfrm>
          <a:off x="9639300" y="13430427"/>
          <a:ext cx="838200" cy="5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57327</xdr:rowOff>
    </xdr:from>
    <xdr:to>
      <xdr:col>50</xdr:col>
      <xdr:colOff>114300</xdr:colOff>
      <xdr:row>78</xdr:row>
      <xdr:rowOff>95862</xdr:rowOff>
    </xdr:to>
    <xdr:cxnSp macro="">
      <xdr:nvCxnSpPr>
        <xdr:cNvPr id="408" name="直線コネクタ 407"/>
        <xdr:cNvCxnSpPr/>
      </xdr:nvCxnSpPr>
      <xdr:spPr>
        <a:xfrm flipV="1">
          <a:off x="8750300" y="13430427"/>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12756</xdr:rowOff>
    </xdr:from>
    <xdr:to>
      <xdr:col>45</xdr:col>
      <xdr:colOff>177800</xdr:colOff>
      <xdr:row>78</xdr:row>
      <xdr:rowOff>95862</xdr:rowOff>
    </xdr:to>
    <xdr:cxnSp macro="">
      <xdr:nvCxnSpPr>
        <xdr:cNvPr id="411" name="直線コネクタ 410"/>
        <xdr:cNvCxnSpPr/>
      </xdr:nvCxnSpPr>
      <xdr:spPr>
        <a:xfrm>
          <a:off x="7861300" y="13214406"/>
          <a:ext cx="889000" cy="25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12756</xdr:rowOff>
    </xdr:from>
    <xdr:to>
      <xdr:col>41</xdr:col>
      <xdr:colOff>50800</xdr:colOff>
      <xdr:row>78</xdr:row>
      <xdr:rowOff>118041</xdr:rowOff>
    </xdr:to>
    <xdr:cxnSp macro="">
      <xdr:nvCxnSpPr>
        <xdr:cNvPr id="414" name="直線コネクタ 413"/>
        <xdr:cNvCxnSpPr/>
      </xdr:nvCxnSpPr>
      <xdr:spPr>
        <a:xfrm flipV="1">
          <a:off x="6972300" y="13214406"/>
          <a:ext cx="889000" cy="27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63821</xdr:rowOff>
    </xdr:from>
    <xdr:to>
      <xdr:col>55</xdr:col>
      <xdr:colOff>50800</xdr:colOff>
      <xdr:row>78</xdr:row>
      <xdr:rowOff>165421</xdr:rowOff>
    </xdr:to>
    <xdr:sp macro="" textlink="">
      <xdr:nvSpPr>
        <xdr:cNvPr id="424" name="楕円 423"/>
        <xdr:cNvSpPr/>
      </xdr:nvSpPr>
      <xdr:spPr>
        <a:xfrm>
          <a:off x="10426700" y="1343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29298</xdr:rowOff>
    </xdr:from>
    <xdr:ext cx="534377" cy="259045"/>
    <xdr:sp macro="" textlink="">
      <xdr:nvSpPr>
        <xdr:cNvPr id="425" name="商工費該当値テキスト"/>
        <xdr:cNvSpPr txBox="1"/>
      </xdr:nvSpPr>
      <xdr:spPr>
        <a:xfrm>
          <a:off x="10528300" y="134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6527</xdr:rowOff>
    </xdr:from>
    <xdr:to>
      <xdr:col>50</xdr:col>
      <xdr:colOff>165100</xdr:colOff>
      <xdr:row>78</xdr:row>
      <xdr:rowOff>108127</xdr:rowOff>
    </xdr:to>
    <xdr:sp macro="" textlink="">
      <xdr:nvSpPr>
        <xdr:cNvPr id="426" name="楕円 425"/>
        <xdr:cNvSpPr/>
      </xdr:nvSpPr>
      <xdr:spPr>
        <a:xfrm>
          <a:off x="9588500" y="1337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124654</xdr:rowOff>
    </xdr:from>
    <xdr:ext cx="599010" cy="259045"/>
    <xdr:sp macro="" textlink="">
      <xdr:nvSpPr>
        <xdr:cNvPr id="427" name="テキスト ボックス 426"/>
        <xdr:cNvSpPr txBox="1"/>
      </xdr:nvSpPr>
      <xdr:spPr>
        <a:xfrm>
          <a:off x="9339795" y="1315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45062</xdr:rowOff>
    </xdr:from>
    <xdr:to>
      <xdr:col>46</xdr:col>
      <xdr:colOff>38100</xdr:colOff>
      <xdr:row>78</xdr:row>
      <xdr:rowOff>146662</xdr:rowOff>
    </xdr:to>
    <xdr:sp macro="" textlink="">
      <xdr:nvSpPr>
        <xdr:cNvPr id="428" name="楕円 427"/>
        <xdr:cNvSpPr/>
      </xdr:nvSpPr>
      <xdr:spPr>
        <a:xfrm>
          <a:off x="8699500" y="1341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163189</xdr:rowOff>
    </xdr:from>
    <xdr:ext cx="534377" cy="259045"/>
    <xdr:sp macro="" textlink="">
      <xdr:nvSpPr>
        <xdr:cNvPr id="429" name="テキスト ボックス 428"/>
        <xdr:cNvSpPr txBox="1"/>
      </xdr:nvSpPr>
      <xdr:spPr>
        <a:xfrm>
          <a:off x="8483111" y="1319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133406</xdr:rowOff>
    </xdr:from>
    <xdr:to>
      <xdr:col>41</xdr:col>
      <xdr:colOff>101600</xdr:colOff>
      <xdr:row>77</xdr:row>
      <xdr:rowOff>63556</xdr:rowOff>
    </xdr:to>
    <xdr:sp macro="" textlink="">
      <xdr:nvSpPr>
        <xdr:cNvPr id="430" name="楕円 429"/>
        <xdr:cNvSpPr/>
      </xdr:nvSpPr>
      <xdr:spPr>
        <a:xfrm>
          <a:off x="7810500" y="131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80083</xdr:rowOff>
    </xdr:from>
    <xdr:ext cx="599010" cy="259045"/>
    <xdr:sp macro="" textlink="">
      <xdr:nvSpPr>
        <xdr:cNvPr id="431" name="テキスト ボックス 430"/>
        <xdr:cNvSpPr txBox="1"/>
      </xdr:nvSpPr>
      <xdr:spPr>
        <a:xfrm>
          <a:off x="7561795" y="1293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67241</xdr:rowOff>
    </xdr:from>
    <xdr:to>
      <xdr:col>36</xdr:col>
      <xdr:colOff>165100</xdr:colOff>
      <xdr:row>78</xdr:row>
      <xdr:rowOff>168841</xdr:rowOff>
    </xdr:to>
    <xdr:sp macro="" textlink="">
      <xdr:nvSpPr>
        <xdr:cNvPr id="432" name="楕円 431"/>
        <xdr:cNvSpPr/>
      </xdr:nvSpPr>
      <xdr:spPr>
        <a:xfrm>
          <a:off x="6921500" y="1344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13918</xdr:rowOff>
    </xdr:from>
    <xdr:ext cx="534377" cy="259045"/>
    <xdr:sp macro="" textlink="">
      <xdr:nvSpPr>
        <xdr:cNvPr id="433" name="テキスト ボックス 432"/>
        <xdr:cNvSpPr txBox="1"/>
      </xdr:nvSpPr>
      <xdr:spPr>
        <a:xfrm>
          <a:off x="6705111" y="1321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152163</xdr:rowOff>
    </xdr:from>
    <xdr:to>
      <xdr:col>55</xdr:col>
      <xdr:colOff>0</xdr:colOff>
      <xdr:row>95</xdr:row>
      <xdr:rowOff>17556</xdr:rowOff>
    </xdr:to>
    <xdr:cxnSp macro="">
      <xdr:nvCxnSpPr>
        <xdr:cNvPr id="458" name="直線コネクタ 457"/>
        <xdr:cNvCxnSpPr/>
      </xdr:nvCxnSpPr>
      <xdr:spPr>
        <a:xfrm flipV="1">
          <a:off x="9639300" y="15925563"/>
          <a:ext cx="838200" cy="37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17556</xdr:rowOff>
    </xdr:from>
    <xdr:to>
      <xdr:col>50</xdr:col>
      <xdr:colOff>114300</xdr:colOff>
      <xdr:row>95</xdr:row>
      <xdr:rowOff>143759</xdr:rowOff>
    </xdr:to>
    <xdr:cxnSp macro="">
      <xdr:nvCxnSpPr>
        <xdr:cNvPr id="461" name="直線コネクタ 460"/>
        <xdr:cNvCxnSpPr/>
      </xdr:nvCxnSpPr>
      <xdr:spPr>
        <a:xfrm flipV="1">
          <a:off x="8750300" y="16305306"/>
          <a:ext cx="889000" cy="12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143759</xdr:rowOff>
    </xdr:from>
    <xdr:to>
      <xdr:col>45</xdr:col>
      <xdr:colOff>177800</xdr:colOff>
      <xdr:row>96</xdr:row>
      <xdr:rowOff>118368</xdr:rowOff>
    </xdr:to>
    <xdr:cxnSp macro="">
      <xdr:nvCxnSpPr>
        <xdr:cNvPr id="464" name="直線コネクタ 463"/>
        <xdr:cNvCxnSpPr/>
      </xdr:nvCxnSpPr>
      <xdr:spPr>
        <a:xfrm flipV="1">
          <a:off x="7861300" y="16431509"/>
          <a:ext cx="889000" cy="14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118368</xdr:rowOff>
    </xdr:from>
    <xdr:to>
      <xdr:col>41</xdr:col>
      <xdr:colOff>50800</xdr:colOff>
      <xdr:row>97</xdr:row>
      <xdr:rowOff>142388</xdr:rowOff>
    </xdr:to>
    <xdr:cxnSp macro="">
      <xdr:nvCxnSpPr>
        <xdr:cNvPr id="467" name="直線コネクタ 466"/>
        <xdr:cNvCxnSpPr/>
      </xdr:nvCxnSpPr>
      <xdr:spPr>
        <a:xfrm flipV="1">
          <a:off x="6972300" y="16577568"/>
          <a:ext cx="889000" cy="19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101363</xdr:rowOff>
    </xdr:from>
    <xdr:to>
      <xdr:col>55</xdr:col>
      <xdr:colOff>50800</xdr:colOff>
      <xdr:row>93</xdr:row>
      <xdr:rowOff>31513</xdr:rowOff>
    </xdr:to>
    <xdr:sp macro="" textlink="">
      <xdr:nvSpPr>
        <xdr:cNvPr id="477" name="楕円 476"/>
        <xdr:cNvSpPr/>
      </xdr:nvSpPr>
      <xdr:spPr>
        <a:xfrm>
          <a:off x="10426700" y="1587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124240</xdr:rowOff>
    </xdr:from>
    <xdr:ext cx="690189" cy="259045"/>
    <xdr:sp macro="" textlink="">
      <xdr:nvSpPr>
        <xdr:cNvPr id="478" name="土木費該当値テキスト"/>
        <xdr:cNvSpPr txBox="1"/>
      </xdr:nvSpPr>
      <xdr:spPr>
        <a:xfrm>
          <a:off x="10528300" y="15726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138206</xdr:rowOff>
    </xdr:from>
    <xdr:to>
      <xdr:col>50</xdr:col>
      <xdr:colOff>165100</xdr:colOff>
      <xdr:row>95</xdr:row>
      <xdr:rowOff>68356</xdr:rowOff>
    </xdr:to>
    <xdr:sp macro="" textlink="">
      <xdr:nvSpPr>
        <xdr:cNvPr id="479" name="楕円 478"/>
        <xdr:cNvSpPr/>
      </xdr:nvSpPr>
      <xdr:spPr>
        <a:xfrm>
          <a:off x="9588500" y="1625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84883</xdr:rowOff>
    </xdr:from>
    <xdr:ext cx="599010" cy="259045"/>
    <xdr:sp macro="" textlink="">
      <xdr:nvSpPr>
        <xdr:cNvPr id="480" name="テキスト ボックス 479"/>
        <xdr:cNvSpPr txBox="1"/>
      </xdr:nvSpPr>
      <xdr:spPr>
        <a:xfrm>
          <a:off x="9339795" y="160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92959</xdr:rowOff>
    </xdr:from>
    <xdr:to>
      <xdr:col>46</xdr:col>
      <xdr:colOff>38100</xdr:colOff>
      <xdr:row>96</xdr:row>
      <xdr:rowOff>23109</xdr:rowOff>
    </xdr:to>
    <xdr:sp macro="" textlink="">
      <xdr:nvSpPr>
        <xdr:cNvPr id="481" name="楕円 480"/>
        <xdr:cNvSpPr/>
      </xdr:nvSpPr>
      <xdr:spPr>
        <a:xfrm>
          <a:off x="8699500" y="163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39636</xdr:rowOff>
    </xdr:from>
    <xdr:ext cx="599010" cy="259045"/>
    <xdr:sp macro="" textlink="">
      <xdr:nvSpPr>
        <xdr:cNvPr id="482" name="テキスト ボックス 481"/>
        <xdr:cNvSpPr txBox="1"/>
      </xdr:nvSpPr>
      <xdr:spPr>
        <a:xfrm>
          <a:off x="8450795" y="1615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67568</xdr:rowOff>
    </xdr:from>
    <xdr:to>
      <xdr:col>41</xdr:col>
      <xdr:colOff>101600</xdr:colOff>
      <xdr:row>96</xdr:row>
      <xdr:rowOff>169168</xdr:rowOff>
    </xdr:to>
    <xdr:sp macro="" textlink="">
      <xdr:nvSpPr>
        <xdr:cNvPr id="483" name="楕円 482"/>
        <xdr:cNvSpPr/>
      </xdr:nvSpPr>
      <xdr:spPr>
        <a:xfrm>
          <a:off x="7810500" y="1652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14245</xdr:rowOff>
    </xdr:from>
    <xdr:ext cx="599010" cy="259045"/>
    <xdr:sp macro="" textlink="">
      <xdr:nvSpPr>
        <xdr:cNvPr id="484" name="テキスト ボックス 483"/>
        <xdr:cNvSpPr txBox="1"/>
      </xdr:nvSpPr>
      <xdr:spPr>
        <a:xfrm>
          <a:off x="7561795" y="1630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91588</xdr:rowOff>
    </xdr:from>
    <xdr:to>
      <xdr:col>36</xdr:col>
      <xdr:colOff>165100</xdr:colOff>
      <xdr:row>98</xdr:row>
      <xdr:rowOff>21738</xdr:rowOff>
    </xdr:to>
    <xdr:sp macro="" textlink="">
      <xdr:nvSpPr>
        <xdr:cNvPr id="485" name="楕円 484"/>
        <xdr:cNvSpPr/>
      </xdr:nvSpPr>
      <xdr:spPr>
        <a:xfrm>
          <a:off x="6921500" y="167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12865</xdr:rowOff>
    </xdr:from>
    <xdr:ext cx="534377" cy="259045"/>
    <xdr:sp macro="" textlink="">
      <xdr:nvSpPr>
        <xdr:cNvPr id="486" name="テキスト ボックス 485"/>
        <xdr:cNvSpPr txBox="1"/>
      </xdr:nvSpPr>
      <xdr:spPr>
        <a:xfrm>
          <a:off x="6705111" y="168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168253</xdr:rowOff>
    </xdr:from>
    <xdr:to>
      <xdr:col>85</xdr:col>
      <xdr:colOff>127000</xdr:colOff>
      <xdr:row>38</xdr:row>
      <xdr:rowOff>10320</xdr:rowOff>
    </xdr:to>
    <xdr:cxnSp macro="">
      <xdr:nvCxnSpPr>
        <xdr:cNvPr id="515" name="直線コネクタ 514"/>
        <xdr:cNvCxnSpPr/>
      </xdr:nvCxnSpPr>
      <xdr:spPr>
        <a:xfrm flipV="1">
          <a:off x="15481300" y="6511903"/>
          <a:ext cx="838200" cy="1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10320</xdr:rowOff>
    </xdr:from>
    <xdr:to>
      <xdr:col>81</xdr:col>
      <xdr:colOff>50800</xdr:colOff>
      <xdr:row>38</xdr:row>
      <xdr:rowOff>58490</xdr:rowOff>
    </xdr:to>
    <xdr:cxnSp macro="">
      <xdr:nvCxnSpPr>
        <xdr:cNvPr id="518" name="直線コネクタ 517"/>
        <xdr:cNvCxnSpPr/>
      </xdr:nvCxnSpPr>
      <xdr:spPr>
        <a:xfrm flipV="1">
          <a:off x="14592300" y="6525420"/>
          <a:ext cx="889000" cy="4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128918</xdr:rowOff>
    </xdr:from>
    <xdr:to>
      <xdr:col>76</xdr:col>
      <xdr:colOff>114300</xdr:colOff>
      <xdr:row>38</xdr:row>
      <xdr:rowOff>58490</xdr:rowOff>
    </xdr:to>
    <xdr:cxnSp macro="">
      <xdr:nvCxnSpPr>
        <xdr:cNvPr id="521" name="直線コネクタ 520"/>
        <xdr:cNvCxnSpPr/>
      </xdr:nvCxnSpPr>
      <xdr:spPr>
        <a:xfrm>
          <a:off x="13703300" y="6301118"/>
          <a:ext cx="889000" cy="27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128918</xdr:rowOff>
    </xdr:from>
    <xdr:to>
      <xdr:col>71</xdr:col>
      <xdr:colOff>177800</xdr:colOff>
      <xdr:row>38</xdr:row>
      <xdr:rowOff>55583</xdr:rowOff>
    </xdr:to>
    <xdr:cxnSp macro="">
      <xdr:nvCxnSpPr>
        <xdr:cNvPr id="524" name="直線コネクタ 523"/>
        <xdr:cNvCxnSpPr/>
      </xdr:nvCxnSpPr>
      <xdr:spPr>
        <a:xfrm flipV="1">
          <a:off x="12814300" y="6301118"/>
          <a:ext cx="889000" cy="26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117452</xdr:rowOff>
    </xdr:from>
    <xdr:to>
      <xdr:col>85</xdr:col>
      <xdr:colOff>177800</xdr:colOff>
      <xdr:row>38</xdr:row>
      <xdr:rowOff>47602</xdr:rowOff>
    </xdr:to>
    <xdr:sp macro="" textlink="">
      <xdr:nvSpPr>
        <xdr:cNvPr id="534" name="楕円 533"/>
        <xdr:cNvSpPr/>
      </xdr:nvSpPr>
      <xdr:spPr>
        <a:xfrm>
          <a:off x="16268700" y="646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95879</xdr:rowOff>
    </xdr:from>
    <xdr:ext cx="534377" cy="259045"/>
    <xdr:sp macro="" textlink="">
      <xdr:nvSpPr>
        <xdr:cNvPr id="535" name="消防費該当値テキスト"/>
        <xdr:cNvSpPr txBox="1"/>
      </xdr:nvSpPr>
      <xdr:spPr>
        <a:xfrm>
          <a:off x="16370300" y="64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130970</xdr:rowOff>
    </xdr:from>
    <xdr:to>
      <xdr:col>81</xdr:col>
      <xdr:colOff>101600</xdr:colOff>
      <xdr:row>38</xdr:row>
      <xdr:rowOff>61120</xdr:rowOff>
    </xdr:to>
    <xdr:sp macro="" textlink="">
      <xdr:nvSpPr>
        <xdr:cNvPr id="536" name="楕円 535"/>
        <xdr:cNvSpPr/>
      </xdr:nvSpPr>
      <xdr:spPr>
        <a:xfrm>
          <a:off x="15430500" y="64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52247</xdr:rowOff>
    </xdr:from>
    <xdr:ext cx="534377" cy="259045"/>
    <xdr:sp macro="" textlink="">
      <xdr:nvSpPr>
        <xdr:cNvPr id="537" name="テキスト ボックス 536"/>
        <xdr:cNvSpPr txBox="1"/>
      </xdr:nvSpPr>
      <xdr:spPr>
        <a:xfrm>
          <a:off x="15214111" y="656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7690</xdr:rowOff>
    </xdr:from>
    <xdr:to>
      <xdr:col>76</xdr:col>
      <xdr:colOff>165100</xdr:colOff>
      <xdr:row>38</xdr:row>
      <xdr:rowOff>109290</xdr:rowOff>
    </xdr:to>
    <xdr:sp macro="" textlink="">
      <xdr:nvSpPr>
        <xdr:cNvPr id="538" name="楕円 537"/>
        <xdr:cNvSpPr/>
      </xdr:nvSpPr>
      <xdr:spPr>
        <a:xfrm>
          <a:off x="14541500" y="65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100417</xdr:rowOff>
    </xdr:from>
    <xdr:ext cx="534377" cy="259045"/>
    <xdr:sp macro="" textlink="">
      <xdr:nvSpPr>
        <xdr:cNvPr id="539" name="テキスト ボックス 538"/>
        <xdr:cNvSpPr txBox="1"/>
      </xdr:nvSpPr>
      <xdr:spPr>
        <a:xfrm>
          <a:off x="14325111" y="661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78118</xdr:rowOff>
    </xdr:from>
    <xdr:to>
      <xdr:col>72</xdr:col>
      <xdr:colOff>38100</xdr:colOff>
      <xdr:row>37</xdr:row>
      <xdr:rowOff>8268</xdr:rowOff>
    </xdr:to>
    <xdr:sp macro="" textlink="">
      <xdr:nvSpPr>
        <xdr:cNvPr id="540" name="楕円 539"/>
        <xdr:cNvSpPr/>
      </xdr:nvSpPr>
      <xdr:spPr>
        <a:xfrm>
          <a:off x="13652500" y="625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24795</xdr:rowOff>
    </xdr:from>
    <xdr:ext cx="599010" cy="259045"/>
    <xdr:sp macro="" textlink="">
      <xdr:nvSpPr>
        <xdr:cNvPr id="541" name="テキスト ボックス 540"/>
        <xdr:cNvSpPr txBox="1"/>
      </xdr:nvSpPr>
      <xdr:spPr>
        <a:xfrm>
          <a:off x="13403795" y="60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4783</xdr:rowOff>
    </xdr:from>
    <xdr:to>
      <xdr:col>67</xdr:col>
      <xdr:colOff>101600</xdr:colOff>
      <xdr:row>38</xdr:row>
      <xdr:rowOff>106383</xdr:rowOff>
    </xdr:to>
    <xdr:sp macro="" textlink="">
      <xdr:nvSpPr>
        <xdr:cNvPr id="542" name="楕円 541"/>
        <xdr:cNvSpPr/>
      </xdr:nvSpPr>
      <xdr:spPr>
        <a:xfrm>
          <a:off x="12763500" y="65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97510</xdr:rowOff>
    </xdr:from>
    <xdr:ext cx="534377" cy="259045"/>
    <xdr:sp macro="" textlink="">
      <xdr:nvSpPr>
        <xdr:cNvPr id="543" name="テキスト ボックス 542"/>
        <xdr:cNvSpPr txBox="1"/>
      </xdr:nvSpPr>
      <xdr:spPr>
        <a:xfrm>
          <a:off x="12547111" y="66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169196</xdr:rowOff>
    </xdr:from>
    <xdr:to>
      <xdr:col>85</xdr:col>
      <xdr:colOff>127000</xdr:colOff>
      <xdr:row>54</xdr:row>
      <xdr:rowOff>74213</xdr:rowOff>
    </xdr:to>
    <xdr:cxnSp macro="">
      <xdr:nvCxnSpPr>
        <xdr:cNvPr id="570" name="直線コネクタ 569"/>
        <xdr:cNvCxnSpPr/>
      </xdr:nvCxnSpPr>
      <xdr:spPr>
        <a:xfrm>
          <a:off x="15481300" y="9084596"/>
          <a:ext cx="838200" cy="24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169196</xdr:rowOff>
    </xdr:from>
    <xdr:to>
      <xdr:col>81</xdr:col>
      <xdr:colOff>50800</xdr:colOff>
      <xdr:row>53</xdr:row>
      <xdr:rowOff>104484</xdr:rowOff>
    </xdr:to>
    <xdr:cxnSp macro="">
      <xdr:nvCxnSpPr>
        <xdr:cNvPr id="573" name="直線コネクタ 572"/>
        <xdr:cNvCxnSpPr/>
      </xdr:nvCxnSpPr>
      <xdr:spPr>
        <a:xfrm flipV="1">
          <a:off x="14592300" y="9084596"/>
          <a:ext cx="889000" cy="10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104484</xdr:rowOff>
    </xdr:from>
    <xdr:to>
      <xdr:col>76</xdr:col>
      <xdr:colOff>114300</xdr:colOff>
      <xdr:row>54</xdr:row>
      <xdr:rowOff>62636</xdr:rowOff>
    </xdr:to>
    <xdr:cxnSp macro="">
      <xdr:nvCxnSpPr>
        <xdr:cNvPr id="576" name="直線コネクタ 575"/>
        <xdr:cNvCxnSpPr/>
      </xdr:nvCxnSpPr>
      <xdr:spPr>
        <a:xfrm flipV="1">
          <a:off x="13703300" y="9191334"/>
          <a:ext cx="889000" cy="12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55779</xdr:rowOff>
    </xdr:from>
    <xdr:to>
      <xdr:col>71</xdr:col>
      <xdr:colOff>177800</xdr:colOff>
      <xdr:row>54</xdr:row>
      <xdr:rowOff>62636</xdr:rowOff>
    </xdr:to>
    <xdr:cxnSp macro="">
      <xdr:nvCxnSpPr>
        <xdr:cNvPr id="579" name="直線コネクタ 578"/>
        <xdr:cNvCxnSpPr/>
      </xdr:nvCxnSpPr>
      <xdr:spPr>
        <a:xfrm>
          <a:off x="12814300" y="9142629"/>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23413</xdr:rowOff>
    </xdr:from>
    <xdr:to>
      <xdr:col>85</xdr:col>
      <xdr:colOff>177800</xdr:colOff>
      <xdr:row>54</xdr:row>
      <xdr:rowOff>125013</xdr:rowOff>
    </xdr:to>
    <xdr:sp macro="" textlink="">
      <xdr:nvSpPr>
        <xdr:cNvPr id="589" name="楕円 588"/>
        <xdr:cNvSpPr/>
      </xdr:nvSpPr>
      <xdr:spPr>
        <a:xfrm>
          <a:off x="16268700" y="928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46290</xdr:rowOff>
    </xdr:from>
    <xdr:ext cx="599010" cy="259045"/>
    <xdr:sp macro="" textlink="">
      <xdr:nvSpPr>
        <xdr:cNvPr id="590" name="教育費該当値テキスト"/>
        <xdr:cNvSpPr txBox="1"/>
      </xdr:nvSpPr>
      <xdr:spPr>
        <a:xfrm>
          <a:off x="16370300" y="913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118396</xdr:rowOff>
    </xdr:from>
    <xdr:to>
      <xdr:col>81</xdr:col>
      <xdr:colOff>101600</xdr:colOff>
      <xdr:row>53</xdr:row>
      <xdr:rowOff>48546</xdr:rowOff>
    </xdr:to>
    <xdr:sp macro="" textlink="">
      <xdr:nvSpPr>
        <xdr:cNvPr id="591" name="楕円 590"/>
        <xdr:cNvSpPr/>
      </xdr:nvSpPr>
      <xdr:spPr>
        <a:xfrm>
          <a:off x="15430500" y="903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65073</xdr:rowOff>
    </xdr:from>
    <xdr:ext cx="599010" cy="259045"/>
    <xdr:sp macro="" textlink="">
      <xdr:nvSpPr>
        <xdr:cNvPr id="592" name="テキスト ボックス 591"/>
        <xdr:cNvSpPr txBox="1"/>
      </xdr:nvSpPr>
      <xdr:spPr>
        <a:xfrm>
          <a:off x="15181795" y="880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53684</xdr:rowOff>
    </xdr:from>
    <xdr:to>
      <xdr:col>76</xdr:col>
      <xdr:colOff>165100</xdr:colOff>
      <xdr:row>53</xdr:row>
      <xdr:rowOff>155284</xdr:rowOff>
    </xdr:to>
    <xdr:sp macro="" textlink="">
      <xdr:nvSpPr>
        <xdr:cNvPr id="593" name="楕円 592"/>
        <xdr:cNvSpPr/>
      </xdr:nvSpPr>
      <xdr:spPr>
        <a:xfrm>
          <a:off x="14541500" y="914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361</xdr:rowOff>
    </xdr:from>
    <xdr:ext cx="599010" cy="259045"/>
    <xdr:sp macro="" textlink="">
      <xdr:nvSpPr>
        <xdr:cNvPr id="594" name="テキスト ボックス 593"/>
        <xdr:cNvSpPr txBox="1"/>
      </xdr:nvSpPr>
      <xdr:spPr>
        <a:xfrm>
          <a:off x="14292795" y="891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11836</xdr:rowOff>
    </xdr:from>
    <xdr:to>
      <xdr:col>72</xdr:col>
      <xdr:colOff>38100</xdr:colOff>
      <xdr:row>54</xdr:row>
      <xdr:rowOff>113436</xdr:rowOff>
    </xdr:to>
    <xdr:sp macro="" textlink="">
      <xdr:nvSpPr>
        <xdr:cNvPr id="595" name="楕円 594"/>
        <xdr:cNvSpPr/>
      </xdr:nvSpPr>
      <xdr:spPr>
        <a:xfrm>
          <a:off x="13652500" y="92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129963</xdr:rowOff>
    </xdr:from>
    <xdr:ext cx="599010" cy="259045"/>
    <xdr:sp macro="" textlink="">
      <xdr:nvSpPr>
        <xdr:cNvPr id="596" name="テキスト ボックス 595"/>
        <xdr:cNvSpPr txBox="1"/>
      </xdr:nvSpPr>
      <xdr:spPr>
        <a:xfrm>
          <a:off x="13403795" y="90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4979</xdr:rowOff>
    </xdr:from>
    <xdr:to>
      <xdr:col>67</xdr:col>
      <xdr:colOff>101600</xdr:colOff>
      <xdr:row>53</xdr:row>
      <xdr:rowOff>106579</xdr:rowOff>
    </xdr:to>
    <xdr:sp macro="" textlink="">
      <xdr:nvSpPr>
        <xdr:cNvPr id="597" name="楕円 596"/>
        <xdr:cNvSpPr/>
      </xdr:nvSpPr>
      <xdr:spPr>
        <a:xfrm>
          <a:off x="12763500" y="909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123106</xdr:rowOff>
    </xdr:from>
    <xdr:ext cx="599010" cy="259045"/>
    <xdr:sp macro="" textlink="">
      <xdr:nvSpPr>
        <xdr:cNvPr id="598" name="テキスト ボックス 597"/>
        <xdr:cNvSpPr txBox="1"/>
      </xdr:nvSpPr>
      <xdr:spPr>
        <a:xfrm>
          <a:off x="12514795" y="886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5079</xdr:rowOff>
    </xdr:from>
    <xdr:to>
      <xdr:col>85</xdr:col>
      <xdr:colOff>127000</xdr:colOff>
      <xdr:row>98</xdr:row>
      <xdr:rowOff>30531</xdr:rowOff>
    </xdr:to>
    <xdr:cxnSp macro="">
      <xdr:nvCxnSpPr>
        <xdr:cNvPr id="682" name="直線コネクタ 681"/>
        <xdr:cNvCxnSpPr/>
      </xdr:nvCxnSpPr>
      <xdr:spPr>
        <a:xfrm>
          <a:off x="15481300" y="16807179"/>
          <a:ext cx="838200" cy="2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165553</xdr:rowOff>
    </xdr:from>
    <xdr:to>
      <xdr:col>81</xdr:col>
      <xdr:colOff>50800</xdr:colOff>
      <xdr:row>98</xdr:row>
      <xdr:rowOff>5079</xdr:rowOff>
    </xdr:to>
    <xdr:cxnSp macro="">
      <xdr:nvCxnSpPr>
        <xdr:cNvPr id="685" name="直線コネクタ 684"/>
        <xdr:cNvCxnSpPr/>
      </xdr:nvCxnSpPr>
      <xdr:spPr>
        <a:xfrm>
          <a:off x="14592300" y="16796203"/>
          <a:ext cx="889000" cy="1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91573</xdr:rowOff>
    </xdr:from>
    <xdr:to>
      <xdr:col>76</xdr:col>
      <xdr:colOff>114300</xdr:colOff>
      <xdr:row>97</xdr:row>
      <xdr:rowOff>165553</xdr:rowOff>
    </xdr:to>
    <xdr:cxnSp macro="">
      <xdr:nvCxnSpPr>
        <xdr:cNvPr id="688" name="直線コネクタ 687"/>
        <xdr:cNvCxnSpPr/>
      </xdr:nvCxnSpPr>
      <xdr:spPr>
        <a:xfrm>
          <a:off x="13703300" y="16722223"/>
          <a:ext cx="889000" cy="7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12880</xdr:rowOff>
    </xdr:from>
    <xdr:to>
      <xdr:col>71</xdr:col>
      <xdr:colOff>177800</xdr:colOff>
      <xdr:row>97</xdr:row>
      <xdr:rowOff>91573</xdr:rowOff>
    </xdr:to>
    <xdr:cxnSp macro="">
      <xdr:nvCxnSpPr>
        <xdr:cNvPr id="691" name="直線コネクタ 690"/>
        <xdr:cNvCxnSpPr/>
      </xdr:nvCxnSpPr>
      <xdr:spPr>
        <a:xfrm>
          <a:off x="12814300" y="16643530"/>
          <a:ext cx="889000" cy="7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3" name="テキスト ボックス 692"/>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5" name="テキスト ボックス 694"/>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151181</xdr:rowOff>
    </xdr:from>
    <xdr:to>
      <xdr:col>85</xdr:col>
      <xdr:colOff>177800</xdr:colOff>
      <xdr:row>98</xdr:row>
      <xdr:rowOff>81331</xdr:rowOff>
    </xdr:to>
    <xdr:sp macro="" textlink="">
      <xdr:nvSpPr>
        <xdr:cNvPr id="701" name="楕円 700"/>
        <xdr:cNvSpPr/>
      </xdr:nvSpPr>
      <xdr:spPr>
        <a:xfrm>
          <a:off x="16268700" y="167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129608</xdr:rowOff>
    </xdr:from>
    <xdr:ext cx="534377" cy="259045"/>
    <xdr:sp macro="" textlink="">
      <xdr:nvSpPr>
        <xdr:cNvPr id="702" name="公債費該当値テキスト"/>
        <xdr:cNvSpPr txBox="1"/>
      </xdr:nvSpPr>
      <xdr:spPr>
        <a:xfrm>
          <a:off x="16370300" y="16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125729</xdr:rowOff>
    </xdr:from>
    <xdr:to>
      <xdr:col>81</xdr:col>
      <xdr:colOff>101600</xdr:colOff>
      <xdr:row>98</xdr:row>
      <xdr:rowOff>55879</xdr:rowOff>
    </xdr:to>
    <xdr:sp macro="" textlink="">
      <xdr:nvSpPr>
        <xdr:cNvPr id="703" name="楕円 702"/>
        <xdr:cNvSpPr/>
      </xdr:nvSpPr>
      <xdr:spPr>
        <a:xfrm>
          <a:off x="15430500" y="1675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47006</xdr:rowOff>
    </xdr:from>
    <xdr:ext cx="599010" cy="259045"/>
    <xdr:sp macro="" textlink="">
      <xdr:nvSpPr>
        <xdr:cNvPr id="704" name="テキスト ボックス 703"/>
        <xdr:cNvSpPr txBox="1"/>
      </xdr:nvSpPr>
      <xdr:spPr>
        <a:xfrm>
          <a:off x="15181795" y="1684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114753</xdr:rowOff>
    </xdr:from>
    <xdr:to>
      <xdr:col>76</xdr:col>
      <xdr:colOff>165100</xdr:colOff>
      <xdr:row>98</xdr:row>
      <xdr:rowOff>44903</xdr:rowOff>
    </xdr:to>
    <xdr:sp macro="" textlink="">
      <xdr:nvSpPr>
        <xdr:cNvPr id="705" name="楕円 704"/>
        <xdr:cNvSpPr/>
      </xdr:nvSpPr>
      <xdr:spPr>
        <a:xfrm>
          <a:off x="14541500" y="1674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36030</xdr:rowOff>
    </xdr:from>
    <xdr:ext cx="599010" cy="259045"/>
    <xdr:sp macro="" textlink="">
      <xdr:nvSpPr>
        <xdr:cNvPr id="706" name="テキスト ボックス 705"/>
        <xdr:cNvSpPr txBox="1"/>
      </xdr:nvSpPr>
      <xdr:spPr>
        <a:xfrm>
          <a:off x="14292795" y="1683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40773</xdr:rowOff>
    </xdr:from>
    <xdr:to>
      <xdr:col>72</xdr:col>
      <xdr:colOff>38100</xdr:colOff>
      <xdr:row>97</xdr:row>
      <xdr:rowOff>142373</xdr:rowOff>
    </xdr:to>
    <xdr:sp macro="" textlink="">
      <xdr:nvSpPr>
        <xdr:cNvPr id="707" name="楕円 706"/>
        <xdr:cNvSpPr/>
      </xdr:nvSpPr>
      <xdr:spPr>
        <a:xfrm>
          <a:off x="13652500" y="1667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158900</xdr:rowOff>
    </xdr:from>
    <xdr:ext cx="599010" cy="259045"/>
    <xdr:sp macro="" textlink="">
      <xdr:nvSpPr>
        <xdr:cNvPr id="708" name="テキスト ボックス 707"/>
        <xdr:cNvSpPr txBox="1"/>
      </xdr:nvSpPr>
      <xdr:spPr>
        <a:xfrm>
          <a:off x="13403795" y="1644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133530</xdr:rowOff>
    </xdr:from>
    <xdr:to>
      <xdr:col>67</xdr:col>
      <xdr:colOff>101600</xdr:colOff>
      <xdr:row>97</xdr:row>
      <xdr:rowOff>63680</xdr:rowOff>
    </xdr:to>
    <xdr:sp macro="" textlink="">
      <xdr:nvSpPr>
        <xdr:cNvPr id="709" name="楕円 708"/>
        <xdr:cNvSpPr/>
      </xdr:nvSpPr>
      <xdr:spPr>
        <a:xfrm>
          <a:off x="12763500" y="165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80207</xdr:rowOff>
    </xdr:from>
    <xdr:ext cx="599010" cy="259045"/>
    <xdr:sp macro="" textlink="">
      <xdr:nvSpPr>
        <xdr:cNvPr id="710" name="テキスト ボックス 709"/>
        <xdr:cNvSpPr txBox="1"/>
      </xdr:nvSpPr>
      <xdr:spPr>
        <a:xfrm>
          <a:off x="12514795" y="1636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村営住宅整備により土木費は増加。来年度以降も住宅建設事業等による増が見込まれる。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コロナ関連給付金事業減少により、総務費は昨年度より大幅に減少したが、コロナ関連の予防に係る衛生費が増額となった。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また、農林水産業費は農業用水タンクの維持工事により、昨年度より増額となった。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人口が極めて少ないため住民一人当たりのコストにすると類似団体と比べても水準は高くなる。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東京都青ヶ島村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村営住宅建設のため基金の取り崩し額が積立額を上回ったことによる。住宅建設は今後も継続するため、同様に減少する見込み。</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東京都青ヶ島村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一般会計に加え特別会計でも黒字となった。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簡易水道事業特別会計や合併処理浄化槽事業では、来年度以降施設修繕などの予定があるため、計画的に事業を進める。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A1" s="177" t="s">
        <v>605</v>
      </c>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x14ac:dyDescent="0.25">
      <c r="B2" s="179" t="s">
        <v>81</v>
      </c>
      <c r="C2" s="179"/>
      <c r="D2" s="180"/>
    </row>
    <row r="3" spans="1:119" ht="18.75" customHeight="1" thickBot="1" x14ac:dyDescent="0.25">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2">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1224002</v>
      </c>
      <c r="BO4" s="489"/>
      <c r="BP4" s="489"/>
      <c r="BQ4" s="489"/>
      <c r="BR4" s="489"/>
      <c r="BS4" s="489"/>
      <c r="BT4" s="489"/>
      <c r="BU4" s="490"/>
      <c r="BV4" s="488">
        <v>1200869</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12.9</v>
      </c>
      <c r="CU4" s="629"/>
      <c r="CV4" s="629"/>
      <c r="CW4" s="629"/>
      <c r="CX4" s="629"/>
      <c r="CY4" s="629"/>
      <c r="CZ4" s="629"/>
      <c r="DA4" s="630"/>
      <c r="DB4" s="628">
        <v>15.7</v>
      </c>
      <c r="DC4" s="629"/>
      <c r="DD4" s="629"/>
      <c r="DE4" s="629"/>
      <c r="DF4" s="629"/>
      <c r="DG4" s="629"/>
      <c r="DH4" s="629"/>
      <c r="DI4" s="630"/>
    </row>
    <row r="5" spans="1:119" ht="18.75" customHeight="1" x14ac:dyDescent="0.2">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993997</v>
      </c>
      <c r="BO5" s="460"/>
      <c r="BP5" s="460"/>
      <c r="BQ5" s="460"/>
      <c r="BR5" s="460"/>
      <c r="BS5" s="460"/>
      <c r="BT5" s="460"/>
      <c r="BU5" s="461"/>
      <c r="BV5" s="459">
        <v>1137520</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95.2</v>
      </c>
      <c r="CU5" s="457"/>
      <c r="CV5" s="457"/>
      <c r="CW5" s="457"/>
      <c r="CX5" s="457"/>
      <c r="CY5" s="457"/>
      <c r="CZ5" s="457"/>
      <c r="DA5" s="458"/>
      <c r="DB5" s="456">
        <v>98.7</v>
      </c>
      <c r="DC5" s="457"/>
      <c r="DD5" s="457"/>
      <c r="DE5" s="457"/>
      <c r="DF5" s="457"/>
      <c r="DG5" s="457"/>
      <c r="DH5" s="457"/>
      <c r="DI5" s="458"/>
    </row>
    <row r="6" spans="1:119" ht="18.75" customHeight="1" x14ac:dyDescent="0.2">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230005</v>
      </c>
      <c r="BO6" s="460"/>
      <c r="BP6" s="460"/>
      <c r="BQ6" s="460"/>
      <c r="BR6" s="460"/>
      <c r="BS6" s="460"/>
      <c r="BT6" s="460"/>
      <c r="BU6" s="461"/>
      <c r="BV6" s="459">
        <v>63349</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95.2</v>
      </c>
      <c r="CU6" s="603"/>
      <c r="CV6" s="603"/>
      <c r="CW6" s="603"/>
      <c r="CX6" s="603"/>
      <c r="CY6" s="603"/>
      <c r="CZ6" s="603"/>
      <c r="DA6" s="604"/>
      <c r="DB6" s="602">
        <v>98.7</v>
      </c>
      <c r="DC6" s="603"/>
      <c r="DD6" s="603"/>
      <c r="DE6" s="603"/>
      <c r="DF6" s="603"/>
      <c r="DG6" s="603"/>
      <c r="DH6" s="603"/>
      <c r="DI6" s="604"/>
    </row>
    <row r="7" spans="1:119" ht="18.75" customHeight="1" x14ac:dyDescent="0.2">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191028</v>
      </c>
      <c r="BO7" s="460"/>
      <c r="BP7" s="460"/>
      <c r="BQ7" s="460"/>
      <c r="BR7" s="460"/>
      <c r="BS7" s="460"/>
      <c r="BT7" s="460"/>
      <c r="BU7" s="461"/>
      <c r="BV7" s="459">
        <v>23329</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303029</v>
      </c>
      <c r="CU7" s="460"/>
      <c r="CV7" s="460"/>
      <c r="CW7" s="460"/>
      <c r="CX7" s="460"/>
      <c r="CY7" s="460"/>
      <c r="CZ7" s="460"/>
      <c r="DA7" s="461"/>
      <c r="DB7" s="459">
        <v>255449</v>
      </c>
      <c r="DC7" s="460"/>
      <c r="DD7" s="460"/>
      <c r="DE7" s="460"/>
      <c r="DF7" s="460"/>
      <c r="DG7" s="460"/>
      <c r="DH7" s="460"/>
      <c r="DI7" s="461"/>
    </row>
    <row r="8" spans="1:119" ht="18.75" customHeight="1" thickBot="1" x14ac:dyDescent="0.25">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94</v>
      </c>
      <c r="AV8" s="518"/>
      <c r="AW8" s="518"/>
      <c r="AX8" s="518"/>
      <c r="AY8" s="473" t="s">
        <v>109</v>
      </c>
      <c r="AZ8" s="474"/>
      <c r="BA8" s="474"/>
      <c r="BB8" s="474"/>
      <c r="BC8" s="474"/>
      <c r="BD8" s="474"/>
      <c r="BE8" s="474"/>
      <c r="BF8" s="474"/>
      <c r="BG8" s="474"/>
      <c r="BH8" s="474"/>
      <c r="BI8" s="474"/>
      <c r="BJ8" s="474"/>
      <c r="BK8" s="474"/>
      <c r="BL8" s="474"/>
      <c r="BM8" s="475"/>
      <c r="BN8" s="459">
        <v>38977</v>
      </c>
      <c r="BO8" s="460"/>
      <c r="BP8" s="460"/>
      <c r="BQ8" s="460"/>
      <c r="BR8" s="460"/>
      <c r="BS8" s="460"/>
      <c r="BT8" s="460"/>
      <c r="BU8" s="461"/>
      <c r="BV8" s="459">
        <v>40020</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0.17</v>
      </c>
      <c r="CU8" s="563"/>
      <c r="CV8" s="563"/>
      <c r="CW8" s="563"/>
      <c r="CX8" s="563"/>
      <c r="CY8" s="563"/>
      <c r="CZ8" s="563"/>
      <c r="DA8" s="564"/>
      <c r="DB8" s="562">
        <v>0.17</v>
      </c>
      <c r="DC8" s="563"/>
      <c r="DD8" s="563"/>
      <c r="DE8" s="563"/>
      <c r="DF8" s="563"/>
      <c r="DG8" s="563"/>
      <c r="DH8" s="563"/>
      <c r="DI8" s="564"/>
    </row>
    <row r="9" spans="1:119" ht="18.75" customHeight="1" thickBot="1" x14ac:dyDescent="0.25">
      <c r="A9" s="178"/>
      <c r="B9" s="591" t="s">
        <v>111</v>
      </c>
      <c r="C9" s="592"/>
      <c r="D9" s="592"/>
      <c r="E9" s="592"/>
      <c r="F9" s="592"/>
      <c r="G9" s="592"/>
      <c r="H9" s="592"/>
      <c r="I9" s="592"/>
      <c r="J9" s="592"/>
      <c r="K9" s="510"/>
      <c r="L9" s="593" t="s">
        <v>112</v>
      </c>
      <c r="M9" s="594"/>
      <c r="N9" s="594"/>
      <c r="O9" s="594"/>
      <c r="P9" s="594"/>
      <c r="Q9" s="595"/>
      <c r="R9" s="596">
        <v>169</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115</v>
      </c>
      <c r="AV9" s="518"/>
      <c r="AW9" s="518"/>
      <c r="AX9" s="518"/>
      <c r="AY9" s="473" t="s">
        <v>116</v>
      </c>
      <c r="AZ9" s="474"/>
      <c r="BA9" s="474"/>
      <c r="BB9" s="474"/>
      <c r="BC9" s="474"/>
      <c r="BD9" s="474"/>
      <c r="BE9" s="474"/>
      <c r="BF9" s="474"/>
      <c r="BG9" s="474"/>
      <c r="BH9" s="474"/>
      <c r="BI9" s="474"/>
      <c r="BJ9" s="474"/>
      <c r="BK9" s="474"/>
      <c r="BL9" s="474"/>
      <c r="BM9" s="475"/>
      <c r="BN9" s="459">
        <v>-1043</v>
      </c>
      <c r="BO9" s="460"/>
      <c r="BP9" s="460"/>
      <c r="BQ9" s="460"/>
      <c r="BR9" s="460"/>
      <c r="BS9" s="460"/>
      <c r="BT9" s="460"/>
      <c r="BU9" s="461"/>
      <c r="BV9" s="459">
        <v>-145363</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2.5</v>
      </c>
      <c r="CU9" s="457"/>
      <c r="CV9" s="457"/>
      <c r="CW9" s="457"/>
      <c r="CX9" s="457"/>
      <c r="CY9" s="457"/>
      <c r="CZ9" s="457"/>
      <c r="DA9" s="458"/>
      <c r="DB9" s="456">
        <v>2.7</v>
      </c>
      <c r="DC9" s="457"/>
      <c r="DD9" s="457"/>
      <c r="DE9" s="457"/>
      <c r="DF9" s="457"/>
      <c r="DG9" s="457"/>
      <c r="DH9" s="457"/>
      <c r="DI9" s="458"/>
    </row>
    <row r="10" spans="1:119" ht="18.75" customHeight="1" thickBot="1" x14ac:dyDescent="0.25">
      <c r="A10" s="178"/>
      <c r="B10" s="591"/>
      <c r="C10" s="592"/>
      <c r="D10" s="592"/>
      <c r="E10" s="592"/>
      <c r="F10" s="592"/>
      <c r="G10" s="592"/>
      <c r="H10" s="592"/>
      <c r="I10" s="592"/>
      <c r="J10" s="592"/>
      <c r="K10" s="510"/>
      <c r="L10" s="415" t="s">
        <v>118</v>
      </c>
      <c r="M10" s="416"/>
      <c r="N10" s="416"/>
      <c r="O10" s="416"/>
      <c r="P10" s="416"/>
      <c r="Q10" s="417"/>
      <c r="R10" s="412">
        <v>178</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120</v>
      </c>
      <c r="AV10" s="518"/>
      <c r="AW10" s="518"/>
      <c r="AX10" s="518"/>
      <c r="AY10" s="473" t="s">
        <v>121</v>
      </c>
      <c r="AZ10" s="474"/>
      <c r="BA10" s="474"/>
      <c r="BB10" s="474"/>
      <c r="BC10" s="474"/>
      <c r="BD10" s="474"/>
      <c r="BE10" s="474"/>
      <c r="BF10" s="474"/>
      <c r="BG10" s="474"/>
      <c r="BH10" s="474"/>
      <c r="BI10" s="474"/>
      <c r="BJ10" s="474"/>
      <c r="BK10" s="474"/>
      <c r="BL10" s="474"/>
      <c r="BM10" s="475"/>
      <c r="BN10" s="459">
        <v>25019</v>
      </c>
      <c r="BO10" s="460"/>
      <c r="BP10" s="460"/>
      <c r="BQ10" s="460"/>
      <c r="BR10" s="460"/>
      <c r="BS10" s="460"/>
      <c r="BT10" s="460"/>
      <c r="BU10" s="461"/>
      <c r="BV10" s="459">
        <v>290000</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126</v>
      </c>
      <c r="AV11" s="518"/>
      <c r="AW11" s="518"/>
      <c r="AX11" s="518"/>
      <c r="AY11" s="473" t="s">
        <v>127</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128</v>
      </c>
      <c r="CE11" s="419"/>
      <c r="CF11" s="419"/>
      <c r="CG11" s="419"/>
      <c r="CH11" s="419"/>
      <c r="CI11" s="419"/>
      <c r="CJ11" s="419"/>
      <c r="CK11" s="419"/>
      <c r="CL11" s="419"/>
      <c r="CM11" s="419"/>
      <c r="CN11" s="419"/>
      <c r="CO11" s="419"/>
      <c r="CP11" s="419"/>
      <c r="CQ11" s="419"/>
      <c r="CR11" s="419"/>
      <c r="CS11" s="500"/>
      <c r="CT11" s="562" t="s">
        <v>129</v>
      </c>
      <c r="CU11" s="563"/>
      <c r="CV11" s="563"/>
      <c r="CW11" s="563"/>
      <c r="CX11" s="563"/>
      <c r="CY11" s="563"/>
      <c r="CZ11" s="563"/>
      <c r="DA11" s="564"/>
      <c r="DB11" s="562" t="s">
        <v>129</v>
      </c>
      <c r="DC11" s="563"/>
      <c r="DD11" s="563"/>
      <c r="DE11" s="563"/>
      <c r="DF11" s="563"/>
      <c r="DG11" s="563"/>
      <c r="DH11" s="563"/>
      <c r="DI11" s="564"/>
    </row>
    <row r="12" spans="1:119" ht="18.75" customHeight="1" x14ac:dyDescent="0.2">
      <c r="A12" s="178"/>
      <c r="B12" s="565" t="s">
        <v>130</v>
      </c>
      <c r="C12" s="566"/>
      <c r="D12" s="566"/>
      <c r="E12" s="566"/>
      <c r="F12" s="566"/>
      <c r="G12" s="566"/>
      <c r="H12" s="566"/>
      <c r="I12" s="566"/>
      <c r="J12" s="566"/>
      <c r="K12" s="567"/>
      <c r="L12" s="574" t="s">
        <v>131</v>
      </c>
      <c r="M12" s="575"/>
      <c r="N12" s="575"/>
      <c r="O12" s="575"/>
      <c r="P12" s="575"/>
      <c r="Q12" s="576"/>
      <c r="R12" s="577">
        <v>170</v>
      </c>
      <c r="S12" s="578"/>
      <c r="T12" s="578"/>
      <c r="U12" s="578"/>
      <c r="V12" s="579"/>
      <c r="W12" s="580" t="s">
        <v>1</v>
      </c>
      <c r="X12" s="518"/>
      <c r="Y12" s="518"/>
      <c r="Z12" s="518"/>
      <c r="AA12" s="518"/>
      <c r="AB12" s="581"/>
      <c r="AC12" s="582" t="s">
        <v>132</v>
      </c>
      <c r="AD12" s="583"/>
      <c r="AE12" s="583"/>
      <c r="AF12" s="583"/>
      <c r="AG12" s="584"/>
      <c r="AH12" s="582" t="s">
        <v>133</v>
      </c>
      <c r="AI12" s="583"/>
      <c r="AJ12" s="583"/>
      <c r="AK12" s="583"/>
      <c r="AL12" s="585"/>
      <c r="AM12" s="516" t="s">
        <v>134</v>
      </c>
      <c r="AN12" s="416"/>
      <c r="AO12" s="416"/>
      <c r="AP12" s="416"/>
      <c r="AQ12" s="416"/>
      <c r="AR12" s="416"/>
      <c r="AS12" s="416"/>
      <c r="AT12" s="417"/>
      <c r="AU12" s="517" t="s">
        <v>115</v>
      </c>
      <c r="AV12" s="518"/>
      <c r="AW12" s="518"/>
      <c r="AX12" s="518"/>
      <c r="AY12" s="473" t="s">
        <v>135</v>
      </c>
      <c r="AZ12" s="474"/>
      <c r="BA12" s="474"/>
      <c r="BB12" s="474"/>
      <c r="BC12" s="474"/>
      <c r="BD12" s="474"/>
      <c r="BE12" s="474"/>
      <c r="BF12" s="474"/>
      <c r="BG12" s="474"/>
      <c r="BH12" s="474"/>
      <c r="BI12" s="474"/>
      <c r="BJ12" s="474"/>
      <c r="BK12" s="474"/>
      <c r="BL12" s="474"/>
      <c r="BM12" s="475"/>
      <c r="BN12" s="459">
        <v>160000</v>
      </c>
      <c r="BO12" s="460"/>
      <c r="BP12" s="460"/>
      <c r="BQ12" s="460"/>
      <c r="BR12" s="460"/>
      <c r="BS12" s="460"/>
      <c r="BT12" s="460"/>
      <c r="BU12" s="461"/>
      <c r="BV12" s="459">
        <v>0</v>
      </c>
      <c r="BW12" s="460"/>
      <c r="BX12" s="460"/>
      <c r="BY12" s="460"/>
      <c r="BZ12" s="460"/>
      <c r="CA12" s="460"/>
      <c r="CB12" s="460"/>
      <c r="CC12" s="461"/>
      <c r="CD12" s="499" t="s">
        <v>136</v>
      </c>
      <c r="CE12" s="419"/>
      <c r="CF12" s="419"/>
      <c r="CG12" s="419"/>
      <c r="CH12" s="419"/>
      <c r="CI12" s="419"/>
      <c r="CJ12" s="419"/>
      <c r="CK12" s="419"/>
      <c r="CL12" s="419"/>
      <c r="CM12" s="419"/>
      <c r="CN12" s="419"/>
      <c r="CO12" s="419"/>
      <c r="CP12" s="419"/>
      <c r="CQ12" s="419"/>
      <c r="CR12" s="419"/>
      <c r="CS12" s="500"/>
      <c r="CT12" s="562" t="s">
        <v>137</v>
      </c>
      <c r="CU12" s="563"/>
      <c r="CV12" s="563"/>
      <c r="CW12" s="563"/>
      <c r="CX12" s="563"/>
      <c r="CY12" s="563"/>
      <c r="CZ12" s="563"/>
      <c r="DA12" s="564"/>
      <c r="DB12" s="562" t="s">
        <v>129</v>
      </c>
      <c r="DC12" s="563"/>
      <c r="DD12" s="563"/>
      <c r="DE12" s="563"/>
      <c r="DF12" s="563"/>
      <c r="DG12" s="563"/>
      <c r="DH12" s="563"/>
      <c r="DI12" s="564"/>
    </row>
    <row r="13" spans="1:119" ht="18.75" customHeight="1" x14ac:dyDescent="0.2">
      <c r="A13" s="178"/>
      <c r="B13" s="568"/>
      <c r="C13" s="569"/>
      <c r="D13" s="569"/>
      <c r="E13" s="569"/>
      <c r="F13" s="569"/>
      <c r="G13" s="569"/>
      <c r="H13" s="569"/>
      <c r="I13" s="569"/>
      <c r="J13" s="569"/>
      <c r="K13" s="570"/>
      <c r="L13" s="187"/>
      <c r="M13" s="543" t="s">
        <v>138</v>
      </c>
      <c r="N13" s="544"/>
      <c r="O13" s="544"/>
      <c r="P13" s="544"/>
      <c r="Q13" s="545"/>
      <c r="R13" s="546">
        <v>170</v>
      </c>
      <c r="S13" s="547"/>
      <c r="T13" s="547"/>
      <c r="U13" s="547"/>
      <c r="V13" s="548"/>
      <c r="W13" s="549" t="s">
        <v>139</v>
      </c>
      <c r="X13" s="445"/>
      <c r="Y13" s="445"/>
      <c r="Z13" s="445"/>
      <c r="AA13" s="445"/>
      <c r="AB13" s="446"/>
      <c r="AC13" s="412">
        <v>5</v>
      </c>
      <c r="AD13" s="413"/>
      <c r="AE13" s="413"/>
      <c r="AF13" s="413"/>
      <c r="AG13" s="414"/>
      <c r="AH13" s="412">
        <v>8</v>
      </c>
      <c r="AI13" s="413"/>
      <c r="AJ13" s="413"/>
      <c r="AK13" s="413"/>
      <c r="AL13" s="472"/>
      <c r="AM13" s="516" t="s">
        <v>140</v>
      </c>
      <c r="AN13" s="416"/>
      <c r="AO13" s="416"/>
      <c r="AP13" s="416"/>
      <c r="AQ13" s="416"/>
      <c r="AR13" s="416"/>
      <c r="AS13" s="416"/>
      <c r="AT13" s="417"/>
      <c r="AU13" s="517" t="s">
        <v>115</v>
      </c>
      <c r="AV13" s="518"/>
      <c r="AW13" s="518"/>
      <c r="AX13" s="518"/>
      <c r="AY13" s="473" t="s">
        <v>141</v>
      </c>
      <c r="AZ13" s="474"/>
      <c r="BA13" s="474"/>
      <c r="BB13" s="474"/>
      <c r="BC13" s="474"/>
      <c r="BD13" s="474"/>
      <c r="BE13" s="474"/>
      <c r="BF13" s="474"/>
      <c r="BG13" s="474"/>
      <c r="BH13" s="474"/>
      <c r="BI13" s="474"/>
      <c r="BJ13" s="474"/>
      <c r="BK13" s="474"/>
      <c r="BL13" s="474"/>
      <c r="BM13" s="475"/>
      <c r="BN13" s="459">
        <v>-136024</v>
      </c>
      <c r="BO13" s="460"/>
      <c r="BP13" s="460"/>
      <c r="BQ13" s="460"/>
      <c r="BR13" s="460"/>
      <c r="BS13" s="460"/>
      <c r="BT13" s="460"/>
      <c r="BU13" s="461"/>
      <c r="BV13" s="459">
        <v>144637</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-0.9</v>
      </c>
      <c r="CU13" s="457"/>
      <c r="CV13" s="457"/>
      <c r="CW13" s="457"/>
      <c r="CX13" s="457"/>
      <c r="CY13" s="457"/>
      <c r="CZ13" s="457"/>
      <c r="DA13" s="458"/>
      <c r="DB13" s="456">
        <v>-0.7</v>
      </c>
      <c r="DC13" s="457"/>
      <c r="DD13" s="457"/>
      <c r="DE13" s="457"/>
      <c r="DF13" s="457"/>
      <c r="DG13" s="457"/>
      <c r="DH13" s="457"/>
      <c r="DI13" s="458"/>
    </row>
    <row r="14" spans="1:119" ht="18.75" customHeight="1" thickBot="1" x14ac:dyDescent="0.25">
      <c r="A14" s="178"/>
      <c r="B14" s="568"/>
      <c r="C14" s="569"/>
      <c r="D14" s="569"/>
      <c r="E14" s="569"/>
      <c r="F14" s="569"/>
      <c r="G14" s="569"/>
      <c r="H14" s="569"/>
      <c r="I14" s="569"/>
      <c r="J14" s="569"/>
      <c r="K14" s="570"/>
      <c r="L14" s="533" t="s">
        <v>143</v>
      </c>
      <c r="M14" s="586"/>
      <c r="N14" s="586"/>
      <c r="O14" s="586"/>
      <c r="P14" s="586"/>
      <c r="Q14" s="587"/>
      <c r="R14" s="546">
        <v>165</v>
      </c>
      <c r="S14" s="547"/>
      <c r="T14" s="547"/>
      <c r="U14" s="547"/>
      <c r="V14" s="548"/>
      <c r="W14" s="550"/>
      <c r="X14" s="448"/>
      <c r="Y14" s="448"/>
      <c r="Z14" s="448"/>
      <c r="AA14" s="448"/>
      <c r="AB14" s="449"/>
      <c r="AC14" s="539">
        <v>3.8</v>
      </c>
      <c r="AD14" s="540"/>
      <c r="AE14" s="540"/>
      <c r="AF14" s="540"/>
      <c r="AG14" s="541"/>
      <c r="AH14" s="539">
        <v>5.8</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t="s">
        <v>137</v>
      </c>
      <c r="CU14" s="557"/>
      <c r="CV14" s="557"/>
      <c r="CW14" s="557"/>
      <c r="CX14" s="557"/>
      <c r="CY14" s="557"/>
      <c r="CZ14" s="557"/>
      <c r="DA14" s="558"/>
      <c r="DB14" s="556" t="s">
        <v>137</v>
      </c>
      <c r="DC14" s="557"/>
      <c r="DD14" s="557"/>
      <c r="DE14" s="557"/>
      <c r="DF14" s="557"/>
      <c r="DG14" s="557"/>
      <c r="DH14" s="557"/>
      <c r="DI14" s="558"/>
    </row>
    <row r="15" spans="1:119" ht="18.75" customHeight="1" x14ac:dyDescent="0.2">
      <c r="A15" s="178"/>
      <c r="B15" s="568"/>
      <c r="C15" s="569"/>
      <c r="D15" s="569"/>
      <c r="E15" s="569"/>
      <c r="F15" s="569"/>
      <c r="G15" s="569"/>
      <c r="H15" s="569"/>
      <c r="I15" s="569"/>
      <c r="J15" s="569"/>
      <c r="K15" s="570"/>
      <c r="L15" s="187"/>
      <c r="M15" s="543" t="s">
        <v>138</v>
      </c>
      <c r="N15" s="544"/>
      <c r="O15" s="544"/>
      <c r="P15" s="544"/>
      <c r="Q15" s="545"/>
      <c r="R15" s="546">
        <v>165</v>
      </c>
      <c r="S15" s="547"/>
      <c r="T15" s="547"/>
      <c r="U15" s="547"/>
      <c r="V15" s="548"/>
      <c r="W15" s="549" t="s">
        <v>145</v>
      </c>
      <c r="X15" s="445"/>
      <c r="Y15" s="445"/>
      <c r="Z15" s="445"/>
      <c r="AA15" s="445"/>
      <c r="AB15" s="446"/>
      <c r="AC15" s="412">
        <v>36</v>
      </c>
      <c r="AD15" s="413"/>
      <c r="AE15" s="413"/>
      <c r="AF15" s="413"/>
      <c r="AG15" s="414"/>
      <c r="AH15" s="412">
        <v>45</v>
      </c>
      <c r="AI15" s="413"/>
      <c r="AJ15" s="413"/>
      <c r="AK15" s="413"/>
      <c r="AL15" s="472"/>
      <c r="AM15" s="516"/>
      <c r="AN15" s="416"/>
      <c r="AO15" s="416"/>
      <c r="AP15" s="416"/>
      <c r="AQ15" s="416"/>
      <c r="AR15" s="416"/>
      <c r="AS15" s="416"/>
      <c r="AT15" s="417"/>
      <c r="AU15" s="517"/>
      <c r="AV15" s="518"/>
      <c r="AW15" s="518"/>
      <c r="AX15" s="518"/>
      <c r="AY15" s="485" t="s">
        <v>146</v>
      </c>
      <c r="AZ15" s="486"/>
      <c r="BA15" s="486"/>
      <c r="BB15" s="486"/>
      <c r="BC15" s="486"/>
      <c r="BD15" s="486"/>
      <c r="BE15" s="486"/>
      <c r="BF15" s="486"/>
      <c r="BG15" s="486"/>
      <c r="BH15" s="486"/>
      <c r="BI15" s="486"/>
      <c r="BJ15" s="486"/>
      <c r="BK15" s="486"/>
      <c r="BL15" s="486"/>
      <c r="BM15" s="487"/>
      <c r="BN15" s="488">
        <v>41722</v>
      </c>
      <c r="BO15" s="489"/>
      <c r="BP15" s="489"/>
      <c r="BQ15" s="489"/>
      <c r="BR15" s="489"/>
      <c r="BS15" s="489"/>
      <c r="BT15" s="489"/>
      <c r="BU15" s="490"/>
      <c r="BV15" s="488">
        <v>41141</v>
      </c>
      <c r="BW15" s="489"/>
      <c r="BX15" s="489"/>
      <c r="BY15" s="489"/>
      <c r="BZ15" s="489"/>
      <c r="CA15" s="489"/>
      <c r="CB15" s="489"/>
      <c r="CC15" s="490"/>
      <c r="CD15" s="559" t="s">
        <v>147</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8"/>
      <c r="C16" s="569"/>
      <c r="D16" s="569"/>
      <c r="E16" s="569"/>
      <c r="F16" s="569"/>
      <c r="G16" s="569"/>
      <c r="H16" s="569"/>
      <c r="I16" s="569"/>
      <c r="J16" s="569"/>
      <c r="K16" s="570"/>
      <c r="L16" s="533" t="s">
        <v>148</v>
      </c>
      <c r="M16" s="534"/>
      <c r="N16" s="534"/>
      <c r="O16" s="534"/>
      <c r="P16" s="534"/>
      <c r="Q16" s="535"/>
      <c r="R16" s="536" t="s">
        <v>149</v>
      </c>
      <c r="S16" s="537"/>
      <c r="T16" s="537"/>
      <c r="U16" s="537"/>
      <c r="V16" s="538"/>
      <c r="W16" s="550"/>
      <c r="X16" s="448"/>
      <c r="Y16" s="448"/>
      <c r="Z16" s="448"/>
      <c r="AA16" s="448"/>
      <c r="AB16" s="449"/>
      <c r="AC16" s="539">
        <v>27.5</v>
      </c>
      <c r="AD16" s="540"/>
      <c r="AE16" s="540"/>
      <c r="AF16" s="540"/>
      <c r="AG16" s="541"/>
      <c r="AH16" s="539">
        <v>32.6</v>
      </c>
      <c r="AI16" s="540"/>
      <c r="AJ16" s="540"/>
      <c r="AK16" s="540"/>
      <c r="AL16" s="542"/>
      <c r="AM16" s="516"/>
      <c r="AN16" s="416"/>
      <c r="AO16" s="416"/>
      <c r="AP16" s="416"/>
      <c r="AQ16" s="416"/>
      <c r="AR16" s="416"/>
      <c r="AS16" s="416"/>
      <c r="AT16" s="417"/>
      <c r="AU16" s="517"/>
      <c r="AV16" s="518"/>
      <c r="AW16" s="518"/>
      <c r="AX16" s="518"/>
      <c r="AY16" s="473" t="s">
        <v>150</v>
      </c>
      <c r="AZ16" s="474"/>
      <c r="BA16" s="474"/>
      <c r="BB16" s="474"/>
      <c r="BC16" s="474"/>
      <c r="BD16" s="474"/>
      <c r="BE16" s="474"/>
      <c r="BF16" s="474"/>
      <c r="BG16" s="474"/>
      <c r="BH16" s="474"/>
      <c r="BI16" s="474"/>
      <c r="BJ16" s="474"/>
      <c r="BK16" s="474"/>
      <c r="BL16" s="474"/>
      <c r="BM16" s="475"/>
      <c r="BN16" s="459">
        <v>283132</v>
      </c>
      <c r="BO16" s="460"/>
      <c r="BP16" s="460"/>
      <c r="BQ16" s="460"/>
      <c r="BR16" s="460"/>
      <c r="BS16" s="460"/>
      <c r="BT16" s="460"/>
      <c r="BU16" s="461"/>
      <c r="BV16" s="459">
        <v>238743</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8"/>
      <c r="B17" s="571"/>
      <c r="C17" s="572"/>
      <c r="D17" s="572"/>
      <c r="E17" s="572"/>
      <c r="F17" s="572"/>
      <c r="G17" s="572"/>
      <c r="H17" s="572"/>
      <c r="I17" s="572"/>
      <c r="J17" s="572"/>
      <c r="K17" s="573"/>
      <c r="L17" s="192"/>
      <c r="M17" s="552" t="s">
        <v>151</v>
      </c>
      <c r="N17" s="553"/>
      <c r="O17" s="553"/>
      <c r="P17" s="553"/>
      <c r="Q17" s="554"/>
      <c r="R17" s="536" t="s">
        <v>152</v>
      </c>
      <c r="S17" s="537"/>
      <c r="T17" s="537"/>
      <c r="U17" s="537"/>
      <c r="V17" s="538"/>
      <c r="W17" s="549" t="s">
        <v>153</v>
      </c>
      <c r="X17" s="445"/>
      <c r="Y17" s="445"/>
      <c r="Z17" s="445"/>
      <c r="AA17" s="445"/>
      <c r="AB17" s="446"/>
      <c r="AC17" s="412">
        <v>90</v>
      </c>
      <c r="AD17" s="413"/>
      <c r="AE17" s="413"/>
      <c r="AF17" s="413"/>
      <c r="AG17" s="414"/>
      <c r="AH17" s="412">
        <v>85</v>
      </c>
      <c r="AI17" s="413"/>
      <c r="AJ17" s="413"/>
      <c r="AK17" s="413"/>
      <c r="AL17" s="472"/>
      <c r="AM17" s="516"/>
      <c r="AN17" s="416"/>
      <c r="AO17" s="416"/>
      <c r="AP17" s="416"/>
      <c r="AQ17" s="416"/>
      <c r="AR17" s="416"/>
      <c r="AS17" s="416"/>
      <c r="AT17" s="417"/>
      <c r="AU17" s="517"/>
      <c r="AV17" s="518"/>
      <c r="AW17" s="518"/>
      <c r="AX17" s="518"/>
      <c r="AY17" s="473" t="s">
        <v>154</v>
      </c>
      <c r="AZ17" s="474"/>
      <c r="BA17" s="474"/>
      <c r="BB17" s="474"/>
      <c r="BC17" s="474"/>
      <c r="BD17" s="474"/>
      <c r="BE17" s="474"/>
      <c r="BF17" s="474"/>
      <c r="BG17" s="474"/>
      <c r="BH17" s="474"/>
      <c r="BI17" s="474"/>
      <c r="BJ17" s="474"/>
      <c r="BK17" s="474"/>
      <c r="BL17" s="474"/>
      <c r="BM17" s="475"/>
      <c r="BN17" s="459">
        <v>52671</v>
      </c>
      <c r="BO17" s="460"/>
      <c r="BP17" s="460"/>
      <c r="BQ17" s="460"/>
      <c r="BR17" s="460"/>
      <c r="BS17" s="460"/>
      <c r="BT17" s="460"/>
      <c r="BU17" s="461"/>
      <c r="BV17" s="459">
        <v>51577</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8"/>
      <c r="B18" s="509" t="s">
        <v>155</v>
      </c>
      <c r="C18" s="510"/>
      <c r="D18" s="510"/>
      <c r="E18" s="511"/>
      <c r="F18" s="511"/>
      <c r="G18" s="511"/>
      <c r="H18" s="511"/>
      <c r="I18" s="511"/>
      <c r="J18" s="511"/>
      <c r="K18" s="511"/>
      <c r="L18" s="512">
        <v>5.96</v>
      </c>
      <c r="M18" s="512"/>
      <c r="N18" s="512"/>
      <c r="O18" s="512"/>
      <c r="P18" s="512"/>
      <c r="Q18" s="512"/>
      <c r="R18" s="513"/>
      <c r="S18" s="513"/>
      <c r="T18" s="513"/>
      <c r="U18" s="513"/>
      <c r="V18" s="514"/>
      <c r="W18" s="530"/>
      <c r="X18" s="531"/>
      <c r="Y18" s="531"/>
      <c r="Z18" s="531"/>
      <c r="AA18" s="531"/>
      <c r="AB18" s="555"/>
      <c r="AC18" s="429">
        <v>68.7</v>
      </c>
      <c r="AD18" s="430"/>
      <c r="AE18" s="430"/>
      <c r="AF18" s="430"/>
      <c r="AG18" s="515"/>
      <c r="AH18" s="429">
        <v>61.6</v>
      </c>
      <c r="AI18" s="430"/>
      <c r="AJ18" s="430"/>
      <c r="AK18" s="430"/>
      <c r="AL18" s="431"/>
      <c r="AM18" s="516"/>
      <c r="AN18" s="416"/>
      <c r="AO18" s="416"/>
      <c r="AP18" s="416"/>
      <c r="AQ18" s="416"/>
      <c r="AR18" s="416"/>
      <c r="AS18" s="416"/>
      <c r="AT18" s="417"/>
      <c r="AU18" s="517"/>
      <c r="AV18" s="518"/>
      <c r="AW18" s="518"/>
      <c r="AX18" s="518"/>
      <c r="AY18" s="473" t="s">
        <v>156</v>
      </c>
      <c r="AZ18" s="474"/>
      <c r="BA18" s="474"/>
      <c r="BB18" s="474"/>
      <c r="BC18" s="474"/>
      <c r="BD18" s="474"/>
      <c r="BE18" s="474"/>
      <c r="BF18" s="474"/>
      <c r="BG18" s="474"/>
      <c r="BH18" s="474"/>
      <c r="BI18" s="474"/>
      <c r="BJ18" s="474"/>
      <c r="BK18" s="474"/>
      <c r="BL18" s="474"/>
      <c r="BM18" s="475"/>
      <c r="BN18" s="459">
        <v>282367</v>
      </c>
      <c r="BO18" s="460"/>
      <c r="BP18" s="460"/>
      <c r="BQ18" s="460"/>
      <c r="BR18" s="460"/>
      <c r="BS18" s="460"/>
      <c r="BT18" s="460"/>
      <c r="BU18" s="461"/>
      <c r="BV18" s="459">
        <v>248023</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8"/>
      <c r="B19" s="509" t="s">
        <v>157</v>
      </c>
      <c r="C19" s="510"/>
      <c r="D19" s="510"/>
      <c r="E19" s="511"/>
      <c r="F19" s="511"/>
      <c r="G19" s="511"/>
      <c r="H19" s="511"/>
      <c r="I19" s="511"/>
      <c r="J19" s="511"/>
      <c r="K19" s="511"/>
      <c r="L19" s="519">
        <v>28</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158</v>
      </c>
      <c r="AZ19" s="474"/>
      <c r="BA19" s="474"/>
      <c r="BB19" s="474"/>
      <c r="BC19" s="474"/>
      <c r="BD19" s="474"/>
      <c r="BE19" s="474"/>
      <c r="BF19" s="474"/>
      <c r="BG19" s="474"/>
      <c r="BH19" s="474"/>
      <c r="BI19" s="474"/>
      <c r="BJ19" s="474"/>
      <c r="BK19" s="474"/>
      <c r="BL19" s="474"/>
      <c r="BM19" s="475"/>
      <c r="BN19" s="459">
        <v>671389</v>
      </c>
      <c r="BO19" s="460"/>
      <c r="BP19" s="460"/>
      <c r="BQ19" s="460"/>
      <c r="BR19" s="460"/>
      <c r="BS19" s="460"/>
      <c r="BT19" s="460"/>
      <c r="BU19" s="461"/>
      <c r="BV19" s="459">
        <v>669168</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8"/>
      <c r="B20" s="509" t="s">
        <v>159</v>
      </c>
      <c r="C20" s="510"/>
      <c r="D20" s="510"/>
      <c r="E20" s="511"/>
      <c r="F20" s="511"/>
      <c r="G20" s="511"/>
      <c r="H20" s="511"/>
      <c r="I20" s="511"/>
      <c r="J20" s="511"/>
      <c r="K20" s="511"/>
      <c r="L20" s="519">
        <v>118</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8"/>
      <c r="B21" s="506" t="s">
        <v>160</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8"/>
      <c r="B22" s="435" t="s">
        <v>161</v>
      </c>
      <c r="C22" s="436"/>
      <c r="D22" s="437"/>
      <c r="E22" s="444" t="s">
        <v>1</v>
      </c>
      <c r="F22" s="445"/>
      <c r="G22" s="445"/>
      <c r="H22" s="445"/>
      <c r="I22" s="445"/>
      <c r="J22" s="445"/>
      <c r="K22" s="446"/>
      <c r="L22" s="444" t="s">
        <v>162</v>
      </c>
      <c r="M22" s="445"/>
      <c r="N22" s="445"/>
      <c r="O22" s="445"/>
      <c r="P22" s="446"/>
      <c r="Q22" s="450" t="s">
        <v>163</v>
      </c>
      <c r="R22" s="451"/>
      <c r="S22" s="451"/>
      <c r="T22" s="451"/>
      <c r="U22" s="451"/>
      <c r="V22" s="452"/>
      <c r="W22" s="501" t="s">
        <v>164</v>
      </c>
      <c r="X22" s="436"/>
      <c r="Y22" s="437"/>
      <c r="Z22" s="444" t="s">
        <v>1</v>
      </c>
      <c r="AA22" s="445"/>
      <c r="AB22" s="445"/>
      <c r="AC22" s="445"/>
      <c r="AD22" s="445"/>
      <c r="AE22" s="445"/>
      <c r="AF22" s="445"/>
      <c r="AG22" s="446"/>
      <c r="AH22" s="462" t="s">
        <v>165</v>
      </c>
      <c r="AI22" s="445"/>
      <c r="AJ22" s="445"/>
      <c r="AK22" s="445"/>
      <c r="AL22" s="446"/>
      <c r="AM22" s="462" t="s">
        <v>166</v>
      </c>
      <c r="AN22" s="463"/>
      <c r="AO22" s="463"/>
      <c r="AP22" s="463"/>
      <c r="AQ22" s="463"/>
      <c r="AR22" s="464"/>
      <c r="AS22" s="450" t="s">
        <v>163</v>
      </c>
      <c r="AT22" s="451"/>
      <c r="AU22" s="451"/>
      <c r="AV22" s="451"/>
      <c r="AW22" s="451"/>
      <c r="AX22" s="468"/>
      <c r="AY22" s="485" t="s">
        <v>167</v>
      </c>
      <c r="AZ22" s="486"/>
      <c r="BA22" s="486"/>
      <c r="BB22" s="486"/>
      <c r="BC22" s="486"/>
      <c r="BD22" s="486"/>
      <c r="BE22" s="486"/>
      <c r="BF22" s="486"/>
      <c r="BG22" s="486"/>
      <c r="BH22" s="486"/>
      <c r="BI22" s="486"/>
      <c r="BJ22" s="486"/>
      <c r="BK22" s="486"/>
      <c r="BL22" s="486"/>
      <c r="BM22" s="487"/>
      <c r="BN22" s="488">
        <v>74609</v>
      </c>
      <c r="BO22" s="489"/>
      <c r="BP22" s="489"/>
      <c r="BQ22" s="489"/>
      <c r="BR22" s="489"/>
      <c r="BS22" s="489"/>
      <c r="BT22" s="489"/>
      <c r="BU22" s="490"/>
      <c r="BV22" s="488">
        <v>90086</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168</v>
      </c>
      <c r="AZ23" s="474"/>
      <c r="BA23" s="474"/>
      <c r="BB23" s="474"/>
      <c r="BC23" s="474"/>
      <c r="BD23" s="474"/>
      <c r="BE23" s="474"/>
      <c r="BF23" s="474"/>
      <c r="BG23" s="474"/>
      <c r="BH23" s="474"/>
      <c r="BI23" s="474"/>
      <c r="BJ23" s="474"/>
      <c r="BK23" s="474"/>
      <c r="BL23" s="474"/>
      <c r="BM23" s="475"/>
      <c r="BN23" s="459">
        <v>72466</v>
      </c>
      <c r="BO23" s="460"/>
      <c r="BP23" s="460"/>
      <c r="BQ23" s="460"/>
      <c r="BR23" s="460"/>
      <c r="BS23" s="460"/>
      <c r="BT23" s="460"/>
      <c r="BU23" s="461"/>
      <c r="BV23" s="459">
        <v>87649</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8"/>
      <c r="B24" s="438"/>
      <c r="C24" s="439"/>
      <c r="D24" s="440"/>
      <c r="E24" s="415" t="s">
        <v>169</v>
      </c>
      <c r="F24" s="416"/>
      <c r="G24" s="416"/>
      <c r="H24" s="416"/>
      <c r="I24" s="416"/>
      <c r="J24" s="416"/>
      <c r="K24" s="417"/>
      <c r="L24" s="412">
        <v>1</v>
      </c>
      <c r="M24" s="413"/>
      <c r="N24" s="413"/>
      <c r="O24" s="413"/>
      <c r="P24" s="414"/>
      <c r="Q24" s="412">
        <v>6000</v>
      </c>
      <c r="R24" s="413"/>
      <c r="S24" s="413"/>
      <c r="T24" s="413"/>
      <c r="U24" s="413"/>
      <c r="V24" s="414"/>
      <c r="W24" s="502"/>
      <c r="X24" s="439"/>
      <c r="Y24" s="440"/>
      <c r="Z24" s="415" t="s">
        <v>170</v>
      </c>
      <c r="AA24" s="416"/>
      <c r="AB24" s="416"/>
      <c r="AC24" s="416"/>
      <c r="AD24" s="416"/>
      <c r="AE24" s="416"/>
      <c r="AF24" s="416"/>
      <c r="AG24" s="417"/>
      <c r="AH24" s="412">
        <v>23</v>
      </c>
      <c r="AI24" s="413"/>
      <c r="AJ24" s="413"/>
      <c r="AK24" s="413"/>
      <c r="AL24" s="414"/>
      <c r="AM24" s="412">
        <v>56902</v>
      </c>
      <c r="AN24" s="413"/>
      <c r="AO24" s="413"/>
      <c r="AP24" s="413"/>
      <c r="AQ24" s="413"/>
      <c r="AR24" s="414"/>
      <c r="AS24" s="412">
        <v>2474</v>
      </c>
      <c r="AT24" s="413"/>
      <c r="AU24" s="413"/>
      <c r="AV24" s="413"/>
      <c r="AW24" s="413"/>
      <c r="AX24" s="472"/>
      <c r="AY24" s="432" t="s">
        <v>171</v>
      </c>
      <c r="AZ24" s="433"/>
      <c r="BA24" s="433"/>
      <c r="BB24" s="433"/>
      <c r="BC24" s="433"/>
      <c r="BD24" s="433"/>
      <c r="BE24" s="433"/>
      <c r="BF24" s="433"/>
      <c r="BG24" s="433"/>
      <c r="BH24" s="433"/>
      <c r="BI24" s="433"/>
      <c r="BJ24" s="433"/>
      <c r="BK24" s="433"/>
      <c r="BL24" s="433"/>
      <c r="BM24" s="434"/>
      <c r="BN24" s="459">
        <v>48181</v>
      </c>
      <c r="BO24" s="460"/>
      <c r="BP24" s="460"/>
      <c r="BQ24" s="460"/>
      <c r="BR24" s="460"/>
      <c r="BS24" s="460"/>
      <c r="BT24" s="460"/>
      <c r="BU24" s="461"/>
      <c r="BV24" s="459">
        <v>52982</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8"/>
      <c r="B25" s="438"/>
      <c r="C25" s="439"/>
      <c r="D25" s="440"/>
      <c r="E25" s="415" t="s">
        <v>172</v>
      </c>
      <c r="F25" s="416"/>
      <c r="G25" s="416"/>
      <c r="H25" s="416"/>
      <c r="I25" s="416"/>
      <c r="J25" s="416"/>
      <c r="K25" s="417"/>
      <c r="L25" s="412">
        <v>1</v>
      </c>
      <c r="M25" s="413"/>
      <c r="N25" s="413"/>
      <c r="O25" s="413"/>
      <c r="P25" s="414"/>
      <c r="Q25" s="412">
        <v>5300</v>
      </c>
      <c r="R25" s="413"/>
      <c r="S25" s="413"/>
      <c r="T25" s="413"/>
      <c r="U25" s="413"/>
      <c r="V25" s="414"/>
      <c r="W25" s="502"/>
      <c r="X25" s="439"/>
      <c r="Y25" s="440"/>
      <c r="Z25" s="415" t="s">
        <v>173</v>
      </c>
      <c r="AA25" s="416"/>
      <c r="AB25" s="416"/>
      <c r="AC25" s="416"/>
      <c r="AD25" s="416"/>
      <c r="AE25" s="416"/>
      <c r="AF25" s="416"/>
      <c r="AG25" s="417"/>
      <c r="AH25" s="412" t="s">
        <v>137</v>
      </c>
      <c r="AI25" s="413"/>
      <c r="AJ25" s="413"/>
      <c r="AK25" s="413"/>
      <c r="AL25" s="414"/>
      <c r="AM25" s="412" t="s">
        <v>137</v>
      </c>
      <c r="AN25" s="413"/>
      <c r="AO25" s="413"/>
      <c r="AP25" s="413"/>
      <c r="AQ25" s="413"/>
      <c r="AR25" s="414"/>
      <c r="AS25" s="412" t="s">
        <v>137</v>
      </c>
      <c r="AT25" s="413"/>
      <c r="AU25" s="413"/>
      <c r="AV25" s="413"/>
      <c r="AW25" s="413"/>
      <c r="AX25" s="472"/>
      <c r="AY25" s="485" t="s">
        <v>174</v>
      </c>
      <c r="AZ25" s="486"/>
      <c r="BA25" s="486"/>
      <c r="BB25" s="486"/>
      <c r="BC25" s="486"/>
      <c r="BD25" s="486"/>
      <c r="BE25" s="486"/>
      <c r="BF25" s="486"/>
      <c r="BG25" s="486"/>
      <c r="BH25" s="486"/>
      <c r="BI25" s="486"/>
      <c r="BJ25" s="486"/>
      <c r="BK25" s="486"/>
      <c r="BL25" s="486"/>
      <c r="BM25" s="487"/>
      <c r="BN25" s="488" t="s">
        <v>137</v>
      </c>
      <c r="BO25" s="489"/>
      <c r="BP25" s="489"/>
      <c r="BQ25" s="489"/>
      <c r="BR25" s="489"/>
      <c r="BS25" s="489"/>
      <c r="BT25" s="489"/>
      <c r="BU25" s="490"/>
      <c r="BV25" s="488" t="s">
        <v>137</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8"/>
      <c r="B26" s="438"/>
      <c r="C26" s="439"/>
      <c r="D26" s="440"/>
      <c r="E26" s="415" t="s">
        <v>175</v>
      </c>
      <c r="F26" s="416"/>
      <c r="G26" s="416"/>
      <c r="H26" s="416"/>
      <c r="I26" s="416"/>
      <c r="J26" s="416"/>
      <c r="K26" s="417"/>
      <c r="L26" s="412">
        <v>1</v>
      </c>
      <c r="M26" s="413"/>
      <c r="N26" s="413"/>
      <c r="O26" s="413"/>
      <c r="P26" s="414"/>
      <c r="Q26" s="412">
        <v>5300</v>
      </c>
      <c r="R26" s="413"/>
      <c r="S26" s="413"/>
      <c r="T26" s="413"/>
      <c r="U26" s="413"/>
      <c r="V26" s="414"/>
      <c r="W26" s="502"/>
      <c r="X26" s="439"/>
      <c r="Y26" s="440"/>
      <c r="Z26" s="415" t="s">
        <v>176</v>
      </c>
      <c r="AA26" s="470"/>
      <c r="AB26" s="470"/>
      <c r="AC26" s="470"/>
      <c r="AD26" s="470"/>
      <c r="AE26" s="470"/>
      <c r="AF26" s="470"/>
      <c r="AG26" s="471"/>
      <c r="AH26" s="412">
        <v>6</v>
      </c>
      <c r="AI26" s="413"/>
      <c r="AJ26" s="413"/>
      <c r="AK26" s="413"/>
      <c r="AL26" s="414"/>
      <c r="AM26" s="412">
        <v>13488</v>
      </c>
      <c r="AN26" s="413"/>
      <c r="AO26" s="413"/>
      <c r="AP26" s="413"/>
      <c r="AQ26" s="413"/>
      <c r="AR26" s="414"/>
      <c r="AS26" s="412">
        <v>2248</v>
      </c>
      <c r="AT26" s="413"/>
      <c r="AU26" s="413"/>
      <c r="AV26" s="413"/>
      <c r="AW26" s="413"/>
      <c r="AX26" s="472"/>
      <c r="AY26" s="499" t="s">
        <v>177</v>
      </c>
      <c r="AZ26" s="419"/>
      <c r="BA26" s="419"/>
      <c r="BB26" s="419"/>
      <c r="BC26" s="419"/>
      <c r="BD26" s="419"/>
      <c r="BE26" s="419"/>
      <c r="BF26" s="419"/>
      <c r="BG26" s="419"/>
      <c r="BH26" s="419"/>
      <c r="BI26" s="419"/>
      <c r="BJ26" s="419"/>
      <c r="BK26" s="419"/>
      <c r="BL26" s="419"/>
      <c r="BM26" s="500"/>
      <c r="BN26" s="459" t="s">
        <v>137</v>
      </c>
      <c r="BO26" s="460"/>
      <c r="BP26" s="460"/>
      <c r="BQ26" s="460"/>
      <c r="BR26" s="460"/>
      <c r="BS26" s="460"/>
      <c r="BT26" s="460"/>
      <c r="BU26" s="461"/>
      <c r="BV26" s="459" t="s">
        <v>137</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8"/>
      <c r="B27" s="438"/>
      <c r="C27" s="439"/>
      <c r="D27" s="440"/>
      <c r="E27" s="415" t="s">
        <v>178</v>
      </c>
      <c r="F27" s="416"/>
      <c r="G27" s="416"/>
      <c r="H27" s="416"/>
      <c r="I27" s="416"/>
      <c r="J27" s="416"/>
      <c r="K27" s="417"/>
      <c r="L27" s="412">
        <v>1</v>
      </c>
      <c r="M27" s="413"/>
      <c r="N27" s="413"/>
      <c r="O27" s="413"/>
      <c r="P27" s="414"/>
      <c r="Q27" s="412">
        <v>1800</v>
      </c>
      <c r="R27" s="413"/>
      <c r="S27" s="413"/>
      <c r="T27" s="413"/>
      <c r="U27" s="413"/>
      <c r="V27" s="414"/>
      <c r="W27" s="502"/>
      <c r="X27" s="439"/>
      <c r="Y27" s="440"/>
      <c r="Z27" s="415" t="s">
        <v>179</v>
      </c>
      <c r="AA27" s="416"/>
      <c r="AB27" s="416"/>
      <c r="AC27" s="416"/>
      <c r="AD27" s="416"/>
      <c r="AE27" s="416"/>
      <c r="AF27" s="416"/>
      <c r="AG27" s="417"/>
      <c r="AH27" s="412" t="s">
        <v>137</v>
      </c>
      <c r="AI27" s="413"/>
      <c r="AJ27" s="413"/>
      <c r="AK27" s="413"/>
      <c r="AL27" s="414"/>
      <c r="AM27" s="412" t="s">
        <v>137</v>
      </c>
      <c r="AN27" s="413"/>
      <c r="AO27" s="413"/>
      <c r="AP27" s="413"/>
      <c r="AQ27" s="413"/>
      <c r="AR27" s="414"/>
      <c r="AS27" s="412" t="s">
        <v>137</v>
      </c>
      <c r="AT27" s="413"/>
      <c r="AU27" s="413"/>
      <c r="AV27" s="413"/>
      <c r="AW27" s="413"/>
      <c r="AX27" s="472"/>
      <c r="AY27" s="496" t="s">
        <v>180</v>
      </c>
      <c r="AZ27" s="497"/>
      <c r="BA27" s="497"/>
      <c r="BB27" s="497"/>
      <c r="BC27" s="497"/>
      <c r="BD27" s="497"/>
      <c r="BE27" s="497"/>
      <c r="BF27" s="497"/>
      <c r="BG27" s="497"/>
      <c r="BH27" s="497"/>
      <c r="BI27" s="497"/>
      <c r="BJ27" s="497"/>
      <c r="BK27" s="497"/>
      <c r="BL27" s="497"/>
      <c r="BM27" s="498"/>
      <c r="BN27" s="493" t="s">
        <v>137</v>
      </c>
      <c r="BO27" s="494"/>
      <c r="BP27" s="494"/>
      <c r="BQ27" s="494"/>
      <c r="BR27" s="494"/>
      <c r="BS27" s="494"/>
      <c r="BT27" s="494"/>
      <c r="BU27" s="495"/>
      <c r="BV27" s="493" t="s">
        <v>137</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8"/>
      <c r="B28" s="438"/>
      <c r="C28" s="439"/>
      <c r="D28" s="440"/>
      <c r="E28" s="415" t="s">
        <v>181</v>
      </c>
      <c r="F28" s="416"/>
      <c r="G28" s="416"/>
      <c r="H28" s="416"/>
      <c r="I28" s="416"/>
      <c r="J28" s="416"/>
      <c r="K28" s="417"/>
      <c r="L28" s="412">
        <v>1</v>
      </c>
      <c r="M28" s="413"/>
      <c r="N28" s="413"/>
      <c r="O28" s="413"/>
      <c r="P28" s="414"/>
      <c r="Q28" s="412">
        <v>1550</v>
      </c>
      <c r="R28" s="413"/>
      <c r="S28" s="413"/>
      <c r="T28" s="413"/>
      <c r="U28" s="413"/>
      <c r="V28" s="414"/>
      <c r="W28" s="502"/>
      <c r="X28" s="439"/>
      <c r="Y28" s="440"/>
      <c r="Z28" s="415" t="s">
        <v>182</v>
      </c>
      <c r="AA28" s="416"/>
      <c r="AB28" s="416"/>
      <c r="AC28" s="416"/>
      <c r="AD28" s="416"/>
      <c r="AE28" s="416"/>
      <c r="AF28" s="416"/>
      <c r="AG28" s="417"/>
      <c r="AH28" s="412" t="s">
        <v>137</v>
      </c>
      <c r="AI28" s="413"/>
      <c r="AJ28" s="413"/>
      <c r="AK28" s="413"/>
      <c r="AL28" s="414"/>
      <c r="AM28" s="412" t="s">
        <v>137</v>
      </c>
      <c r="AN28" s="413"/>
      <c r="AO28" s="413"/>
      <c r="AP28" s="413"/>
      <c r="AQ28" s="413"/>
      <c r="AR28" s="414"/>
      <c r="AS28" s="412" t="s">
        <v>137</v>
      </c>
      <c r="AT28" s="413"/>
      <c r="AU28" s="413"/>
      <c r="AV28" s="413"/>
      <c r="AW28" s="413"/>
      <c r="AX28" s="472"/>
      <c r="AY28" s="476" t="s">
        <v>183</v>
      </c>
      <c r="AZ28" s="477"/>
      <c r="BA28" s="477"/>
      <c r="BB28" s="478"/>
      <c r="BC28" s="485" t="s">
        <v>48</v>
      </c>
      <c r="BD28" s="486"/>
      <c r="BE28" s="486"/>
      <c r="BF28" s="486"/>
      <c r="BG28" s="486"/>
      <c r="BH28" s="486"/>
      <c r="BI28" s="486"/>
      <c r="BJ28" s="486"/>
      <c r="BK28" s="486"/>
      <c r="BL28" s="486"/>
      <c r="BM28" s="487"/>
      <c r="BN28" s="488">
        <v>1147322</v>
      </c>
      <c r="BO28" s="489"/>
      <c r="BP28" s="489"/>
      <c r="BQ28" s="489"/>
      <c r="BR28" s="489"/>
      <c r="BS28" s="489"/>
      <c r="BT28" s="489"/>
      <c r="BU28" s="490"/>
      <c r="BV28" s="488">
        <v>1282303</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8"/>
      <c r="B29" s="438"/>
      <c r="C29" s="439"/>
      <c r="D29" s="440"/>
      <c r="E29" s="415" t="s">
        <v>184</v>
      </c>
      <c r="F29" s="416"/>
      <c r="G29" s="416"/>
      <c r="H29" s="416"/>
      <c r="I29" s="416"/>
      <c r="J29" s="416"/>
      <c r="K29" s="417"/>
      <c r="L29" s="412">
        <v>4</v>
      </c>
      <c r="M29" s="413"/>
      <c r="N29" s="413"/>
      <c r="O29" s="413"/>
      <c r="P29" s="414"/>
      <c r="Q29" s="412">
        <v>1400</v>
      </c>
      <c r="R29" s="413"/>
      <c r="S29" s="413"/>
      <c r="T29" s="413"/>
      <c r="U29" s="413"/>
      <c r="V29" s="414"/>
      <c r="W29" s="503"/>
      <c r="X29" s="504"/>
      <c r="Y29" s="505"/>
      <c r="Z29" s="415" t="s">
        <v>185</v>
      </c>
      <c r="AA29" s="416"/>
      <c r="AB29" s="416"/>
      <c r="AC29" s="416"/>
      <c r="AD29" s="416"/>
      <c r="AE29" s="416"/>
      <c r="AF29" s="416"/>
      <c r="AG29" s="417"/>
      <c r="AH29" s="412">
        <v>23</v>
      </c>
      <c r="AI29" s="413"/>
      <c r="AJ29" s="413"/>
      <c r="AK29" s="413"/>
      <c r="AL29" s="414"/>
      <c r="AM29" s="412">
        <v>56902</v>
      </c>
      <c r="AN29" s="413"/>
      <c r="AO29" s="413"/>
      <c r="AP29" s="413"/>
      <c r="AQ29" s="413"/>
      <c r="AR29" s="414"/>
      <c r="AS29" s="412">
        <v>2474</v>
      </c>
      <c r="AT29" s="413"/>
      <c r="AU29" s="413"/>
      <c r="AV29" s="413"/>
      <c r="AW29" s="413"/>
      <c r="AX29" s="472"/>
      <c r="AY29" s="479"/>
      <c r="AZ29" s="480"/>
      <c r="BA29" s="480"/>
      <c r="BB29" s="481"/>
      <c r="BC29" s="473" t="s">
        <v>186</v>
      </c>
      <c r="BD29" s="474"/>
      <c r="BE29" s="474"/>
      <c r="BF29" s="474"/>
      <c r="BG29" s="474"/>
      <c r="BH29" s="474"/>
      <c r="BI29" s="474"/>
      <c r="BJ29" s="474"/>
      <c r="BK29" s="474"/>
      <c r="BL29" s="474"/>
      <c r="BM29" s="475"/>
      <c r="BN29" s="459">
        <v>4574</v>
      </c>
      <c r="BO29" s="460"/>
      <c r="BP29" s="460"/>
      <c r="BQ29" s="460"/>
      <c r="BR29" s="460"/>
      <c r="BS29" s="460"/>
      <c r="BT29" s="460"/>
      <c r="BU29" s="461"/>
      <c r="BV29" s="459">
        <v>2122</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187</v>
      </c>
      <c r="X30" s="427"/>
      <c r="Y30" s="427"/>
      <c r="Z30" s="427"/>
      <c r="AA30" s="427"/>
      <c r="AB30" s="427"/>
      <c r="AC30" s="427"/>
      <c r="AD30" s="427"/>
      <c r="AE30" s="427"/>
      <c r="AF30" s="427"/>
      <c r="AG30" s="428"/>
      <c r="AH30" s="429">
        <v>84</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558353</v>
      </c>
      <c r="BO30" s="494"/>
      <c r="BP30" s="494"/>
      <c r="BQ30" s="494"/>
      <c r="BR30" s="494"/>
      <c r="BS30" s="494"/>
      <c r="BT30" s="494"/>
      <c r="BU30" s="495"/>
      <c r="BV30" s="493">
        <v>568796</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8" t="s">
        <v>188</v>
      </c>
      <c r="D32" s="418"/>
      <c r="E32" s="418"/>
      <c r="F32" s="418"/>
      <c r="G32" s="418"/>
      <c r="H32" s="418"/>
      <c r="I32" s="418"/>
      <c r="J32" s="418"/>
      <c r="K32" s="418"/>
      <c r="L32" s="418"/>
      <c r="M32" s="418"/>
      <c r="N32" s="418"/>
      <c r="O32" s="418"/>
      <c r="P32" s="418"/>
      <c r="Q32" s="418"/>
      <c r="R32" s="418"/>
      <c r="S32" s="418"/>
      <c r="U32" s="419" t="s">
        <v>189</v>
      </c>
      <c r="V32" s="419"/>
      <c r="W32" s="419"/>
      <c r="X32" s="419"/>
      <c r="Y32" s="419"/>
      <c r="Z32" s="419"/>
      <c r="AA32" s="419"/>
      <c r="AB32" s="419"/>
      <c r="AC32" s="419"/>
      <c r="AD32" s="419"/>
      <c r="AE32" s="419"/>
      <c r="AF32" s="419"/>
      <c r="AG32" s="419"/>
      <c r="AH32" s="419"/>
      <c r="AI32" s="419"/>
      <c r="AJ32" s="419"/>
      <c r="AK32" s="419"/>
      <c r="AM32" s="419" t="s">
        <v>190</v>
      </c>
      <c r="AN32" s="419"/>
      <c r="AO32" s="419"/>
      <c r="AP32" s="419"/>
      <c r="AQ32" s="419"/>
      <c r="AR32" s="419"/>
      <c r="AS32" s="419"/>
      <c r="AT32" s="419"/>
      <c r="AU32" s="419"/>
      <c r="AV32" s="419"/>
      <c r="AW32" s="419"/>
      <c r="AX32" s="419"/>
      <c r="AY32" s="419"/>
      <c r="AZ32" s="419"/>
      <c r="BA32" s="419"/>
      <c r="BB32" s="419"/>
      <c r="BC32" s="419"/>
      <c r="BE32" s="419" t="s">
        <v>191</v>
      </c>
      <c r="BF32" s="419"/>
      <c r="BG32" s="419"/>
      <c r="BH32" s="419"/>
      <c r="BI32" s="419"/>
      <c r="BJ32" s="419"/>
      <c r="BK32" s="419"/>
      <c r="BL32" s="419"/>
      <c r="BM32" s="419"/>
      <c r="BN32" s="419"/>
      <c r="BO32" s="419"/>
      <c r="BP32" s="419"/>
      <c r="BQ32" s="419"/>
      <c r="BR32" s="419"/>
      <c r="BS32" s="419"/>
      <c r="BT32" s="419"/>
      <c r="BU32" s="419"/>
      <c r="BW32" s="419" t="s">
        <v>192</v>
      </c>
      <c r="BX32" s="419"/>
      <c r="BY32" s="419"/>
      <c r="BZ32" s="419"/>
      <c r="CA32" s="419"/>
      <c r="CB32" s="419"/>
      <c r="CC32" s="419"/>
      <c r="CD32" s="419"/>
      <c r="CE32" s="419"/>
      <c r="CF32" s="419"/>
      <c r="CG32" s="419"/>
      <c r="CH32" s="419"/>
      <c r="CI32" s="419"/>
      <c r="CJ32" s="419"/>
      <c r="CK32" s="419"/>
      <c r="CL32" s="419"/>
      <c r="CM32" s="419"/>
      <c r="CO32" s="419" t="s">
        <v>193</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2">
      <c r="A33" s="178"/>
      <c r="B33" s="202"/>
      <c r="C33" s="411" t="s">
        <v>194</v>
      </c>
      <c r="D33" s="411"/>
      <c r="E33" s="410" t="s">
        <v>195</v>
      </c>
      <c r="F33" s="410"/>
      <c r="G33" s="410"/>
      <c r="H33" s="410"/>
      <c r="I33" s="410"/>
      <c r="J33" s="410"/>
      <c r="K33" s="410"/>
      <c r="L33" s="410"/>
      <c r="M33" s="410"/>
      <c r="N33" s="410"/>
      <c r="O33" s="410"/>
      <c r="P33" s="410"/>
      <c r="Q33" s="410"/>
      <c r="R33" s="410"/>
      <c r="S33" s="410"/>
      <c r="T33" s="203"/>
      <c r="U33" s="411" t="s">
        <v>194</v>
      </c>
      <c r="V33" s="411"/>
      <c r="W33" s="410" t="s">
        <v>195</v>
      </c>
      <c r="X33" s="410"/>
      <c r="Y33" s="410"/>
      <c r="Z33" s="410"/>
      <c r="AA33" s="410"/>
      <c r="AB33" s="410"/>
      <c r="AC33" s="410"/>
      <c r="AD33" s="410"/>
      <c r="AE33" s="410"/>
      <c r="AF33" s="410"/>
      <c r="AG33" s="410"/>
      <c r="AH33" s="410"/>
      <c r="AI33" s="410"/>
      <c r="AJ33" s="410"/>
      <c r="AK33" s="410"/>
      <c r="AL33" s="203"/>
      <c r="AM33" s="411" t="s">
        <v>194</v>
      </c>
      <c r="AN33" s="411"/>
      <c r="AO33" s="410" t="s">
        <v>195</v>
      </c>
      <c r="AP33" s="410"/>
      <c r="AQ33" s="410"/>
      <c r="AR33" s="410"/>
      <c r="AS33" s="410"/>
      <c r="AT33" s="410"/>
      <c r="AU33" s="410"/>
      <c r="AV33" s="410"/>
      <c r="AW33" s="410"/>
      <c r="AX33" s="410"/>
      <c r="AY33" s="410"/>
      <c r="AZ33" s="410"/>
      <c r="BA33" s="410"/>
      <c r="BB33" s="410"/>
      <c r="BC33" s="410"/>
      <c r="BD33" s="204"/>
      <c r="BE33" s="410" t="s">
        <v>196</v>
      </c>
      <c r="BF33" s="410"/>
      <c r="BG33" s="410" t="s">
        <v>197</v>
      </c>
      <c r="BH33" s="410"/>
      <c r="BI33" s="410"/>
      <c r="BJ33" s="410"/>
      <c r="BK33" s="410"/>
      <c r="BL33" s="410"/>
      <c r="BM33" s="410"/>
      <c r="BN33" s="410"/>
      <c r="BO33" s="410"/>
      <c r="BP33" s="410"/>
      <c r="BQ33" s="410"/>
      <c r="BR33" s="410"/>
      <c r="BS33" s="410"/>
      <c r="BT33" s="410"/>
      <c r="BU33" s="410"/>
      <c r="BV33" s="204"/>
      <c r="BW33" s="411" t="s">
        <v>196</v>
      </c>
      <c r="BX33" s="411"/>
      <c r="BY33" s="410" t="s">
        <v>198</v>
      </c>
      <c r="BZ33" s="410"/>
      <c r="CA33" s="410"/>
      <c r="CB33" s="410"/>
      <c r="CC33" s="410"/>
      <c r="CD33" s="410"/>
      <c r="CE33" s="410"/>
      <c r="CF33" s="410"/>
      <c r="CG33" s="410"/>
      <c r="CH33" s="410"/>
      <c r="CI33" s="410"/>
      <c r="CJ33" s="410"/>
      <c r="CK33" s="410"/>
      <c r="CL33" s="410"/>
      <c r="CM33" s="410"/>
      <c r="CN33" s="203"/>
      <c r="CO33" s="411" t="s">
        <v>194</v>
      </c>
      <c r="CP33" s="411"/>
      <c r="CQ33" s="410" t="s">
        <v>199</v>
      </c>
      <c r="CR33" s="410"/>
      <c r="CS33" s="410"/>
      <c r="CT33" s="410"/>
      <c r="CU33" s="410"/>
      <c r="CV33" s="410"/>
      <c r="CW33" s="410"/>
      <c r="CX33" s="410"/>
      <c r="CY33" s="410"/>
      <c r="CZ33" s="410"/>
      <c r="DA33" s="410"/>
      <c r="DB33" s="410"/>
      <c r="DC33" s="410"/>
      <c r="DD33" s="410"/>
      <c r="DE33" s="410"/>
      <c r="DF33" s="203"/>
      <c r="DG33" s="409" t="s">
        <v>200</v>
      </c>
      <c r="DH33" s="409"/>
      <c r="DI33" s="205"/>
    </row>
    <row r="34" spans="1:113" ht="32.25" customHeight="1" x14ac:dyDescent="0.2">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国民健康保険事業特別会計</v>
      </c>
      <c r="X34" s="408"/>
      <c r="Y34" s="408"/>
      <c r="Z34" s="408"/>
      <c r="AA34" s="408"/>
      <c r="AB34" s="408"/>
      <c r="AC34" s="408"/>
      <c r="AD34" s="408"/>
      <c r="AE34" s="408"/>
      <c r="AF34" s="408"/>
      <c r="AG34" s="408"/>
      <c r="AH34" s="408"/>
      <c r="AI34" s="408"/>
      <c r="AJ34" s="408"/>
      <c r="AK34" s="408"/>
      <c r="AL34" s="178"/>
      <c r="AM34" s="407" t="str">
        <f>IF(AO34="","",MAX(C34:D43,U34:V43)+1)</f>
        <v/>
      </c>
      <c r="AN34" s="407"/>
      <c r="AO34" s="408"/>
      <c r="AP34" s="408"/>
      <c r="AQ34" s="408"/>
      <c r="AR34" s="408"/>
      <c r="AS34" s="408"/>
      <c r="AT34" s="408"/>
      <c r="AU34" s="408"/>
      <c r="AV34" s="408"/>
      <c r="AW34" s="408"/>
      <c r="AX34" s="408"/>
      <c r="AY34" s="408"/>
      <c r="AZ34" s="408"/>
      <c r="BA34" s="408"/>
      <c r="BB34" s="408"/>
      <c r="BC34" s="408"/>
      <c r="BD34" s="178"/>
      <c r="BE34" s="407">
        <f>IF(BG34="","",MAX(C34:D43,U34:V43,AM34:AN43)+1)</f>
        <v>7</v>
      </c>
      <c r="BF34" s="407"/>
      <c r="BG34" s="408" t="str">
        <f>IF('各会計、関係団体の財政状況及び健全化判断比率'!B33="","",'各会計、関係団体の財政状況及び健全化判断比率'!B33)</f>
        <v>簡易水道事業特別会計</v>
      </c>
      <c r="BH34" s="408"/>
      <c r="BI34" s="408"/>
      <c r="BJ34" s="408"/>
      <c r="BK34" s="408"/>
      <c r="BL34" s="408"/>
      <c r="BM34" s="408"/>
      <c r="BN34" s="408"/>
      <c r="BO34" s="408"/>
      <c r="BP34" s="408"/>
      <c r="BQ34" s="408"/>
      <c r="BR34" s="408"/>
      <c r="BS34" s="408"/>
      <c r="BT34" s="408"/>
      <c r="BU34" s="408"/>
      <c r="BV34" s="178"/>
      <c r="BW34" s="407">
        <f>IF(BY34="","",MAX(C34:D43,U34:V43,AM34:AN43,BE34:BF43)+1)</f>
        <v>9</v>
      </c>
      <c r="BX34" s="407"/>
      <c r="BY34" s="408" t="str">
        <f>IF('各会計、関係団体の財政状況及び健全化判断比率'!B68="","",'各会計、関係団体の財政状況及び健全化判断比率'!B68)</f>
        <v>東京都市町村議会公務災害補償等組合</v>
      </c>
      <c r="BZ34" s="408"/>
      <c r="CA34" s="408"/>
      <c r="CB34" s="408"/>
      <c r="CC34" s="408"/>
      <c r="CD34" s="408"/>
      <c r="CE34" s="408"/>
      <c r="CF34" s="408"/>
      <c r="CG34" s="408"/>
      <c r="CH34" s="408"/>
      <c r="CI34" s="408"/>
      <c r="CJ34" s="408"/>
      <c r="CK34" s="408"/>
      <c r="CL34" s="408"/>
      <c r="CM34" s="408"/>
      <c r="CN34" s="178"/>
      <c r="CO34" s="407" t="str">
        <f>IF(CQ34="","",MAX(C34:D43,U34:V43,AM34:AN43,BE34:BF43,BW34:BX43)+1)</f>
        <v/>
      </c>
      <c r="CP34" s="407"/>
      <c r="CQ34" s="408" t="str">
        <f>IF('各会計、関係団体の財政状況及び健全化判断比率'!BS7="","",'各会計、関係団体の財政状況及び健全化判断比率'!BS7)</f>
        <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2">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国民健康保険事業直営診療特別会計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f t="shared" ref="BE35:BE43" si="1">IF(BG35="","",BE34+1)</f>
        <v>8</v>
      </c>
      <c r="BF35" s="407"/>
      <c r="BG35" s="408" t="str">
        <f>IF('各会計、関係団体の財政状況及び健全化判断比率'!B34="","",'各会計、関係団体の財政状況及び健全化判断比率'!B34)</f>
        <v>合併処理浄化槽事業特別会計</v>
      </c>
      <c r="BH35" s="408"/>
      <c r="BI35" s="408"/>
      <c r="BJ35" s="408"/>
      <c r="BK35" s="408"/>
      <c r="BL35" s="408"/>
      <c r="BM35" s="408"/>
      <c r="BN35" s="408"/>
      <c r="BO35" s="408"/>
      <c r="BP35" s="408"/>
      <c r="BQ35" s="408"/>
      <c r="BR35" s="408"/>
      <c r="BS35" s="408"/>
      <c r="BT35" s="408"/>
      <c r="BU35" s="408"/>
      <c r="BV35" s="178"/>
      <c r="BW35" s="407">
        <f t="shared" ref="BW35:BW43" si="2">IF(BY35="","",BW34+1)</f>
        <v>10</v>
      </c>
      <c r="BX35" s="407"/>
      <c r="BY35" s="408" t="str">
        <f>IF('各会計、関係団体の財政状況及び健全化判断比率'!B69="","",'各会計、関係団体の財政状況及び健全化判断比率'!B69)</f>
        <v>東京市町村総合事務組合（一般会計）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2">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介護保険事業特別会計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11</v>
      </c>
      <c r="BX36" s="407"/>
      <c r="BY36" s="408" t="str">
        <f>IF('各会計、関係団体の財政状況及び健全化判断比率'!B70="","",'各会計、関係団体の財政状況及び健全化判断比率'!B70)</f>
        <v>東京市町村総合事務組合（交通災害共済事業特別会計）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2">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5</v>
      </c>
      <c r="V37" s="407"/>
      <c r="W37" s="408" t="str">
        <f>IF('各会計、関係団体の財政状況及び健全化判断比率'!B31="","",'各会計、関係団体の財政状況及び健全化判断比率'!B31)</f>
        <v>後期高齢者医療事業特別会計</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12</v>
      </c>
      <c r="BX37" s="407"/>
      <c r="BY37" s="408" t="str">
        <f>IF('各会計、関係団体の財政状況及び健全化判断比率'!B71="","",'各会計、関係団体の財政状況及び健全化判断比率'!B71)</f>
        <v>東京都市町村職員退職手当組合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2">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f t="shared" si="4"/>
        <v>6</v>
      </c>
      <c r="V38" s="407"/>
      <c r="W38" s="408" t="str">
        <f>IF('各会計、関係団体の財政状況及び健全化判断比率'!B32="","",'各会計、関係団体の財政状況及び健全化判断比率'!B32)</f>
        <v>介護サービス事業特別会計</v>
      </c>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13</v>
      </c>
      <c r="BX38" s="407"/>
      <c r="BY38" s="408" t="str">
        <f>IF('各会計、関係団体の財政状況及び健全化判断比率'!B72="","",'各会計、関係団体の財政状況及び健全化判断比率'!B72)</f>
        <v>東京都島嶼町村一部事務組合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2">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14</v>
      </c>
      <c r="BX39" s="407"/>
      <c r="BY39" s="408" t="str">
        <f>IF('各会計、関係団体の財政状況及び健全化判断比率'!B73="","",'各会計、関係団体の財政状況及び健全化判断比率'!B73)</f>
        <v>東京都後期高齢者医療広域連合（一般会計）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2">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15</v>
      </c>
      <c r="BX40" s="407"/>
      <c r="BY40" s="408" t="str">
        <f>IF('各会計、関係団体の財政状況及び健全化判断比率'!B74="","",'各会計、関係団体の財政状況及び健全化判断比率'!B74)</f>
        <v>東京都後期高齢者医療広域連合（後期高齢者医療特別会計）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2">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2">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2">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201</v>
      </c>
      <c r="E46" s="404" t="s">
        <v>202</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203</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204</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205</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206</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207</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208</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404" t="s">
        <v>593</v>
      </c>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c r="AN53" s="404"/>
      <c r="AO53" s="404"/>
      <c r="AP53" s="404"/>
      <c r="AQ53" s="404"/>
      <c r="AR53" s="404"/>
      <c r="AS53" s="404"/>
      <c r="AT53" s="404"/>
      <c r="AU53" s="404"/>
      <c r="AV53" s="404"/>
      <c r="AW53" s="404"/>
      <c r="AX53" s="404"/>
      <c r="AY53" s="404"/>
      <c r="AZ53" s="404"/>
      <c r="BA53" s="404"/>
      <c r="BB53" s="404"/>
      <c r="BC53" s="404"/>
      <c r="BD53" s="404"/>
      <c r="BE53" s="404"/>
      <c r="BF53" s="404"/>
      <c r="BG53" s="404"/>
      <c r="BH53" s="404"/>
      <c r="BI53" s="404"/>
      <c r="BJ53" s="404"/>
      <c r="BK53" s="404"/>
      <c r="BL53" s="404"/>
      <c r="BM53" s="404"/>
      <c r="BN53" s="404"/>
      <c r="BO53" s="404"/>
      <c r="BP53" s="404"/>
      <c r="BQ53" s="404"/>
      <c r="BR53" s="404"/>
      <c r="BS53" s="404"/>
      <c r="BT53" s="404"/>
      <c r="BU53" s="404"/>
      <c r="BV53" s="404"/>
      <c r="BW53" s="404"/>
      <c r="BX53" s="404"/>
      <c r="BY53" s="404"/>
      <c r="BZ53" s="404"/>
      <c r="CA53" s="404"/>
      <c r="CB53" s="404"/>
      <c r="CC53" s="404"/>
      <c r="CD53" s="404"/>
      <c r="CE53" s="404"/>
      <c r="CF53" s="404"/>
      <c r="CG53" s="404"/>
      <c r="CH53" s="404"/>
      <c r="CI53" s="404"/>
      <c r="CJ53" s="404"/>
      <c r="CK53" s="404"/>
      <c r="CL53" s="404"/>
      <c r="CM53" s="404"/>
      <c r="CN53" s="404"/>
      <c r="CO53" s="404"/>
      <c r="CP53" s="404"/>
      <c r="CQ53" s="404"/>
      <c r="CR53" s="404"/>
      <c r="CS53" s="404"/>
      <c r="CT53" s="404"/>
      <c r="CU53" s="404"/>
      <c r="CV53" s="404"/>
      <c r="CW53" s="404"/>
      <c r="CX53" s="404"/>
      <c r="CY53" s="404"/>
      <c r="CZ53" s="404"/>
      <c r="DA53" s="404"/>
      <c r="DB53" s="404"/>
      <c r="DC53" s="404"/>
      <c r="DD53" s="404"/>
      <c r="DE53" s="404"/>
      <c r="DF53" s="404"/>
      <c r="DG53" s="404"/>
      <c r="DH53" s="404"/>
      <c r="DI53" s="404"/>
    </row>
    <row r="54" spans="5:113" x14ac:dyDescent="0.2"/>
    <row r="55" spans="5:113" x14ac:dyDescent="0.2"/>
    <row r="56" spans="5:113" x14ac:dyDescent="0.2"/>
  </sheetData>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16" t="s">
        <v>563</v>
      </c>
      <c r="D34" s="1216"/>
      <c r="E34" s="1217"/>
      <c r="F34" s="32">
        <v>7.95</v>
      </c>
      <c r="G34" s="33">
        <v>13.17</v>
      </c>
      <c r="H34" s="33">
        <v>29.2</v>
      </c>
      <c r="I34" s="33">
        <v>31.31</v>
      </c>
      <c r="J34" s="34">
        <v>20.07</v>
      </c>
      <c r="K34" s="22"/>
      <c r="L34" s="22"/>
      <c r="M34" s="22"/>
      <c r="N34" s="22"/>
      <c r="O34" s="22"/>
      <c r="P34" s="22"/>
    </row>
    <row r="35" spans="1:16" ht="39" customHeight="1" x14ac:dyDescent="0.2">
      <c r="A35" s="22"/>
      <c r="B35" s="35"/>
      <c r="C35" s="1210" t="s">
        <v>564</v>
      </c>
      <c r="D35" s="1211"/>
      <c r="E35" s="1212"/>
      <c r="F35" s="36">
        <v>71.040000000000006</v>
      </c>
      <c r="G35" s="37">
        <v>104.36</v>
      </c>
      <c r="H35" s="37">
        <v>77.430000000000007</v>
      </c>
      <c r="I35" s="37">
        <v>15.66</v>
      </c>
      <c r="J35" s="38">
        <v>12.86</v>
      </c>
      <c r="K35" s="22"/>
      <c r="L35" s="22"/>
      <c r="M35" s="22"/>
      <c r="N35" s="22"/>
      <c r="O35" s="22"/>
      <c r="P35" s="22"/>
    </row>
    <row r="36" spans="1:16" ht="39" customHeight="1" x14ac:dyDescent="0.2">
      <c r="A36" s="22"/>
      <c r="B36" s="35"/>
      <c r="C36" s="1210" t="s">
        <v>565</v>
      </c>
      <c r="D36" s="1211"/>
      <c r="E36" s="1212"/>
      <c r="F36" s="36">
        <v>2.4</v>
      </c>
      <c r="G36" s="37">
        <v>7.06</v>
      </c>
      <c r="H36" s="37">
        <v>10.86</v>
      </c>
      <c r="I36" s="37">
        <v>11.42</v>
      </c>
      <c r="J36" s="38">
        <v>9.93</v>
      </c>
      <c r="K36" s="22"/>
      <c r="L36" s="22"/>
      <c r="M36" s="22"/>
      <c r="N36" s="22"/>
      <c r="O36" s="22"/>
      <c r="P36" s="22"/>
    </row>
    <row r="37" spans="1:16" ht="39" customHeight="1" x14ac:dyDescent="0.2">
      <c r="A37" s="22"/>
      <c r="B37" s="35"/>
      <c r="C37" s="1210" t="s">
        <v>566</v>
      </c>
      <c r="D37" s="1211"/>
      <c r="E37" s="1212"/>
      <c r="F37" s="36">
        <v>5.85</v>
      </c>
      <c r="G37" s="37">
        <v>6.12</v>
      </c>
      <c r="H37" s="37">
        <v>9.19</v>
      </c>
      <c r="I37" s="37">
        <v>9.1</v>
      </c>
      <c r="J37" s="38">
        <v>8.4</v>
      </c>
      <c r="K37" s="22"/>
      <c r="L37" s="22"/>
      <c r="M37" s="22"/>
      <c r="N37" s="22"/>
      <c r="O37" s="22"/>
      <c r="P37" s="22"/>
    </row>
    <row r="38" spans="1:16" ht="39" customHeight="1" x14ac:dyDescent="0.2">
      <c r="A38" s="22"/>
      <c r="B38" s="35"/>
      <c r="C38" s="1210" t="s">
        <v>567</v>
      </c>
      <c r="D38" s="1211"/>
      <c r="E38" s="1212"/>
      <c r="F38" s="36">
        <v>2.14</v>
      </c>
      <c r="G38" s="37">
        <v>2.13</v>
      </c>
      <c r="H38" s="37">
        <v>2.21</v>
      </c>
      <c r="I38" s="37">
        <v>1.86</v>
      </c>
      <c r="J38" s="38">
        <v>3.07</v>
      </c>
      <c r="K38" s="22"/>
      <c r="L38" s="22"/>
      <c r="M38" s="22"/>
      <c r="N38" s="22"/>
      <c r="O38" s="22"/>
      <c r="P38" s="22"/>
    </row>
    <row r="39" spans="1:16" ht="39" customHeight="1" x14ac:dyDescent="0.2">
      <c r="A39" s="22"/>
      <c r="B39" s="35"/>
      <c r="C39" s="1210" t="s">
        <v>568</v>
      </c>
      <c r="D39" s="1211"/>
      <c r="E39" s="1212"/>
      <c r="F39" s="36">
        <v>0.03</v>
      </c>
      <c r="G39" s="37">
        <v>1.37</v>
      </c>
      <c r="H39" s="37">
        <v>1.84</v>
      </c>
      <c r="I39" s="37">
        <v>1.71</v>
      </c>
      <c r="J39" s="38">
        <v>1.67</v>
      </c>
      <c r="K39" s="22"/>
      <c r="L39" s="22"/>
      <c r="M39" s="22"/>
      <c r="N39" s="22"/>
      <c r="O39" s="22"/>
      <c r="P39" s="22"/>
    </row>
    <row r="40" spans="1:16" ht="39" customHeight="1" x14ac:dyDescent="0.2">
      <c r="A40" s="22"/>
      <c r="B40" s="35"/>
      <c r="C40" s="1210" t="s">
        <v>569</v>
      </c>
      <c r="D40" s="1211"/>
      <c r="E40" s="1212"/>
      <c r="F40" s="36">
        <v>13.24</v>
      </c>
      <c r="G40" s="37">
        <v>2.94</v>
      </c>
      <c r="H40" s="37">
        <v>5.39</v>
      </c>
      <c r="I40" s="37">
        <v>2.2000000000000002</v>
      </c>
      <c r="J40" s="38">
        <v>0.37</v>
      </c>
      <c r="K40" s="22"/>
      <c r="L40" s="22"/>
      <c r="M40" s="22"/>
      <c r="N40" s="22"/>
      <c r="O40" s="22"/>
      <c r="P40" s="22"/>
    </row>
    <row r="41" spans="1:16" ht="39" customHeight="1" x14ac:dyDescent="0.2">
      <c r="A41" s="22"/>
      <c r="B41" s="35"/>
      <c r="C41" s="1210" t="s">
        <v>570</v>
      </c>
      <c r="D41" s="1211"/>
      <c r="E41" s="1212"/>
      <c r="F41" s="36">
        <v>0</v>
      </c>
      <c r="G41" s="37">
        <v>0.22</v>
      </c>
      <c r="H41" s="37">
        <v>0.22</v>
      </c>
      <c r="I41" s="37">
        <v>0.2</v>
      </c>
      <c r="J41" s="38">
        <v>0.17</v>
      </c>
      <c r="K41" s="22"/>
      <c r="L41" s="22"/>
      <c r="M41" s="22"/>
      <c r="N41" s="22"/>
      <c r="O41" s="22"/>
      <c r="P41" s="22"/>
    </row>
    <row r="42" spans="1:16" ht="39" customHeight="1" x14ac:dyDescent="0.2">
      <c r="A42" s="22"/>
      <c r="B42" s="39"/>
      <c r="C42" s="1210" t="s">
        <v>571</v>
      </c>
      <c r="D42" s="1211"/>
      <c r="E42" s="1212"/>
      <c r="F42" s="36" t="s">
        <v>515</v>
      </c>
      <c r="G42" s="37" t="s">
        <v>515</v>
      </c>
      <c r="H42" s="37" t="s">
        <v>515</v>
      </c>
      <c r="I42" s="37" t="s">
        <v>515</v>
      </c>
      <c r="J42" s="38" t="s">
        <v>515</v>
      </c>
      <c r="K42" s="22"/>
      <c r="L42" s="22"/>
      <c r="M42" s="22"/>
      <c r="N42" s="22"/>
      <c r="O42" s="22"/>
      <c r="P42" s="22"/>
    </row>
    <row r="43" spans="1:16" ht="39" customHeight="1" thickBot="1" x14ac:dyDescent="0.25">
      <c r="A43" s="22"/>
      <c r="B43" s="40"/>
      <c r="C43" s="1213" t="s">
        <v>572</v>
      </c>
      <c r="D43" s="1214"/>
      <c r="E43" s="1215"/>
      <c r="F43" s="41" t="s">
        <v>515</v>
      </c>
      <c r="G43" s="42" t="s">
        <v>515</v>
      </c>
      <c r="H43" s="42" t="s">
        <v>515</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TSWHbreozoVJYqdZSlfajtedlJpX5Go1Vz/u0kJLS8fjWdx1I4xLweDkl9zTLhOACQ7Yxy8/tu4zJYfP1cohGA==" saltValue="0r6bdlj/AxWiMH2MltO/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36" t="s">
        <v>11</v>
      </c>
      <c r="C45" s="1237"/>
      <c r="D45" s="58"/>
      <c r="E45" s="1242" t="s">
        <v>12</v>
      </c>
      <c r="F45" s="1242"/>
      <c r="G45" s="1242"/>
      <c r="H45" s="1242"/>
      <c r="I45" s="1242"/>
      <c r="J45" s="1243"/>
      <c r="K45" s="59">
        <v>33</v>
      </c>
      <c r="L45" s="60">
        <v>25</v>
      </c>
      <c r="M45" s="60">
        <v>20</v>
      </c>
      <c r="N45" s="60">
        <v>18</v>
      </c>
      <c r="O45" s="61">
        <v>17</v>
      </c>
      <c r="P45" s="48"/>
      <c r="Q45" s="48"/>
      <c r="R45" s="48"/>
      <c r="S45" s="48"/>
      <c r="T45" s="48"/>
      <c r="U45" s="48"/>
    </row>
    <row r="46" spans="1:21" ht="30.75" customHeight="1" x14ac:dyDescent="0.2">
      <c r="A46" s="48"/>
      <c r="B46" s="1238"/>
      <c r="C46" s="1239"/>
      <c r="D46" s="62"/>
      <c r="E46" s="1220" t="s">
        <v>13</v>
      </c>
      <c r="F46" s="1220"/>
      <c r="G46" s="1220"/>
      <c r="H46" s="1220"/>
      <c r="I46" s="1220"/>
      <c r="J46" s="1221"/>
      <c r="K46" s="63" t="s">
        <v>515</v>
      </c>
      <c r="L46" s="64" t="s">
        <v>515</v>
      </c>
      <c r="M46" s="64" t="s">
        <v>515</v>
      </c>
      <c r="N46" s="64" t="s">
        <v>515</v>
      </c>
      <c r="O46" s="65" t="s">
        <v>515</v>
      </c>
      <c r="P46" s="48"/>
      <c r="Q46" s="48"/>
      <c r="R46" s="48"/>
      <c r="S46" s="48"/>
      <c r="T46" s="48"/>
      <c r="U46" s="48"/>
    </row>
    <row r="47" spans="1:21" ht="30.75" customHeight="1" x14ac:dyDescent="0.2">
      <c r="A47" s="48"/>
      <c r="B47" s="1238"/>
      <c r="C47" s="1239"/>
      <c r="D47" s="62"/>
      <c r="E47" s="1220" t="s">
        <v>14</v>
      </c>
      <c r="F47" s="1220"/>
      <c r="G47" s="1220"/>
      <c r="H47" s="1220"/>
      <c r="I47" s="1220"/>
      <c r="J47" s="1221"/>
      <c r="K47" s="63" t="s">
        <v>515</v>
      </c>
      <c r="L47" s="64" t="s">
        <v>515</v>
      </c>
      <c r="M47" s="64" t="s">
        <v>515</v>
      </c>
      <c r="N47" s="64" t="s">
        <v>515</v>
      </c>
      <c r="O47" s="65" t="s">
        <v>515</v>
      </c>
      <c r="P47" s="48"/>
      <c r="Q47" s="48"/>
      <c r="R47" s="48"/>
      <c r="S47" s="48"/>
      <c r="T47" s="48"/>
      <c r="U47" s="48"/>
    </row>
    <row r="48" spans="1:21" ht="30.75" customHeight="1" x14ac:dyDescent="0.2">
      <c r="A48" s="48"/>
      <c r="B48" s="1238"/>
      <c r="C48" s="1239"/>
      <c r="D48" s="62"/>
      <c r="E48" s="1220" t="s">
        <v>15</v>
      </c>
      <c r="F48" s="1220"/>
      <c r="G48" s="1220"/>
      <c r="H48" s="1220"/>
      <c r="I48" s="1220"/>
      <c r="J48" s="1221"/>
      <c r="K48" s="63">
        <v>7</v>
      </c>
      <c r="L48" s="64">
        <v>7</v>
      </c>
      <c r="M48" s="64">
        <v>7</v>
      </c>
      <c r="N48" s="64">
        <v>7</v>
      </c>
      <c r="O48" s="65">
        <v>7</v>
      </c>
      <c r="P48" s="48"/>
      <c r="Q48" s="48"/>
      <c r="R48" s="48"/>
      <c r="S48" s="48"/>
      <c r="T48" s="48"/>
      <c r="U48" s="48"/>
    </row>
    <row r="49" spans="1:21" ht="30.75" customHeight="1" x14ac:dyDescent="0.2">
      <c r="A49" s="48"/>
      <c r="B49" s="1238"/>
      <c r="C49" s="1239"/>
      <c r="D49" s="62"/>
      <c r="E49" s="1220" t="s">
        <v>16</v>
      </c>
      <c r="F49" s="1220"/>
      <c r="G49" s="1220"/>
      <c r="H49" s="1220"/>
      <c r="I49" s="1220"/>
      <c r="J49" s="1221"/>
      <c r="K49" s="63">
        <v>6</v>
      </c>
      <c r="L49" s="64">
        <v>6</v>
      </c>
      <c r="M49" s="64">
        <v>6</v>
      </c>
      <c r="N49" s="64">
        <v>5</v>
      </c>
      <c r="O49" s="65">
        <v>3</v>
      </c>
      <c r="P49" s="48"/>
      <c r="Q49" s="48"/>
      <c r="R49" s="48"/>
      <c r="S49" s="48"/>
      <c r="T49" s="48"/>
      <c r="U49" s="48"/>
    </row>
    <row r="50" spans="1:21" ht="30.75" customHeight="1" x14ac:dyDescent="0.2">
      <c r="A50" s="48"/>
      <c r="B50" s="1238"/>
      <c r="C50" s="1239"/>
      <c r="D50" s="62"/>
      <c r="E50" s="1220" t="s">
        <v>17</v>
      </c>
      <c r="F50" s="1220"/>
      <c r="G50" s="1220"/>
      <c r="H50" s="1220"/>
      <c r="I50" s="1220"/>
      <c r="J50" s="1221"/>
      <c r="K50" s="63" t="s">
        <v>515</v>
      </c>
      <c r="L50" s="64" t="s">
        <v>515</v>
      </c>
      <c r="M50" s="64" t="s">
        <v>515</v>
      </c>
      <c r="N50" s="64" t="s">
        <v>515</v>
      </c>
      <c r="O50" s="65" t="s">
        <v>515</v>
      </c>
      <c r="P50" s="48"/>
      <c r="Q50" s="48"/>
      <c r="R50" s="48"/>
      <c r="S50" s="48"/>
      <c r="T50" s="48"/>
      <c r="U50" s="48"/>
    </row>
    <row r="51" spans="1:21" ht="30.75" customHeight="1" x14ac:dyDescent="0.2">
      <c r="A51" s="48"/>
      <c r="B51" s="1240"/>
      <c r="C51" s="1241"/>
      <c r="D51" s="66"/>
      <c r="E51" s="1220" t="s">
        <v>18</v>
      </c>
      <c r="F51" s="1220"/>
      <c r="G51" s="1220"/>
      <c r="H51" s="1220"/>
      <c r="I51" s="1220"/>
      <c r="J51" s="1221"/>
      <c r="K51" s="63" t="s">
        <v>515</v>
      </c>
      <c r="L51" s="64" t="s">
        <v>515</v>
      </c>
      <c r="M51" s="64" t="s">
        <v>515</v>
      </c>
      <c r="N51" s="64" t="s">
        <v>515</v>
      </c>
      <c r="O51" s="65" t="s">
        <v>515</v>
      </c>
      <c r="P51" s="48"/>
      <c r="Q51" s="48"/>
      <c r="R51" s="48"/>
      <c r="S51" s="48"/>
      <c r="T51" s="48"/>
      <c r="U51" s="48"/>
    </row>
    <row r="52" spans="1:21" ht="30.75" customHeight="1" x14ac:dyDescent="0.2">
      <c r="A52" s="48"/>
      <c r="B52" s="1218" t="s">
        <v>19</v>
      </c>
      <c r="C52" s="1219"/>
      <c r="D52" s="66"/>
      <c r="E52" s="1220" t="s">
        <v>20</v>
      </c>
      <c r="F52" s="1220"/>
      <c r="G52" s="1220"/>
      <c r="H52" s="1220"/>
      <c r="I52" s="1220"/>
      <c r="J52" s="1221"/>
      <c r="K52" s="63">
        <v>45</v>
      </c>
      <c r="L52" s="64">
        <v>38</v>
      </c>
      <c r="M52" s="64">
        <v>35</v>
      </c>
      <c r="N52" s="64">
        <v>33</v>
      </c>
      <c r="O52" s="65">
        <v>29</v>
      </c>
      <c r="P52" s="48"/>
      <c r="Q52" s="48"/>
      <c r="R52" s="48"/>
      <c r="S52" s="48"/>
      <c r="T52" s="48"/>
      <c r="U52" s="48"/>
    </row>
    <row r="53" spans="1:21" ht="30.75" customHeight="1" thickBot="1" x14ac:dyDescent="0.25">
      <c r="A53" s="48"/>
      <c r="B53" s="1222" t="s">
        <v>21</v>
      </c>
      <c r="C53" s="1223"/>
      <c r="D53" s="67"/>
      <c r="E53" s="1224" t="s">
        <v>22</v>
      </c>
      <c r="F53" s="1224"/>
      <c r="G53" s="1224"/>
      <c r="H53" s="1224"/>
      <c r="I53" s="1224"/>
      <c r="J53" s="1225"/>
      <c r="K53" s="68">
        <v>1</v>
      </c>
      <c r="L53" s="69">
        <v>0</v>
      </c>
      <c r="M53" s="69">
        <v>-2</v>
      </c>
      <c r="N53" s="69">
        <v>-3</v>
      </c>
      <c r="O53" s="70">
        <v>-2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5">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
      <c r="B57" s="1226" t="s">
        <v>25</v>
      </c>
      <c r="C57" s="1227"/>
      <c r="D57" s="1230" t="s">
        <v>26</v>
      </c>
      <c r="E57" s="1231"/>
      <c r="F57" s="1231"/>
      <c r="G57" s="1231"/>
      <c r="H57" s="1231"/>
      <c r="I57" s="1231"/>
      <c r="J57" s="1232"/>
      <c r="K57" s="83"/>
      <c r="L57" s="84"/>
      <c r="M57" s="84"/>
      <c r="N57" s="84"/>
      <c r="O57" s="85"/>
    </row>
    <row r="58" spans="1:21" ht="31.5" customHeight="1" thickBot="1" x14ac:dyDescent="0.25">
      <c r="B58" s="1228"/>
      <c r="C58" s="1229"/>
      <c r="D58" s="1233" t="s">
        <v>27</v>
      </c>
      <c r="E58" s="1234"/>
      <c r="F58" s="1234"/>
      <c r="G58" s="1234"/>
      <c r="H58" s="1234"/>
      <c r="I58" s="1234"/>
      <c r="J58" s="123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GQs104MPCHmganx1DBeQj78fMUnc59LXw8lt3AWly6tBmj0OJ4Ax/IN6XGziuaPADl8p9INICx+I50MpFzEw==" saltValue="CEy6oEFrzI4R6g9knPMMd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56" t="s">
        <v>30</v>
      </c>
      <c r="C41" s="1257"/>
      <c r="D41" s="102"/>
      <c r="E41" s="1258" t="s">
        <v>31</v>
      </c>
      <c r="F41" s="1258"/>
      <c r="G41" s="1258"/>
      <c r="H41" s="1259"/>
      <c r="I41" s="353">
        <v>148</v>
      </c>
      <c r="J41" s="354">
        <v>125</v>
      </c>
      <c r="K41" s="354">
        <v>107</v>
      </c>
      <c r="L41" s="354">
        <v>90</v>
      </c>
      <c r="M41" s="355">
        <v>75</v>
      </c>
    </row>
    <row r="42" spans="2:13" ht="27.75" customHeight="1" x14ac:dyDescent="0.2">
      <c r="B42" s="1246"/>
      <c r="C42" s="1247"/>
      <c r="D42" s="103"/>
      <c r="E42" s="1250" t="s">
        <v>32</v>
      </c>
      <c r="F42" s="1250"/>
      <c r="G42" s="1250"/>
      <c r="H42" s="1251"/>
      <c r="I42" s="356" t="s">
        <v>515</v>
      </c>
      <c r="J42" s="357" t="s">
        <v>515</v>
      </c>
      <c r="K42" s="357" t="s">
        <v>515</v>
      </c>
      <c r="L42" s="357" t="s">
        <v>515</v>
      </c>
      <c r="M42" s="358" t="s">
        <v>515</v>
      </c>
    </row>
    <row r="43" spans="2:13" ht="27.75" customHeight="1" x14ac:dyDescent="0.2">
      <c r="B43" s="1246"/>
      <c r="C43" s="1247"/>
      <c r="D43" s="103"/>
      <c r="E43" s="1250" t="s">
        <v>33</v>
      </c>
      <c r="F43" s="1250"/>
      <c r="G43" s="1250"/>
      <c r="H43" s="1251"/>
      <c r="I43" s="356">
        <v>78</v>
      </c>
      <c r="J43" s="357">
        <v>118</v>
      </c>
      <c r="K43" s="357">
        <v>124</v>
      </c>
      <c r="L43" s="357">
        <v>118</v>
      </c>
      <c r="M43" s="358">
        <v>113</v>
      </c>
    </row>
    <row r="44" spans="2:13" ht="27.75" customHeight="1" x14ac:dyDescent="0.2">
      <c r="B44" s="1246"/>
      <c r="C44" s="1247"/>
      <c r="D44" s="103"/>
      <c r="E44" s="1250" t="s">
        <v>34</v>
      </c>
      <c r="F44" s="1250"/>
      <c r="G44" s="1250"/>
      <c r="H44" s="1251"/>
      <c r="I44" s="356">
        <v>37</v>
      </c>
      <c r="J44" s="357">
        <v>31</v>
      </c>
      <c r="K44" s="357">
        <v>26</v>
      </c>
      <c r="L44" s="357">
        <v>21</v>
      </c>
      <c r="M44" s="358">
        <v>17</v>
      </c>
    </row>
    <row r="45" spans="2:13" ht="27.75" customHeight="1" x14ac:dyDescent="0.2">
      <c r="B45" s="1246"/>
      <c r="C45" s="1247"/>
      <c r="D45" s="103"/>
      <c r="E45" s="1250" t="s">
        <v>35</v>
      </c>
      <c r="F45" s="1250"/>
      <c r="G45" s="1250"/>
      <c r="H45" s="1251"/>
      <c r="I45" s="356">
        <v>61</v>
      </c>
      <c r="J45" s="357">
        <v>37</v>
      </c>
      <c r="K45" s="357">
        <v>14</v>
      </c>
      <c r="L45" s="357">
        <v>12</v>
      </c>
      <c r="M45" s="358">
        <v>7</v>
      </c>
    </row>
    <row r="46" spans="2:13" ht="27.75" customHeight="1" x14ac:dyDescent="0.2">
      <c r="B46" s="1246"/>
      <c r="C46" s="1247"/>
      <c r="D46" s="104"/>
      <c r="E46" s="1250" t="s">
        <v>36</v>
      </c>
      <c r="F46" s="1250"/>
      <c r="G46" s="1250"/>
      <c r="H46" s="1251"/>
      <c r="I46" s="356" t="s">
        <v>515</v>
      </c>
      <c r="J46" s="357" t="s">
        <v>515</v>
      </c>
      <c r="K46" s="357" t="s">
        <v>515</v>
      </c>
      <c r="L46" s="357" t="s">
        <v>515</v>
      </c>
      <c r="M46" s="358" t="s">
        <v>515</v>
      </c>
    </row>
    <row r="47" spans="2:13" ht="27.75" customHeight="1" x14ac:dyDescent="0.2">
      <c r="B47" s="1246"/>
      <c r="C47" s="1247"/>
      <c r="D47" s="105"/>
      <c r="E47" s="1260" t="s">
        <v>37</v>
      </c>
      <c r="F47" s="1261"/>
      <c r="G47" s="1261"/>
      <c r="H47" s="1262"/>
      <c r="I47" s="356" t="s">
        <v>515</v>
      </c>
      <c r="J47" s="357" t="s">
        <v>515</v>
      </c>
      <c r="K47" s="357" t="s">
        <v>515</v>
      </c>
      <c r="L47" s="357" t="s">
        <v>515</v>
      </c>
      <c r="M47" s="358" t="s">
        <v>515</v>
      </c>
    </row>
    <row r="48" spans="2:13" ht="27.75" customHeight="1" x14ac:dyDescent="0.2">
      <c r="B48" s="1246"/>
      <c r="C48" s="1247"/>
      <c r="D48" s="103"/>
      <c r="E48" s="1250" t="s">
        <v>38</v>
      </c>
      <c r="F48" s="1250"/>
      <c r="G48" s="1250"/>
      <c r="H48" s="1251"/>
      <c r="I48" s="356" t="s">
        <v>515</v>
      </c>
      <c r="J48" s="357" t="s">
        <v>515</v>
      </c>
      <c r="K48" s="357" t="s">
        <v>515</v>
      </c>
      <c r="L48" s="357" t="s">
        <v>515</v>
      </c>
      <c r="M48" s="358" t="s">
        <v>515</v>
      </c>
    </row>
    <row r="49" spans="2:13" ht="27.75" customHeight="1" x14ac:dyDescent="0.2">
      <c r="B49" s="1248"/>
      <c r="C49" s="1249"/>
      <c r="D49" s="103"/>
      <c r="E49" s="1250" t="s">
        <v>39</v>
      </c>
      <c r="F49" s="1250"/>
      <c r="G49" s="1250"/>
      <c r="H49" s="1251"/>
      <c r="I49" s="356" t="s">
        <v>515</v>
      </c>
      <c r="J49" s="357" t="s">
        <v>515</v>
      </c>
      <c r="K49" s="357" t="s">
        <v>515</v>
      </c>
      <c r="L49" s="357" t="s">
        <v>515</v>
      </c>
      <c r="M49" s="358" t="s">
        <v>515</v>
      </c>
    </row>
    <row r="50" spans="2:13" ht="27.75" customHeight="1" x14ac:dyDescent="0.2">
      <c r="B50" s="1244" t="s">
        <v>40</v>
      </c>
      <c r="C50" s="1245"/>
      <c r="D50" s="106"/>
      <c r="E50" s="1250" t="s">
        <v>41</v>
      </c>
      <c r="F50" s="1250"/>
      <c r="G50" s="1250"/>
      <c r="H50" s="1251"/>
      <c r="I50" s="356">
        <v>1391</v>
      </c>
      <c r="J50" s="357">
        <v>1391</v>
      </c>
      <c r="K50" s="357">
        <v>1567</v>
      </c>
      <c r="L50" s="357">
        <v>1857</v>
      </c>
      <c r="M50" s="358">
        <v>1724</v>
      </c>
    </row>
    <row r="51" spans="2:13" ht="27.75" customHeight="1" x14ac:dyDescent="0.2">
      <c r="B51" s="1246"/>
      <c r="C51" s="1247"/>
      <c r="D51" s="103"/>
      <c r="E51" s="1250" t="s">
        <v>42</v>
      </c>
      <c r="F51" s="1250"/>
      <c r="G51" s="1250"/>
      <c r="H51" s="1251"/>
      <c r="I51" s="356">
        <v>4</v>
      </c>
      <c r="J51" s="357" t="s">
        <v>515</v>
      </c>
      <c r="K51" s="357" t="s">
        <v>515</v>
      </c>
      <c r="L51" s="357" t="s">
        <v>515</v>
      </c>
      <c r="M51" s="358" t="s">
        <v>515</v>
      </c>
    </row>
    <row r="52" spans="2:13" ht="27.75" customHeight="1" x14ac:dyDescent="0.2">
      <c r="B52" s="1248"/>
      <c r="C52" s="1249"/>
      <c r="D52" s="103"/>
      <c r="E52" s="1250" t="s">
        <v>43</v>
      </c>
      <c r="F52" s="1250"/>
      <c r="G52" s="1250"/>
      <c r="H52" s="1251"/>
      <c r="I52" s="356">
        <v>326</v>
      </c>
      <c r="J52" s="357">
        <v>303</v>
      </c>
      <c r="K52" s="357">
        <v>275</v>
      </c>
      <c r="L52" s="357">
        <v>251</v>
      </c>
      <c r="M52" s="358">
        <v>229</v>
      </c>
    </row>
    <row r="53" spans="2:13" ht="27.75" customHeight="1" thickBot="1" x14ac:dyDescent="0.25">
      <c r="B53" s="1252" t="s">
        <v>44</v>
      </c>
      <c r="C53" s="1253"/>
      <c r="D53" s="107"/>
      <c r="E53" s="1254" t="s">
        <v>45</v>
      </c>
      <c r="F53" s="1254"/>
      <c r="G53" s="1254"/>
      <c r="H53" s="1255"/>
      <c r="I53" s="359">
        <v>-1397</v>
      </c>
      <c r="J53" s="360">
        <v>-1382</v>
      </c>
      <c r="K53" s="360">
        <v>-1571</v>
      </c>
      <c r="L53" s="360">
        <v>-1866</v>
      </c>
      <c r="M53" s="361">
        <v>-1742</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vfwAoINu6VSHLAEznwmevgoK6kxTG5v59FcLMTaTlf4VzHPXHyXIx9gIPKT5nR8R5CstQkn0P3ti/ebR3BohAQ==" saltValue="XkWPtvQn2bTX0sWOrWbP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559</v>
      </c>
      <c r="G54" s="116" t="s">
        <v>560</v>
      </c>
      <c r="H54" s="117" t="s">
        <v>561</v>
      </c>
    </row>
    <row r="55" spans="2:8" ht="52.5" customHeight="1" x14ac:dyDescent="0.2">
      <c r="B55" s="118"/>
      <c r="C55" s="1271" t="s">
        <v>48</v>
      </c>
      <c r="D55" s="1271"/>
      <c r="E55" s="1272"/>
      <c r="F55" s="119">
        <v>992</v>
      </c>
      <c r="G55" s="119">
        <v>1282</v>
      </c>
      <c r="H55" s="120">
        <v>1147</v>
      </c>
    </row>
    <row r="56" spans="2:8" ht="52.5" customHeight="1" x14ac:dyDescent="0.2">
      <c r="B56" s="121"/>
      <c r="C56" s="1273" t="s">
        <v>49</v>
      </c>
      <c r="D56" s="1273"/>
      <c r="E56" s="1274"/>
      <c r="F56" s="122">
        <v>2</v>
      </c>
      <c r="G56" s="122">
        <v>2</v>
      </c>
      <c r="H56" s="123">
        <v>5</v>
      </c>
    </row>
    <row r="57" spans="2:8" ht="53.25" customHeight="1" x14ac:dyDescent="0.2">
      <c r="B57" s="121"/>
      <c r="C57" s="1275" t="s">
        <v>50</v>
      </c>
      <c r="D57" s="1275"/>
      <c r="E57" s="1276"/>
      <c r="F57" s="124">
        <v>558</v>
      </c>
      <c r="G57" s="124">
        <v>569</v>
      </c>
      <c r="H57" s="125">
        <v>558</v>
      </c>
    </row>
    <row r="58" spans="2:8" ht="45.75" customHeight="1" x14ac:dyDescent="0.2">
      <c r="B58" s="126"/>
      <c r="C58" s="1263" t="s">
        <v>588</v>
      </c>
      <c r="D58" s="1264"/>
      <c r="E58" s="1265"/>
      <c r="F58" s="127">
        <v>300</v>
      </c>
      <c r="G58" s="127">
        <v>300</v>
      </c>
      <c r="H58" s="128">
        <v>301</v>
      </c>
    </row>
    <row r="59" spans="2:8" ht="45.75" customHeight="1" x14ac:dyDescent="0.2">
      <c r="B59" s="126"/>
      <c r="C59" s="1263" t="s">
        <v>589</v>
      </c>
      <c r="D59" s="1264"/>
      <c r="E59" s="1265"/>
      <c r="F59" s="127">
        <v>123</v>
      </c>
      <c r="G59" s="127">
        <v>123</v>
      </c>
      <c r="H59" s="128">
        <v>123</v>
      </c>
    </row>
    <row r="60" spans="2:8" ht="45.75" customHeight="1" x14ac:dyDescent="0.2">
      <c r="B60" s="126"/>
      <c r="C60" s="1263" t="s">
        <v>590</v>
      </c>
      <c r="D60" s="1264"/>
      <c r="E60" s="1265"/>
      <c r="F60" s="127">
        <v>60</v>
      </c>
      <c r="G60" s="127">
        <v>60</v>
      </c>
      <c r="H60" s="128">
        <v>60</v>
      </c>
    </row>
    <row r="61" spans="2:8" ht="45.75" customHeight="1" x14ac:dyDescent="0.2">
      <c r="B61" s="126"/>
      <c r="C61" s="1263" t="s">
        <v>591</v>
      </c>
      <c r="D61" s="1264"/>
      <c r="E61" s="1265"/>
      <c r="F61" s="127">
        <v>22</v>
      </c>
      <c r="G61" s="127">
        <v>22</v>
      </c>
      <c r="H61" s="128">
        <v>22</v>
      </c>
    </row>
    <row r="62" spans="2:8" ht="45.75" customHeight="1" thickBot="1" x14ac:dyDescent="0.25">
      <c r="B62" s="129"/>
      <c r="C62" s="1266" t="s">
        <v>592</v>
      </c>
      <c r="D62" s="1267"/>
      <c r="E62" s="1268"/>
      <c r="F62" s="130">
        <v>17</v>
      </c>
      <c r="G62" s="130">
        <v>17</v>
      </c>
      <c r="H62" s="131">
        <v>17</v>
      </c>
    </row>
    <row r="63" spans="2:8" ht="52.5" customHeight="1" thickBot="1" x14ac:dyDescent="0.25">
      <c r="B63" s="132"/>
      <c r="C63" s="1269" t="s">
        <v>51</v>
      </c>
      <c r="D63" s="1269"/>
      <c r="E63" s="1270"/>
      <c r="F63" s="133">
        <v>1553</v>
      </c>
      <c r="G63" s="133">
        <v>1853</v>
      </c>
      <c r="H63" s="134">
        <v>1710</v>
      </c>
    </row>
    <row r="64" spans="2:8" ht="13.2" x14ac:dyDescent="0.2"/>
  </sheetData>
  <sheetProtection algorithmName="SHA-512" hashValue="C8MRfDMIcFZrQGtH1zP0xZYJpvY7Rq2dpjI/3jH2eEaqWgqtCNo8MTu9MDwa8J9cEboB3qrwdL52NTdy4MW2XA==" saltValue="oaSOLPqK8IRvrrdJjFXS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7"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7"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7"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7"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7"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7"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7"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7"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7"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7"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7"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7"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7"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7"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7"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595</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596</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90"/>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2" x14ac:dyDescent="0.2">
      <c r="B44" s="376"/>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2" x14ac:dyDescent="0.2">
      <c r="B45" s="376"/>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2" x14ac:dyDescent="0.2">
      <c r="B46" s="376"/>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2" x14ac:dyDescent="0.2">
      <c r="B47" s="376"/>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597</v>
      </c>
    </row>
    <row r="50" spans="1:109" ht="13.2" x14ac:dyDescent="0.2">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557</v>
      </c>
      <c r="BQ50" s="1282"/>
      <c r="BR50" s="1282"/>
      <c r="BS50" s="1282"/>
      <c r="BT50" s="1282"/>
      <c r="BU50" s="1282"/>
      <c r="BV50" s="1282"/>
      <c r="BW50" s="1282"/>
      <c r="BX50" s="1282" t="s">
        <v>558</v>
      </c>
      <c r="BY50" s="1282"/>
      <c r="BZ50" s="1282"/>
      <c r="CA50" s="1282"/>
      <c r="CB50" s="1282"/>
      <c r="CC50" s="1282"/>
      <c r="CD50" s="1282"/>
      <c r="CE50" s="1282"/>
      <c r="CF50" s="1282" t="s">
        <v>559</v>
      </c>
      <c r="CG50" s="1282"/>
      <c r="CH50" s="1282"/>
      <c r="CI50" s="1282"/>
      <c r="CJ50" s="1282"/>
      <c r="CK50" s="1282"/>
      <c r="CL50" s="1282"/>
      <c r="CM50" s="1282"/>
      <c r="CN50" s="1282" t="s">
        <v>560</v>
      </c>
      <c r="CO50" s="1282"/>
      <c r="CP50" s="1282"/>
      <c r="CQ50" s="1282"/>
      <c r="CR50" s="1282"/>
      <c r="CS50" s="1282"/>
      <c r="CT50" s="1282"/>
      <c r="CU50" s="1282"/>
      <c r="CV50" s="1282" t="s">
        <v>561</v>
      </c>
      <c r="CW50" s="1282"/>
      <c r="CX50" s="1282"/>
      <c r="CY50" s="1282"/>
      <c r="CZ50" s="1282"/>
      <c r="DA50" s="1282"/>
      <c r="DB50" s="1282"/>
      <c r="DC50" s="1282"/>
    </row>
    <row r="51" spans="1:109" ht="13.5" customHeight="1" x14ac:dyDescent="0.2">
      <c r="B51" s="376"/>
      <c r="G51" s="1285"/>
      <c r="H51" s="1285"/>
      <c r="I51" s="1299"/>
      <c r="J51" s="1299"/>
      <c r="K51" s="1284"/>
      <c r="L51" s="1284"/>
      <c r="M51" s="1284"/>
      <c r="N51" s="1284"/>
      <c r="AM51" s="385"/>
      <c r="AN51" s="1280" t="s">
        <v>598</v>
      </c>
      <c r="AO51" s="1280"/>
      <c r="AP51" s="1280"/>
      <c r="AQ51" s="1280"/>
      <c r="AR51" s="1280"/>
      <c r="AS51" s="1280"/>
      <c r="AT51" s="1280"/>
      <c r="AU51" s="1280"/>
      <c r="AV51" s="1280"/>
      <c r="AW51" s="1280"/>
      <c r="AX51" s="1280"/>
      <c r="AY51" s="1280"/>
      <c r="AZ51" s="1280"/>
      <c r="BA51" s="1280"/>
      <c r="BB51" s="1280" t="s">
        <v>599</v>
      </c>
      <c r="BC51" s="1280"/>
      <c r="BD51" s="1280"/>
      <c r="BE51" s="1280"/>
      <c r="BF51" s="1280"/>
      <c r="BG51" s="1280"/>
      <c r="BH51" s="1280"/>
      <c r="BI51" s="1280"/>
      <c r="BJ51" s="1280"/>
      <c r="BK51" s="1280"/>
      <c r="BL51" s="1280"/>
      <c r="BM51" s="1280"/>
      <c r="BN51" s="1280"/>
      <c r="BO51" s="1280"/>
      <c r="BP51" s="1289"/>
      <c r="BQ51" s="1277"/>
      <c r="BR51" s="1277"/>
      <c r="BS51" s="1277"/>
      <c r="BT51" s="1277"/>
      <c r="BU51" s="1277"/>
      <c r="BV51" s="1277"/>
      <c r="BW51" s="1277"/>
      <c r="BX51" s="1289"/>
      <c r="BY51" s="1277"/>
      <c r="BZ51" s="1277"/>
      <c r="CA51" s="1277"/>
      <c r="CB51" s="1277"/>
      <c r="CC51" s="1277"/>
      <c r="CD51" s="1277"/>
      <c r="CE51" s="1277"/>
      <c r="CF51" s="1289"/>
      <c r="CG51" s="1277"/>
      <c r="CH51" s="1277"/>
      <c r="CI51" s="1277"/>
      <c r="CJ51" s="1277"/>
      <c r="CK51" s="1277"/>
      <c r="CL51" s="1277"/>
      <c r="CM51" s="1277"/>
      <c r="CN51" s="1289"/>
      <c r="CO51" s="1277"/>
      <c r="CP51" s="1277"/>
      <c r="CQ51" s="1277"/>
      <c r="CR51" s="1277"/>
      <c r="CS51" s="1277"/>
      <c r="CT51" s="1277"/>
      <c r="CU51" s="1277"/>
      <c r="CV51" s="1289"/>
      <c r="CW51" s="1277"/>
      <c r="CX51" s="1277"/>
      <c r="CY51" s="1277"/>
      <c r="CZ51" s="1277"/>
      <c r="DA51" s="1277"/>
      <c r="DB51" s="1277"/>
      <c r="DC51" s="1277"/>
    </row>
    <row r="52" spans="1:109" ht="13.2" x14ac:dyDescent="0.2">
      <c r="B52" s="376"/>
      <c r="G52" s="1285"/>
      <c r="H52" s="1285"/>
      <c r="I52" s="1299"/>
      <c r="J52" s="1299"/>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600</v>
      </c>
      <c r="BC53" s="1280"/>
      <c r="BD53" s="1280"/>
      <c r="BE53" s="1280"/>
      <c r="BF53" s="1280"/>
      <c r="BG53" s="1280"/>
      <c r="BH53" s="1280"/>
      <c r="BI53" s="1280"/>
      <c r="BJ53" s="1280"/>
      <c r="BK53" s="1280"/>
      <c r="BL53" s="1280"/>
      <c r="BM53" s="1280"/>
      <c r="BN53" s="1280"/>
      <c r="BO53" s="1280"/>
      <c r="BP53" s="1289"/>
      <c r="BQ53" s="1277"/>
      <c r="BR53" s="1277"/>
      <c r="BS53" s="1277"/>
      <c r="BT53" s="1277"/>
      <c r="BU53" s="1277"/>
      <c r="BV53" s="1277"/>
      <c r="BW53" s="1277"/>
      <c r="BX53" s="1289"/>
      <c r="BY53" s="1277"/>
      <c r="BZ53" s="1277"/>
      <c r="CA53" s="1277"/>
      <c r="CB53" s="1277"/>
      <c r="CC53" s="1277"/>
      <c r="CD53" s="1277"/>
      <c r="CE53" s="1277"/>
      <c r="CF53" s="1289"/>
      <c r="CG53" s="1277"/>
      <c r="CH53" s="1277"/>
      <c r="CI53" s="1277"/>
      <c r="CJ53" s="1277"/>
      <c r="CK53" s="1277"/>
      <c r="CL53" s="1277"/>
      <c r="CM53" s="1277"/>
      <c r="CN53" s="1289"/>
      <c r="CO53" s="1277"/>
      <c r="CP53" s="1277"/>
      <c r="CQ53" s="1277"/>
      <c r="CR53" s="1277"/>
      <c r="CS53" s="1277"/>
      <c r="CT53" s="1277"/>
      <c r="CU53" s="1277"/>
      <c r="CV53" s="1289"/>
      <c r="CW53" s="1277"/>
      <c r="CX53" s="1277"/>
      <c r="CY53" s="1277"/>
      <c r="CZ53" s="1277"/>
      <c r="DA53" s="1277"/>
      <c r="DB53" s="1277"/>
      <c r="DC53" s="1277"/>
    </row>
    <row r="54" spans="1:109" ht="13.2" x14ac:dyDescent="0.2">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4"/>
      <c r="B55" s="376"/>
      <c r="G55" s="1283"/>
      <c r="H55" s="1283"/>
      <c r="I55" s="1283"/>
      <c r="J55" s="1283"/>
      <c r="K55" s="1284"/>
      <c r="L55" s="1284"/>
      <c r="M55" s="1284"/>
      <c r="N55" s="1284"/>
      <c r="AN55" s="1282" t="s">
        <v>601</v>
      </c>
      <c r="AO55" s="1282"/>
      <c r="AP55" s="1282"/>
      <c r="AQ55" s="1282"/>
      <c r="AR55" s="1282"/>
      <c r="AS55" s="1282"/>
      <c r="AT55" s="1282"/>
      <c r="AU55" s="1282"/>
      <c r="AV55" s="1282"/>
      <c r="AW55" s="1282"/>
      <c r="AX55" s="1282"/>
      <c r="AY55" s="1282"/>
      <c r="AZ55" s="1282"/>
      <c r="BA55" s="1282"/>
      <c r="BB55" s="1280" t="s">
        <v>599</v>
      </c>
      <c r="BC55" s="1280"/>
      <c r="BD55" s="1280"/>
      <c r="BE55" s="1280"/>
      <c r="BF55" s="1280"/>
      <c r="BG55" s="1280"/>
      <c r="BH55" s="1280"/>
      <c r="BI55" s="1280"/>
      <c r="BJ55" s="1280"/>
      <c r="BK55" s="1280"/>
      <c r="BL55" s="1280"/>
      <c r="BM55" s="1280"/>
      <c r="BN55" s="1280"/>
      <c r="BO55" s="1280"/>
      <c r="BP55" s="1289"/>
      <c r="BQ55" s="1277"/>
      <c r="BR55" s="1277"/>
      <c r="BS55" s="1277"/>
      <c r="BT55" s="1277"/>
      <c r="BU55" s="1277"/>
      <c r="BV55" s="1277"/>
      <c r="BW55" s="1277"/>
      <c r="BX55" s="1289"/>
      <c r="BY55" s="1277"/>
      <c r="BZ55" s="1277"/>
      <c r="CA55" s="1277"/>
      <c r="CB55" s="1277"/>
      <c r="CC55" s="1277"/>
      <c r="CD55" s="1277"/>
      <c r="CE55" s="1277"/>
      <c r="CF55" s="1289"/>
      <c r="CG55" s="1277"/>
      <c r="CH55" s="1277"/>
      <c r="CI55" s="1277"/>
      <c r="CJ55" s="1277"/>
      <c r="CK55" s="1277"/>
      <c r="CL55" s="1277"/>
      <c r="CM55" s="1277"/>
      <c r="CN55" s="1289"/>
      <c r="CO55" s="1277"/>
      <c r="CP55" s="1277"/>
      <c r="CQ55" s="1277"/>
      <c r="CR55" s="1277"/>
      <c r="CS55" s="1277"/>
      <c r="CT55" s="1277"/>
      <c r="CU55" s="1277"/>
      <c r="CV55" s="1289"/>
      <c r="CW55" s="1277"/>
      <c r="CX55" s="1277"/>
      <c r="CY55" s="1277"/>
      <c r="CZ55" s="1277"/>
      <c r="DA55" s="1277"/>
      <c r="DB55" s="1277"/>
      <c r="DC55" s="1277"/>
    </row>
    <row r="56" spans="1:109" ht="13.2" x14ac:dyDescent="0.2">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ht="13.2" x14ac:dyDescent="0.2">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600</v>
      </c>
      <c r="BC57" s="1280"/>
      <c r="BD57" s="1280"/>
      <c r="BE57" s="1280"/>
      <c r="BF57" s="1280"/>
      <c r="BG57" s="1280"/>
      <c r="BH57" s="1280"/>
      <c r="BI57" s="1280"/>
      <c r="BJ57" s="1280"/>
      <c r="BK57" s="1280"/>
      <c r="BL57" s="1280"/>
      <c r="BM57" s="1280"/>
      <c r="BN57" s="1280"/>
      <c r="BO57" s="1280"/>
      <c r="BP57" s="1289"/>
      <c r="BQ57" s="1277"/>
      <c r="BR57" s="1277"/>
      <c r="BS57" s="1277"/>
      <c r="BT57" s="1277"/>
      <c r="BU57" s="1277"/>
      <c r="BV57" s="1277"/>
      <c r="BW57" s="1277"/>
      <c r="BX57" s="1289"/>
      <c r="BY57" s="1277"/>
      <c r="BZ57" s="1277"/>
      <c r="CA57" s="1277"/>
      <c r="CB57" s="1277"/>
      <c r="CC57" s="1277"/>
      <c r="CD57" s="1277"/>
      <c r="CE57" s="1277"/>
      <c r="CF57" s="1289"/>
      <c r="CG57" s="1277"/>
      <c r="CH57" s="1277"/>
      <c r="CI57" s="1277"/>
      <c r="CJ57" s="1277"/>
      <c r="CK57" s="1277"/>
      <c r="CL57" s="1277"/>
      <c r="CM57" s="1277"/>
      <c r="CN57" s="1289"/>
      <c r="CO57" s="1277"/>
      <c r="CP57" s="1277"/>
      <c r="CQ57" s="1277"/>
      <c r="CR57" s="1277"/>
      <c r="CS57" s="1277"/>
      <c r="CT57" s="1277"/>
      <c r="CU57" s="1277"/>
      <c r="CV57" s="1289"/>
      <c r="CW57" s="1277"/>
      <c r="CX57" s="1277"/>
      <c r="CY57" s="1277"/>
      <c r="CZ57" s="1277"/>
      <c r="DA57" s="1277"/>
      <c r="DB57" s="1277"/>
      <c r="DC57" s="1277"/>
      <c r="DD57" s="389"/>
      <c r="DE57" s="388"/>
    </row>
    <row r="58" spans="1:109" s="384" customFormat="1" ht="13.2" x14ac:dyDescent="0.2">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602</v>
      </c>
    </row>
    <row r="64" spans="1:109" ht="13.2" x14ac:dyDescent="0.2">
      <c r="B64" s="376"/>
      <c r="G64" s="383"/>
      <c r="I64" s="396"/>
      <c r="J64" s="396"/>
      <c r="K64" s="396"/>
      <c r="L64" s="396"/>
      <c r="M64" s="396"/>
      <c r="N64" s="397"/>
      <c r="AM64" s="383"/>
      <c r="AN64" s="383" t="s">
        <v>596</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90" t="s">
        <v>604</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2" x14ac:dyDescent="0.2">
      <c r="B66" s="376"/>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2" x14ac:dyDescent="0.2">
      <c r="B67" s="376"/>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2" x14ac:dyDescent="0.2">
      <c r="B68" s="376"/>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2" x14ac:dyDescent="0.2">
      <c r="B69" s="376"/>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597</v>
      </c>
    </row>
    <row r="72" spans="2:107" ht="13.2" x14ac:dyDescent="0.2">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557</v>
      </c>
      <c r="BQ72" s="1282"/>
      <c r="BR72" s="1282"/>
      <c r="BS72" s="1282"/>
      <c r="BT72" s="1282"/>
      <c r="BU72" s="1282"/>
      <c r="BV72" s="1282"/>
      <c r="BW72" s="1282"/>
      <c r="BX72" s="1282" t="s">
        <v>558</v>
      </c>
      <c r="BY72" s="1282"/>
      <c r="BZ72" s="1282"/>
      <c r="CA72" s="1282"/>
      <c r="CB72" s="1282"/>
      <c r="CC72" s="1282"/>
      <c r="CD72" s="1282"/>
      <c r="CE72" s="1282"/>
      <c r="CF72" s="1282" t="s">
        <v>559</v>
      </c>
      <c r="CG72" s="1282"/>
      <c r="CH72" s="1282"/>
      <c r="CI72" s="1282"/>
      <c r="CJ72" s="1282"/>
      <c r="CK72" s="1282"/>
      <c r="CL72" s="1282"/>
      <c r="CM72" s="1282"/>
      <c r="CN72" s="1282" t="s">
        <v>560</v>
      </c>
      <c r="CO72" s="1282"/>
      <c r="CP72" s="1282"/>
      <c r="CQ72" s="1282"/>
      <c r="CR72" s="1282"/>
      <c r="CS72" s="1282"/>
      <c r="CT72" s="1282"/>
      <c r="CU72" s="1282"/>
      <c r="CV72" s="1282" t="s">
        <v>561</v>
      </c>
      <c r="CW72" s="1282"/>
      <c r="CX72" s="1282"/>
      <c r="CY72" s="1282"/>
      <c r="CZ72" s="1282"/>
      <c r="DA72" s="1282"/>
      <c r="DB72" s="1282"/>
      <c r="DC72" s="1282"/>
    </row>
    <row r="73" spans="2:107" ht="13.2" x14ac:dyDescent="0.2">
      <c r="B73" s="376"/>
      <c r="G73" s="1285"/>
      <c r="H73" s="1285"/>
      <c r="I73" s="1285"/>
      <c r="J73" s="1285"/>
      <c r="K73" s="1281"/>
      <c r="L73" s="1281"/>
      <c r="M73" s="1281"/>
      <c r="N73" s="1281"/>
      <c r="AM73" s="385"/>
      <c r="AN73" s="1280" t="s">
        <v>598</v>
      </c>
      <c r="AO73" s="1280"/>
      <c r="AP73" s="1280"/>
      <c r="AQ73" s="1280"/>
      <c r="AR73" s="1280"/>
      <c r="AS73" s="1280"/>
      <c r="AT73" s="1280"/>
      <c r="AU73" s="1280"/>
      <c r="AV73" s="1280"/>
      <c r="AW73" s="1280"/>
      <c r="AX73" s="1280"/>
      <c r="AY73" s="1280"/>
      <c r="AZ73" s="1280"/>
      <c r="BA73" s="1280"/>
      <c r="BB73" s="1280" t="s">
        <v>599</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2" x14ac:dyDescent="0.2">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603</v>
      </c>
      <c r="BC75" s="1280"/>
      <c r="BD75" s="1280"/>
      <c r="BE75" s="1280"/>
      <c r="BF75" s="1280"/>
      <c r="BG75" s="1280"/>
      <c r="BH75" s="1280"/>
      <c r="BI75" s="1280"/>
      <c r="BJ75" s="1280"/>
      <c r="BK75" s="1280"/>
      <c r="BL75" s="1280"/>
      <c r="BM75" s="1280"/>
      <c r="BN75" s="1280"/>
      <c r="BO75" s="1280"/>
      <c r="BP75" s="1277">
        <v>-2.2000000000000002</v>
      </c>
      <c r="BQ75" s="1277"/>
      <c r="BR75" s="1277"/>
      <c r="BS75" s="1277"/>
      <c r="BT75" s="1277"/>
      <c r="BU75" s="1277"/>
      <c r="BV75" s="1277"/>
      <c r="BW75" s="1277"/>
      <c r="BX75" s="1277">
        <v>-0.3</v>
      </c>
      <c r="BY75" s="1277"/>
      <c r="BZ75" s="1277"/>
      <c r="CA75" s="1277"/>
      <c r="CB75" s="1277"/>
      <c r="CC75" s="1277"/>
      <c r="CD75" s="1277"/>
      <c r="CE75" s="1277"/>
      <c r="CF75" s="1277">
        <v>-0.2</v>
      </c>
      <c r="CG75" s="1277"/>
      <c r="CH75" s="1277"/>
      <c r="CI75" s="1277"/>
      <c r="CJ75" s="1277"/>
      <c r="CK75" s="1277"/>
      <c r="CL75" s="1277"/>
      <c r="CM75" s="1277"/>
      <c r="CN75" s="1277">
        <v>-0.7</v>
      </c>
      <c r="CO75" s="1277"/>
      <c r="CP75" s="1277"/>
      <c r="CQ75" s="1277"/>
      <c r="CR75" s="1277"/>
      <c r="CS75" s="1277"/>
      <c r="CT75" s="1277"/>
      <c r="CU75" s="1277"/>
      <c r="CV75" s="1277">
        <v>-0.9</v>
      </c>
      <c r="CW75" s="1277"/>
      <c r="CX75" s="1277"/>
      <c r="CY75" s="1277"/>
      <c r="CZ75" s="1277"/>
      <c r="DA75" s="1277"/>
      <c r="DB75" s="1277"/>
      <c r="DC75" s="1277"/>
    </row>
    <row r="76" spans="2:107" ht="13.2" x14ac:dyDescent="0.2">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6"/>
      <c r="G77" s="1283"/>
      <c r="H77" s="1283"/>
      <c r="I77" s="1283"/>
      <c r="J77" s="1283"/>
      <c r="K77" s="1281"/>
      <c r="L77" s="1281"/>
      <c r="M77" s="1281"/>
      <c r="N77" s="1281"/>
      <c r="AN77" s="1282" t="s">
        <v>601</v>
      </c>
      <c r="AO77" s="1282"/>
      <c r="AP77" s="1282"/>
      <c r="AQ77" s="1282"/>
      <c r="AR77" s="1282"/>
      <c r="AS77" s="1282"/>
      <c r="AT77" s="1282"/>
      <c r="AU77" s="1282"/>
      <c r="AV77" s="1282"/>
      <c r="AW77" s="1282"/>
      <c r="AX77" s="1282"/>
      <c r="AY77" s="1282"/>
      <c r="AZ77" s="1282"/>
      <c r="BA77" s="1282"/>
      <c r="BB77" s="1280" t="s">
        <v>599</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2" x14ac:dyDescent="0.2">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603</v>
      </c>
      <c r="BC79" s="1280"/>
      <c r="BD79" s="1280"/>
      <c r="BE79" s="1280"/>
      <c r="BF79" s="1280"/>
      <c r="BG79" s="1280"/>
      <c r="BH79" s="1280"/>
      <c r="BI79" s="1280"/>
      <c r="BJ79" s="1280"/>
      <c r="BK79" s="1280"/>
      <c r="BL79" s="1280"/>
      <c r="BM79" s="1280"/>
      <c r="BN79" s="1280"/>
      <c r="BO79" s="1280"/>
      <c r="BP79" s="1277">
        <v>7.1</v>
      </c>
      <c r="BQ79" s="1277"/>
      <c r="BR79" s="1277"/>
      <c r="BS79" s="1277"/>
      <c r="BT79" s="1277"/>
      <c r="BU79" s="1277"/>
      <c r="BV79" s="1277"/>
      <c r="BW79" s="1277"/>
      <c r="BX79" s="1277">
        <v>7.4</v>
      </c>
      <c r="BY79" s="1277"/>
      <c r="BZ79" s="1277"/>
      <c r="CA79" s="1277"/>
      <c r="CB79" s="1277"/>
      <c r="CC79" s="1277"/>
      <c r="CD79" s="1277"/>
      <c r="CE79" s="1277"/>
      <c r="CF79" s="1277">
        <v>7.4</v>
      </c>
      <c r="CG79" s="1277"/>
      <c r="CH79" s="1277"/>
      <c r="CI79" s="1277"/>
      <c r="CJ79" s="1277"/>
      <c r="CK79" s="1277"/>
      <c r="CL79" s="1277"/>
      <c r="CM79" s="1277"/>
      <c r="CN79" s="1277">
        <v>8</v>
      </c>
      <c r="CO79" s="1277"/>
      <c r="CP79" s="1277"/>
      <c r="CQ79" s="1277"/>
      <c r="CR79" s="1277"/>
      <c r="CS79" s="1277"/>
      <c r="CT79" s="1277"/>
      <c r="CU79" s="1277"/>
      <c r="CV79" s="1277">
        <v>6.6</v>
      </c>
      <c r="CW79" s="1277"/>
      <c r="CX79" s="1277"/>
      <c r="CY79" s="1277"/>
      <c r="CZ79" s="1277"/>
      <c r="DA79" s="1277"/>
      <c r="DB79" s="1277"/>
      <c r="DC79" s="1277"/>
    </row>
    <row r="80" spans="2:107" ht="13.2" x14ac:dyDescent="0.2">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jmlWJtmn0sld49j6COufphB31hpNBLkNC3keSHR2yrv0JKUe85Cgcnb0uVMCXWxWEcn3aGHEklE5D2tIHwkoQ==" saltValue="ttf+Qy1GPSsBr8Zr+PjcG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8" customWidth="1"/>
    <col min="35" max="122" width="2.44140625" style="257" customWidth="1"/>
    <col min="123" max="16384" width="2.44140625" style="257" hidden="1"/>
  </cols>
  <sheetData>
    <row r="1" spans="1:34"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row>
    <row r="2" spans="1:34" ht="13.2" x14ac:dyDescent="0.2">
      <c r="S2" s="257"/>
      <c r="AH2" s="257"/>
    </row>
    <row r="3" spans="1:34" ht="13.2" x14ac:dyDescent="0.2">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row>
    <row r="4" spans="1:34" ht="13.2" x14ac:dyDescent="0.2"/>
    <row r="5" spans="1:34" ht="13.2" x14ac:dyDescent="0.2"/>
    <row r="6" spans="1:34" ht="13.2" x14ac:dyDescent="0.2"/>
    <row r="7" spans="1:34" ht="13.2" x14ac:dyDescent="0.2"/>
    <row r="8" spans="1:34" ht="13.2" x14ac:dyDescent="0.2"/>
    <row r="9" spans="1:34" ht="13.2" x14ac:dyDescent="0.2">
      <c r="AH9" s="257"/>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7"/>
    </row>
    <row r="18" spans="12:34" ht="13.2" x14ac:dyDescent="0.2"/>
    <row r="19" spans="12:34" ht="13.2" x14ac:dyDescent="0.2"/>
    <row r="20" spans="12:34" ht="13.2" x14ac:dyDescent="0.2">
      <c r="AH20" s="257"/>
    </row>
    <row r="21" spans="12:34" ht="13.2" x14ac:dyDescent="0.2">
      <c r="AH21" s="257"/>
    </row>
    <row r="22" spans="12:34" ht="13.2" x14ac:dyDescent="0.2"/>
    <row r="23" spans="12:34" ht="13.2" x14ac:dyDescent="0.2"/>
    <row r="24" spans="12:34" ht="13.2" x14ac:dyDescent="0.2">
      <c r="Q24" s="257"/>
    </row>
    <row r="25" spans="12:34" ht="13.2" x14ac:dyDescent="0.2"/>
    <row r="26" spans="12:34" ht="13.2" x14ac:dyDescent="0.2"/>
    <row r="27" spans="12:34" ht="13.2" x14ac:dyDescent="0.2"/>
    <row r="28" spans="12:34" ht="13.2" x14ac:dyDescent="0.2">
      <c r="O28" s="257"/>
      <c r="T28" s="257"/>
      <c r="AH28" s="257"/>
    </row>
    <row r="29" spans="12:34" ht="13.2" x14ac:dyDescent="0.2"/>
    <row r="30" spans="12:34" ht="13.2" x14ac:dyDescent="0.2"/>
    <row r="31" spans="12:34" ht="13.2" x14ac:dyDescent="0.2">
      <c r="Q31" s="257"/>
    </row>
    <row r="32" spans="12:34" ht="13.2" x14ac:dyDescent="0.2">
      <c r="L32" s="257"/>
    </row>
    <row r="33" spans="2:34" ht="13.2" x14ac:dyDescent="0.2">
      <c r="C33" s="257"/>
      <c r="E33" s="257"/>
      <c r="G33" s="257"/>
      <c r="I33" s="257"/>
      <c r="X33" s="257"/>
    </row>
    <row r="34" spans="2:34" ht="13.2" x14ac:dyDescent="0.2">
      <c r="B34" s="257"/>
      <c r="P34" s="257"/>
      <c r="R34" s="257"/>
      <c r="T34" s="257"/>
    </row>
    <row r="35" spans="2:34" ht="13.2" x14ac:dyDescent="0.2">
      <c r="D35" s="257"/>
      <c r="W35" s="257"/>
      <c r="AC35" s="257"/>
      <c r="AD35" s="257"/>
      <c r="AE35" s="257"/>
      <c r="AF35" s="257"/>
      <c r="AG35" s="257"/>
      <c r="AH35" s="257"/>
    </row>
    <row r="36" spans="2:34" ht="13.2" x14ac:dyDescent="0.2">
      <c r="H36" s="257"/>
      <c r="J36" s="257"/>
      <c r="K36" s="257"/>
      <c r="M36" s="257"/>
      <c r="Y36" s="257"/>
      <c r="Z36" s="257"/>
      <c r="AA36" s="257"/>
      <c r="AB36" s="257"/>
      <c r="AC36" s="257"/>
      <c r="AD36" s="257"/>
      <c r="AE36" s="257"/>
      <c r="AF36" s="257"/>
      <c r="AG36" s="257"/>
      <c r="AH36" s="257"/>
    </row>
    <row r="37" spans="2:34" ht="13.2" x14ac:dyDescent="0.2">
      <c r="AH37" s="257"/>
    </row>
    <row r="38" spans="2:34" ht="13.2" x14ac:dyDescent="0.2">
      <c r="AG38" s="257"/>
      <c r="AH38" s="257"/>
    </row>
    <row r="39" spans="2:34" ht="13.2" x14ac:dyDescent="0.2"/>
    <row r="40" spans="2:34" ht="13.2" x14ac:dyDescent="0.2">
      <c r="X40" s="257"/>
    </row>
    <row r="41" spans="2:34" ht="13.2" x14ac:dyDescent="0.2">
      <c r="R41" s="257"/>
    </row>
    <row r="42" spans="2:34" ht="13.2" x14ac:dyDescent="0.2">
      <c r="W42" s="257"/>
    </row>
    <row r="43" spans="2:34" ht="13.2" x14ac:dyDescent="0.2">
      <c r="Y43" s="257"/>
      <c r="Z43" s="257"/>
      <c r="AA43" s="257"/>
      <c r="AB43" s="257"/>
      <c r="AC43" s="257"/>
      <c r="AD43" s="257"/>
      <c r="AE43" s="257"/>
      <c r="AF43" s="257"/>
      <c r="AG43" s="257"/>
      <c r="AH43" s="257"/>
    </row>
    <row r="44" spans="2:34" ht="13.2" x14ac:dyDescent="0.2">
      <c r="AH44" s="257"/>
    </row>
    <row r="45" spans="2:34" ht="13.2" x14ac:dyDescent="0.2">
      <c r="X45" s="257"/>
    </row>
    <row r="46" spans="2:34" ht="13.2" x14ac:dyDescent="0.2"/>
    <row r="47" spans="2:34" ht="13.2" x14ac:dyDescent="0.2"/>
    <row r="48" spans="2:34" ht="13.2" x14ac:dyDescent="0.2">
      <c r="W48" s="257"/>
      <c r="Y48" s="257"/>
      <c r="Z48" s="257"/>
      <c r="AA48" s="257"/>
      <c r="AB48" s="257"/>
      <c r="AC48" s="257"/>
      <c r="AD48" s="257"/>
      <c r="AE48" s="257"/>
      <c r="AF48" s="257"/>
      <c r="AG48" s="257"/>
      <c r="AH48" s="257"/>
    </row>
    <row r="49" spans="28:34" ht="13.2" x14ac:dyDescent="0.2"/>
    <row r="50" spans="28:34" ht="13.2" x14ac:dyDescent="0.2">
      <c r="AE50" s="257"/>
      <c r="AF50" s="257"/>
      <c r="AG50" s="257"/>
      <c r="AH50" s="257"/>
    </row>
    <row r="51" spans="28:34" ht="13.2" x14ac:dyDescent="0.2">
      <c r="AC51" s="257"/>
      <c r="AD51" s="257"/>
      <c r="AE51" s="257"/>
      <c r="AF51" s="257"/>
      <c r="AG51" s="257"/>
      <c r="AH51" s="257"/>
    </row>
    <row r="52" spans="28:34" ht="13.2" x14ac:dyDescent="0.2"/>
    <row r="53" spans="28:34" ht="13.2" x14ac:dyDescent="0.2">
      <c r="AF53" s="257"/>
      <c r="AG53" s="257"/>
      <c r="AH53" s="257"/>
    </row>
    <row r="54" spans="28:34" ht="13.2" x14ac:dyDescent="0.2">
      <c r="AH54" s="257"/>
    </row>
    <row r="55" spans="28:34" ht="13.2" x14ac:dyDescent="0.2"/>
    <row r="56" spans="28:34" ht="13.2" x14ac:dyDescent="0.2">
      <c r="AB56" s="257"/>
      <c r="AC56" s="257"/>
      <c r="AD56" s="257"/>
      <c r="AE56" s="257"/>
      <c r="AF56" s="257"/>
      <c r="AG56" s="257"/>
      <c r="AH56" s="257"/>
    </row>
    <row r="57" spans="28:34" ht="13.2" x14ac:dyDescent="0.2">
      <c r="AH57" s="257"/>
    </row>
    <row r="58" spans="28:34" ht="13.2" x14ac:dyDescent="0.2">
      <c r="AH58" s="257"/>
    </row>
    <row r="59" spans="28:34" ht="13.2" x14ac:dyDescent="0.2"/>
    <row r="60" spans="28:34" ht="13.2" x14ac:dyDescent="0.2"/>
    <row r="61" spans="28:34" ht="13.2" x14ac:dyDescent="0.2"/>
    <row r="62" spans="28:34" ht="13.2" x14ac:dyDescent="0.2"/>
    <row r="63" spans="28:34" ht="13.2" x14ac:dyDescent="0.2">
      <c r="AH63" s="257"/>
    </row>
    <row r="64" spans="28:34" ht="13.2" x14ac:dyDescent="0.2">
      <c r="AG64" s="257"/>
      <c r="AH64" s="257"/>
    </row>
    <row r="65" spans="28:34" ht="13.2" x14ac:dyDescent="0.2"/>
    <row r="66" spans="28:34" ht="13.2" x14ac:dyDescent="0.2"/>
    <row r="67" spans="28:34" ht="13.2" x14ac:dyDescent="0.2"/>
    <row r="68" spans="28:34" ht="13.2" x14ac:dyDescent="0.2">
      <c r="AB68" s="257"/>
      <c r="AC68" s="257"/>
      <c r="AD68" s="257"/>
      <c r="AE68" s="257"/>
      <c r="AF68" s="257"/>
      <c r="AG68" s="257"/>
      <c r="AH68" s="257"/>
    </row>
    <row r="69" spans="28:34" ht="13.2" x14ac:dyDescent="0.2">
      <c r="AF69" s="257"/>
      <c r="AG69" s="257"/>
      <c r="AH69" s="257"/>
    </row>
    <row r="70" spans="28:34" ht="13.2" x14ac:dyDescent="0.2"/>
    <row r="71" spans="28:34" ht="13.2" x14ac:dyDescent="0.2"/>
    <row r="72" spans="28:34" ht="13.2" x14ac:dyDescent="0.2"/>
    <row r="73" spans="28:34" ht="13.2" x14ac:dyDescent="0.2"/>
    <row r="74" spans="28:34" ht="13.2" x14ac:dyDescent="0.2"/>
    <row r="75" spans="28:34" ht="13.2" x14ac:dyDescent="0.2">
      <c r="AH75" s="257"/>
    </row>
    <row r="76" spans="28:34" ht="13.2" x14ac:dyDescent="0.2">
      <c r="AF76" s="257"/>
      <c r="AG76" s="257"/>
      <c r="AH76" s="257"/>
    </row>
    <row r="77" spans="28:34" ht="13.2" x14ac:dyDescent="0.2">
      <c r="AG77" s="257"/>
      <c r="AH77" s="257"/>
    </row>
    <row r="78" spans="28:34" ht="13.2" x14ac:dyDescent="0.2"/>
    <row r="79" spans="28:34" ht="13.2" x14ac:dyDescent="0.2"/>
    <row r="80" spans="28:34" ht="13.2" x14ac:dyDescent="0.2"/>
    <row r="81" spans="25:34" ht="13.2" x14ac:dyDescent="0.2"/>
    <row r="82" spans="25:34" ht="13.2" x14ac:dyDescent="0.2">
      <c r="Y82" s="257"/>
    </row>
    <row r="83" spans="25:34" ht="13.2" x14ac:dyDescent="0.2">
      <c r="Y83" s="257"/>
      <c r="Z83" s="257"/>
      <c r="AA83" s="257"/>
      <c r="AB83" s="257"/>
      <c r="AC83" s="257"/>
      <c r="AD83" s="257"/>
      <c r="AE83" s="257"/>
      <c r="AF83" s="257"/>
      <c r="AG83" s="257"/>
      <c r="AH83" s="257"/>
    </row>
    <row r="84" spans="25:34" ht="13.2" x14ac:dyDescent="0.2"/>
    <row r="85" spans="25:34" ht="13.2" x14ac:dyDescent="0.2"/>
    <row r="86" spans="25:34" ht="13.2" x14ac:dyDescent="0.2"/>
    <row r="87" spans="25:34" ht="13.2" x14ac:dyDescent="0.2"/>
    <row r="88" spans="25:34" ht="13.2" x14ac:dyDescent="0.2">
      <c r="AH88" s="257"/>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7"/>
      <c r="AG94" s="257"/>
      <c r="AH94" s="257"/>
    </row>
    <row r="95" spans="25:34" ht="13.5" customHeight="1" x14ac:dyDescent="0.2">
      <c r="AH95" s="25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7"/>
    </row>
    <row r="102" spans="33:34" ht="13.5" customHeight="1" x14ac:dyDescent="0.2"/>
    <row r="103" spans="33:34" ht="13.5" customHeight="1" x14ac:dyDescent="0.2"/>
    <row r="104" spans="33:34" ht="13.5" customHeight="1" x14ac:dyDescent="0.2">
      <c r="AG104" s="257"/>
      <c r="AH104" s="25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7"/>
    </row>
    <row r="117" spans="34:122" ht="13.5" customHeight="1" x14ac:dyDescent="0.2"/>
    <row r="118" spans="34:122" ht="13.5" customHeight="1" x14ac:dyDescent="0.2"/>
    <row r="119" spans="34:122" ht="13.5" customHeight="1" x14ac:dyDescent="0.2"/>
    <row r="120" spans="34:122" ht="13.5" customHeight="1" x14ac:dyDescent="0.2">
      <c r="AH120" s="257"/>
    </row>
    <row r="121" spans="34:122" ht="13.5" customHeight="1" x14ac:dyDescent="0.2">
      <c r="AH121" s="257"/>
    </row>
    <row r="122" spans="34:122" ht="13.5" customHeight="1" x14ac:dyDescent="0.2"/>
    <row r="123" spans="34:122" ht="13.5" customHeight="1" x14ac:dyDescent="0.2"/>
    <row r="124" spans="34:122" ht="13.5" customHeight="1" x14ac:dyDescent="0.2"/>
    <row r="125" spans="34:122" ht="13.5" customHeight="1" x14ac:dyDescent="0.2">
      <c r="DR125" s="257" t="s">
        <v>504</v>
      </c>
    </row>
  </sheetData>
  <sheetProtection algorithmName="SHA-512" hashValue="Uzh3DHdsemHWz7yFuhHkhhXc3Ni046Jj6k14hzcFIPdCkZQ+Ow3m9SCHaAJXJAai2FIZToKz/9oOLwIybYPT8g==" saltValue="/AMKaEzt8aTfiY3t+x4/E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8" customWidth="1"/>
    <col min="35" max="122" width="2.44140625" style="257" customWidth="1"/>
    <col min="123" max="16384" width="2.44140625" style="257" hidden="1"/>
  </cols>
  <sheetData>
    <row r="1" spans="2:34" ht="13.5" customHeight="1"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row>
    <row r="2" spans="2:34" ht="13.2" x14ac:dyDescent="0.2">
      <c r="S2" s="257"/>
      <c r="AH2" s="257"/>
    </row>
    <row r="3" spans="2:34" ht="13.2" x14ac:dyDescent="0.2">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row>
    <row r="4" spans="2:34" ht="13.2" x14ac:dyDescent="0.2"/>
    <row r="5" spans="2:34" ht="13.2" x14ac:dyDescent="0.2"/>
    <row r="6" spans="2:34" ht="13.2" x14ac:dyDescent="0.2"/>
    <row r="7" spans="2:34" ht="13.2" x14ac:dyDescent="0.2"/>
    <row r="8" spans="2:34" ht="13.2" x14ac:dyDescent="0.2"/>
    <row r="9" spans="2:34" ht="13.2" x14ac:dyDescent="0.2">
      <c r="AH9" s="257"/>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7"/>
    </row>
    <row r="18" spans="12:34" ht="13.2" x14ac:dyDescent="0.2"/>
    <row r="19" spans="12:34" ht="13.2" x14ac:dyDescent="0.2"/>
    <row r="20" spans="12:34" ht="13.2" x14ac:dyDescent="0.2">
      <c r="AH20" s="257"/>
    </row>
    <row r="21" spans="12:34" ht="13.2" x14ac:dyDescent="0.2">
      <c r="AH21" s="257"/>
    </row>
    <row r="22" spans="12:34" ht="13.2" x14ac:dyDescent="0.2"/>
    <row r="23" spans="12:34" ht="13.2" x14ac:dyDescent="0.2"/>
    <row r="24" spans="12:34" ht="13.2" x14ac:dyDescent="0.2">
      <c r="Q24" s="257"/>
    </row>
    <row r="25" spans="12:34" ht="13.2" x14ac:dyDescent="0.2"/>
    <row r="26" spans="12:34" ht="13.2" x14ac:dyDescent="0.2"/>
    <row r="27" spans="12:34" ht="13.2" x14ac:dyDescent="0.2"/>
    <row r="28" spans="12:34" ht="13.2" x14ac:dyDescent="0.2">
      <c r="O28" s="257"/>
      <c r="T28" s="257"/>
      <c r="AH28" s="257"/>
    </row>
    <row r="29" spans="12:34" ht="13.2" x14ac:dyDescent="0.2"/>
    <row r="30" spans="12:34" ht="13.2" x14ac:dyDescent="0.2"/>
    <row r="31" spans="12:34" ht="13.2" x14ac:dyDescent="0.2">
      <c r="Q31" s="257"/>
    </row>
    <row r="32" spans="12:34" ht="13.2" x14ac:dyDescent="0.2">
      <c r="L32" s="257"/>
    </row>
    <row r="33" spans="2:34" ht="13.2" x14ac:dyDescent="0.2">
      <c r="C33" s="257"/>
      <c r="E33" s="257"/>
      <c r="G33" s="257"/>
      <c r="I33" s="257"/>
      <c r="X33" s="257"/>
    </row>
    <row r="34" spans="2:34" ht="13.2" x14ac:dyDescent="0.2">
      <c r="B34" s="257"/>
      <c r="P34" s="257"/>
      <c r="R34" s="257"/>
      <c r="T34" s="257"/>
    </row>
    <row r="35" spans="2:34" ht="13.2" x14ac:dyDescent="0.2">
      <c r="D35" s="257"/>
      <c r="W35" s="257"/>
      <c r="AC35" s="257"/>
      <c r="AD35" s="257"/>
      <c r="AE35" s="257"/>
      <c r="AF35" s="257"/>
      <c r="AG35" s="257"/>
      <c r="AH35" s="257"/>
    </row>
    <row r="36" spans="2:34" ht="13.2" x14ac:dyDescent="0.2">
      <c r="H36" s="257"/>
      <c r="J36" s="257"/>
      <c r="K36" s="257"/>
      <c r="M36" s="257"/>
      <c r="Y36" s="257"/>
      <c r="Z36" s="257"/>
      <c r="AA36" s="257"/>
      <c r="AB36" s="257"/>
      <c r="AC36" s="257"/>
      <c r="AD36" s="257"/>
      <c r="AE36" s="257"/>
      <c r="AF36" s="257"/>
      <c r="AG36" s="257"/>
      <c r="AH36" s="257"/>
    </row>
    <row r="37" spans="2:34" ht="13.2" x14ac:dyDescent="0.2">
      <c r="AH37" s="257"/>
    </row>
    <row r="38" spans="2:34" ht="13.2" x14ac:dyDescent="0.2">
      <c r="AG38" s="257"/>
      <c r="AH38" s="257"/>
    </row>
    <row r="39" spans="2:34" ht="13.2" x14ac:dyDescent="0.2"/>
    <row r="40" spans="2:34" ht="13.2" x14ac:dyDescent="0.2">
      <c r="X40" s="257"/>
    </row>
    <row r="41" spans="2:34" ht="13.2" x14ac:dyDescent="0.2">
      <c r="R41" s="257"/>
    </row>
    <row r="42" spans="2:34" ht="13.2" x14ac:dyDescent="0.2">
      <c r="W42" s="257"/>
    </row>
    <row r="43" spans="2:34" ht="13.2" x14ac:dyDescent="0.2">
      <c r="Y43" s="257"/>
      <c r="Z43" s="257"/>
      <c r="AA43" s="257"/>
      <c r="AB43" s="257"/>
      <c r="AC43" s="257"/>
      <c r="AD43" s="257"/>
      <c r="AE43" s="257"/>
      <c r="AF43" s="257"/>
      <c r="AG43" s="257"/>
      <c r="AH43" s="257"/>
    </row>
    <row r="44" spans="2:34" ht="13.2" x14ac:dyDescent="0.2">
      <c r="AH44" s="257"/>
    </row>
    <row r="45" spans="2:34" ht="13.2" x14ac:dyDescent="0.2">
      <c r="X45" s="257"/>
    </row>
    <row r="46" spans="2:34" ht="13.2" x14ac:dyDescent="0.2"/>
    <row r="47" spans="2:34" ht="13.2" x14ac:dyDescent="0.2"/>
    <row r="48" spans="2:34" ht="13.2" x14ac:dyDescent="0.2">
      <c r="W48" s="257"/>
      <c r="Y48" s="257"/>
      <c r="Z48" s="257"/>
      <c r="AA48" s="257"/>
      <c r="AB48" s="257"/>
      <c r="AC48" s="257"/>
      <c r="AD48" s="257"/>
      <c r="AE48" s="257"/>
      <c r="AF48" s="257"/>
      <c r="AG48" s="257"/>
      <c r="AH48" s="257"/>
    </row>
    <row r="49" spans="28:34" ht="13.2" x14ac:dyDescent="0.2"/>
    <row r="50" spans="28:34" ht="13.2" x14ac:dyDescent="0.2">
      <c r="AE50" s="257"/>
      <c r="AF50" s="257"/>
      <c r="AG50" s="257"/>
      <c r="AH50" s="257"/>
    </row>
    <row r="51" spans="28:34" ht="13.2" x14ac:dyDescent="0.2">
      <c r="AC51" s="257"/>
      <c r="AD51" s="257"/>
      <c r="AE51" s="257"/>
      <c r="AF51" s="257"/>
      <c r="AG51" s="257"/>
      <c r="AH51" s="257"/>
    </row>
    <row r="52" spans="28:34" ht="13.2" x14ac:dyDescent="0.2"/>
    <row r="53" spans="28:34" ht="13.2" x14ac:dyDescent="0.2">
      <c r="AF53" s="257"/>
      <c r="AG53" s="257"/>
      <c r="AH53" s="257"/>
    </row>
    <row r="54" spans="28:34" ht="13.2" x14ac:dyDescent="0.2">
      <c r="AH54" s="257"/>
    </row>
    <row r="55" spans="28:34" ht="13.2" x14ac:dyDescent="0.2"/>
    <row r="56" spans="28:34" ht="13.2" x14ac:dyDescent="0.2">
      <c r="AB56" s="257"/>
      <c r="AC56" s="257"/>
      <c r="AD56" s="257"/>
      <c r="AE56" s="257"/>
      <c r="AF56" s="257"/>
      <c r="AG56" s="257"/>
      <c r="AH56" s="257"/>
    </row>
    <row r="57" spans="28:34" ht="13.2" x14ac:dyDescent="0.2">
      <c r="AH57" s="257"/>
    </row>
    <row r="58" spans="28:34" ht="13.2" x14ac:dyDescent="0.2">
      <c r="AH58" s="257"/>
    </row>
    <row r="59" spans="28:34" ht="13.2" x14ac:dyDescent="0.2">
      <c r="AG59" s="257"/>
      <c r="AH59" s="257"/>
    </row>
    <row r="60" spans="28:34" ht="13.2" x14ac:dyDescent="0.2"/>
    <row r="61" spans="28:34" ht="13.2" x14ac:dyDescent="0.2"/>
    <row r="62" spans="28:34" ht="13.2" x14ac:dyDescent="0.2"/>
    <row r="63" spans="28:34" ht="13.2" x14ac:dyDescent="0.2">
      <c r="AH63" s="257"/>
    </row>
    <row r="64" spans="28:34" ht="13.2" x14ac:dyDescent="0.2">
      <c r="AG64" s="257"/>
      <c r="AH64" s="257"/>
    </row>
    <row r="65" spans="28:34" ht="13.2" x14ac:dyDescent="0.2"/>
    <row r="66" spans="28:34" ht="13.2" x14ac:dyDescent="0.2"/>
    <row r="67" spans="28:34" ht="13.2" x14ac:dyDescent="0.2"/>
    <row r="68" spans="28:34" ht="13.2" x14ac:dyDescent="0.2">
      <c r="AB68" s="257"/>
      <c r="AC68" s="257"/>
      <c r="AD68" s="257"/>
      <c r="AE68" s="257"/>
      <c r="AF68" s="257"/>
      <c r="AG68" s="257"/>
      <c r="AH68" s="257"/>
    </row>
    <row r="69" spans="28:34" ht="13.2" x14ac:dyDescent="0.2">
      <c r="AF69" s="257"/>
      <c r="AG69" s="257"/>
      <c r="AH69" s="257"/>
    </row>
    <row r="70" spans="28:34" ht="13.2" x14ac:dyDescent="0.2"/>
    <row r="71" spans="28:34" ht="13.2" x14ac:dyDescent="0.2"/>
    <row r="72" spans="28:34" ht="13.2" x14ac:dyDescent="0.2"/>
    <row r="73" spans="28:34" ht="13.2" x14ac:dyDescent="0.2"/>
    <row r="74" spans="28:34" ht="13.2" x14ac:dyDescent="0.2"/>
    <row r="75" spans="28:34" ht="13.2" x14ac:dyDescent="0.2">
      <c r="AH75" s="257"/>
    </row>
    <row r="76" spans="28:34" ht="13.2" x14ac:dyDescent="0.2">
      <c r="AF76" s="257"/>
      <c r="AG76" s="257"/>
      <c r="AH76" s="257"/>
    </row>
    <row r="77" spans="28:34" ht="13.2" x14ac:dyDescent="0.2">
      <c r="AG77" s="257"/>
      <c r="AH77" s="257"/>
    </row>
    <row r="78" spans="28:34" ht="13.2" x14ac:dyDescent="0.2"/>
    <row r="79" spans="28:34" ht="13.2" x14ac:dyDescent="0.2"/>
    <row r="80" spans="28:34" ht="13.2" x14ac:dyDescent="0.2"/>
    <row r="81" spans="25:34" ht="13.2" x14ac:dyDescent="0.2"/>
    <row r="82" spans="25:34" ht="13.2" x14ac:dyDescent="0.2">
      <c r="Y82" s="257"/>
    </row>
    <row r="83" spans="25:34" ht="13.2" x14ac:dyDescent="0.2">
      <c r="Y83" s="257"/>
      <c r="Z83" s="257"/>
      <c r="AA83" s="257"/>
      <c r="AB83" s="257"/>
      <c r="AC83" s="257"/>
      <c r="AD83" s="257"/>
      <c r="AE83" s="257"/>
      <c r="AF83" s="257"/>
      <c r="AG83" s="257"/>
      <c r="AH83" s="257"/>
    </row>
    <row r="84" spans="25:34" ht="13.2" x14ac:dyDescent="0.2"/>
    <row r="85" spans="25:34" ht="13.2" x14ac:dyDescent="0.2"/>
    <row r="86" spans="25:34" ht="13.2" x14ac:dyDescent="0.2"/>
    <row r="87" spans="25:34" ht="13.2" x14ac:dyDescent="0.2"/>
    <row r="88" spans="25:34" ht="13.2" x14ac:dyDescent="0.2">
      <c r="AH88" s="257"/>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7"/>
      <c r="AG94" s="257"/>
      <c r="AH94" s="257"/>
    </row>
    <row r="95" spans="25:34" ht="13.5" customHeight="1" x14ac:dyDescent="0.2">
      <c r="AH95" s="25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7"/>
    </row>
    <row r="102" spans="33:34" ht="13.5" customHeight="1" x14ac:dyDescent="0.2"/>
    <row r="103" spans="33:34" ht="13.5" customHeight="1" x14ac:dyDescent="0.2"/>
    <row r="104" spans="33:34" ht="13.5" customHeight="1" x14ac:dyDescent="0.2">
      <c r="AG104" s="257"/>
      <c r="AH104" s="25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7"/>
    </row>
    <row r="117" spans="34:122" ht="13.5" customHeight="1" x14ac:dyDescent="0.2"/>
    <row r="118" spans="34:122" ht="13.5" customHeight="1" x14ac:dyDescent="0.2"/>
    <row r="119" spans="34:122" ht="13.5" customHeight="1" x14ac:dyDescent="0.2"/>
    <row r="120" spans="34:122" ht="13.5" customHeight="1" x14ac:dyDescent="0.2">
      <c r="AH120" s="257"/>
    </row>
    <row r="121" spans="34:122" ht="13.5" customHeight="1" x14ac:dyDescent="0.2">
      <c r="AH121" s="257"/>
    </row>
    <row r="122" spans="34:122" ht="13.5" customHeight="1" x14ac:dyDescent="0.2"/>
    <row r="123" spans="34:122" ht="13.5" customHeight="1" x14ac:dyDescent="0.2"/>
    <row r="124" spans="34:122" ht="13.5" customHeight="1" x14ac:dyDescent="0.2"/>
    <row r="125" spans="34:122" ht="13.5" customHeight="1" x14ac:dyDescent="0.2">
      <c r="DR125" s="257" t="s">
        <v>504</v>
      </c>
    </row>
  </sheetData>
  <sheetProtection algorithmName="SHA-512" hashValue="l1opmi9mveCLHaavxhhFpEKniZuBuszteRLF2r4mZ0rB/IX0EiQs1Ba3aOVf0NoaF9F3nF6UDrKczsJmwcEH6g==" saltValue="mQqydasB+9hxI0wc17FN6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554</v>
      </c>
      <c r="G2" s="148"/>
      <c r="H2" s="149"/>
    </row>
    <row r="3" spans="1:8" x14ac:dyDescent="0.2">
      <c r="A3" s="145" t="s">
        <v>547</v>
      </c>
      <c r="B3" s="150"/>
      <c r="C3" s="151"/>
      <c r="D3" s="152">
        <v>663723</v>
      </c>
      <c r="E3" s="153"/>
      <c r="F3" s="154">
        <v>317319</v>
      </c>
      <c r="G3" s="155"/>
      <c r="H3" s="156"/>
    </row>
    <row r="4" spans="1:8" x14ac:dyDescent="0.2">
      <c r="A4" s="157"/>
      <c r="B4" s="158"/>
      <c r="C4" s="159"/>
      <c r="D4" s="160">
        <v>663723</v>
      </c>
      <c r="E4" s="161"/>
      <c r="F4" s="162">
        <v>164214</v>
      </c>
      <c r="G4" s="163"/>
      <c r="H4" s="164"/>
    </row>
    <row r="5" spans="1:8" x14ac:dyDescent="0.2">
      <c r="A5" s="145" t="s">
        <v>549</v>
      </c>
      <c r="B5" s="150"/>
      <c r="C5" s="151"/>
      <c r="D5" s="152">
        <v>816836</v>
      </c>
      <c r="E5" s="153"/>
      <c r="F5" s="154">
        <v>289738</v>
      </c>
      <c r="G5" s="155"/>
      <c r="H5" s="156"/>
    </row>
    <row r="6" spans="1:8" x14ac:dyDescent="0.2">
      <c r="A6" s="157"/>
      <c r="B6" s="158"/>
      <c r="C6" s="159"/>
      <c r="D6" s="160">
        <v>816836</v>
      </c>
      <c r="E6" s="161"/>
      <c r="F6" s="162">
        <v>156238</v>
      </c>
      <c r="G6" s="163"/>
      <c r="H6" s="164"/>
    </row>
    <row r="7" spans="1:8" x14ac:dyDescent="0.2">
      <c r="A7" s="145" t="s">
        <v>550</v>
      </c>
      <c r="B7" s="150"/>
      <c r="C7" s="151"/>
      <c r="D7" s="152">
        <v>615643</v>
      </c>
      <c r="E7" s="153"/>
      <c r="F7" s="154">
        <v>316937</v>
      </c>
      <c r="G7" s="155"/>
      <c r="H7" s="156"/>
    </row>
    <row r="8" spans="1:8" x14ac:dyDescent="0.2">
      <c r="A8" s="157"/>
      <c r="B8" s="158"/>
      <c r="C8" s="159"/>
      <c r="D8" s="160">
        <v>615643</v>
      </c>
      <c r="E8" s="161"/>
      <c r="F8" s="162">
        <v>199150</v>
      </c>
      <c r="G8" s="163"/>
      <c r="H8" s="164"/>
    </row>
    <row r="9" spans="1:8" x14ac:dyDescent="0.2">
      <c r="A9" s="145" t="s">
        <v>551</v>
      </c>
      <c r="B9" s="150"/>
      <c r="C9" s="151"/>
      <c r="D9" s="152">
        <v>971636</v>
      </c>
      <c r="E9" s="153"/>
      <c r="F9" s="154">
        <v>332350</v>
      </c>
      <c r="G9" s="155"/>
      <c r="H9" s="156"/>
    </row>
    <row r="10" spans="1:8" x14ac:dyDescent="0.2">
      <c r="A10" s="157"/>
      <c r="B10" s="158"/>
      <c r="C10" s="159"/>
      <c r="D10" s="160">
        <v>971636</v>
      </c>
      <c r="E10" s="161"/>
      <c r="F10" s="162">
        <v>200453</v>
      </c>
      <c r="G10" s="163"/>
      <c r="H10" s="164"/>
    </row>
    <row r="11" spans="1:8" x14ac:dyDescent="0.2">
      <c r="A11" s="145" t="s">
        <v>552</v>
      </c>
      <c r="B11" s="150"/>
      <c r="C11" s="151"/>
      <c r="D11" s="152">
        <v>2043665</v>
      </c>
      <c r="E11" s="153"/>
      <c r="F11" s="154">
        <v>362690</v>
      </c>
      <c r="G11" s="155"/>
      <c r="H11" s="156"/>
    </row>
    <row r="12" spans="1:8" x14ac:dyDescent="0.2">
      <c r="A12" s="157"/>
      <c r="B12" s="158"/>
      <c r="C12" s="165"/>
      <c r="D12" s="160">
        <v>2043665</v>
      </c>
      <c r="E12" s="161"/>
      <c r="F12" s="162">
        <v>172580</v>
      </c>
      <c r="G12" s="163"/>
      <c r="H12" s="164"/>
    </row>
    <row r="13" spans="1:8" x14ac:dyDescent="0.2">
      <c r="A13" s="145"/>
      <c r="B13" s="150"/>
      <c r="C13" s="166"/>
      <c r="D13" s="167">
        <v>1022301</v>
      </c>
      <c r="E13" s="168"/>
      <c r="F13" s="169">
        <v>323807</v>
      </c>
      <c r="G13" s="170"/>
      <c r="H13" s="156"/>
    </row>
    <row r="14" spans="1:8" x14ac:dyDescent="0.2">
      <c r="A14" s="157"/>
      <c r="B14" s="158"/>
      <c r="C14" s="159"/>
      <c r="D14" s="160">
        <v>1022301</v>
      </c>
      <c r="E14" s="161"/>
      <c r="F14" s="162">
        <v>178527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71.05</v>
      </c>
      <c r="C19" s="171">
        <f>ROUND(VALUE(SUBSTITUTE(実質収支比率等に係る経年分析!G$48,"▲","-")),2)</f>
        <v>104.37</v>
      </c>
      <c r="D19" s="171">
        <f>ROUND(VALUE(SUBSTITUTE(実質収支比率等に係る経年分析!H$48,"▲","-")),2)</f>
        <v>77.430000000000007</v>
      </c>
      <c r="E19" s="171">
        <f>ROUND(VALUE(SUBSTITUTE(実質収支比率等に係る経年分析!I$48,"▲","-")),2)</f>
        <v>15.67</v>
      </c>
      <c r="F19" s="171">
        <f>ROUND(VALUE(SUBSTITUTE(実質収支比率等に係る経年分析!J$48,"▲","-")),2)</f>
        <v>12.86</v>
      </c>
    </row>
    <row r="20" spans="1:11" x14ac:dyDescent="0.2">
      <c r="A20" s="171" t="s">
        <v>55</v>
      </c>
      <c r="B20" s="171">
        <f>ROUND(VALUE(SUBSTITUTE(実質収支比率等に係る経年分析!F$47,"▲","-")),2)</f>
        <v>298.87</v>
      </c>
      <c r="C20" s="171">
        <f>ROUND(VALUE(SUBSTITUTE(実質収支比率等に係る経年分析!G$47,"▲","-")),2)</f>
        <v>340.35</v>
      </c>
      <c r="D20" s="171">
        <f>ROUND(VALUE(SUBSTITUTE(実質収支比率等に係る経年分析!H$47,"▲","-")),2)</f>
        <v>414.49</v>
      </c>
      <c r="E20" s="171">
        <f>ROUND(VALUE(SUBSTITUTE(実質収支比率等に係る経年分析!I$47,"▲","-")),2)</f>
        <v>501.98</v>
      </c>
      <c r="F20" s="171">
        <f>ROUND(VALUE(SUBSTITUTE(実質収支比率等に係る経年分析!J$47,"▲","-")),2)</f>
        <v>378.62</v>
      </c>
    </row>
    <row r="21" spans="1:11" x14ac:dyDescent="0.2">
      <c r="A21" s="171" t="s">
        <v>56</v>
      </c>
      <c r="B21" s="171">
        <f>IF(ISNUMBER(VALUE(SUBSTITUTE(実質収支比率等に係る経年分析!F$49,"▲","-"))),ROUND(VALUE(SUBSTITUTE(実質収支比率等に係る経年分析!F$49,"▲","-")),2),NA())</f>
        <v>58.51</v>
      </c>
      <c r="C21" s="171">
        <f>IF(ISNUMBER(VALUE(SUBSTITUTE(実質収支比率等に係る経年分析!G$49,"▲","-"))),ROUND(VALUE(SUBSTITUTE(実質収支比率等に係る経年分析!G$49,"▲","-")),2),NA())</f>
        <v>23.5</v>
      </c>
      <c r="D21" s="171">
        <f>IF(ISNUMBER(VALUE(SUBSTITUTE(実質収支比率等に係る経年分析!H$49,"▲","-"))),ROUND(VALUE(SUBSTITUTE(実質収支比率等に係る経年分析!H$49,"▲","-")),2),NA())</f>
        <v>45.89</v>
      </c>
      <c r="E21" s="171">
        <f>IF(ISNUMBER(VALUE(SUBSTITUTE(実質収支比率等に係る経年分析!I$49,"▲","-"))),ROUND(VALUE(SUBSTITUTE(実質収支比率等に係る経年分析!I$49,"▲","-")),2),NA())</f>
        <v>56.62</v>
      </c>
      <c r="F21" s="171">
        <f>IF(ISNUMBER(VALUE(SUBSTITUTE(実質収支比率等に係る経年分析!J$49,"▲","-"))),ROUND(VALUE(SUBSTITUTE(実質収支比率等に係る経年分析!J$49,"▲","-")),2),NA())</f>
        <v>-44.89</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介護サービス事業特別会計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0.22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0.22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0.17</v>
      </c>
    </row>
    <row r="30" spans="1:11" x14ac:dyDescent="0.2">
      <c r="A30" s="172" t="str">
        <f>IF(連結実質赤字比率に係る赤字・黒字の構成分析!C$40="",NA(),連結実質赤字比率に係る赤字・黒字の構成分析!C$40)</f>
        <v>国民健康保険事業直営診療特別会計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13.24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2.94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5.39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2.2000000000000002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0.37</v>
      </c>
    </row>
    <row r="31" spans="1:11" x14ac:dyDescent="0.2">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1.37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1.84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1.71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1.67</v>
      </c>
    </row>
    <row r="32" spans="1:11" x14ac:dyDescent="0.2">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2.14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2.13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2.21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1.86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3.07</v>
      </c>
    </row>
    <row r="33" spans="1:16" x14ac:dyDescent="0.2">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5.85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6.12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9.19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9.1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8.4</v>
      </c>
    </row>
    <row r="34" spans="1:16" x14ac:dyDescent="0.2">
      <c r="A34" s="172" t="str">
        <f>IF(連結実質赤字比率に係る赤字・黒字の構成分析!C$36="",NA(),連結実質赤字比率に係る赤字・黒字の構成分析!C$36)</f>
        <v>合併処理浄化槽事業特別会計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7.06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10.86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11.42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9.93</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71.040000000000006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104.36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77.430000000000007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15.66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12.86</v>
      </c>
    </row>
    <row r="36" spans="1:16" x14ac:dyDescent="0.2">
      <c r="A36" s="172" t="str">
        <f>IF(連結実質赤字比率に係る赤字・黒字の構成分析!C$34="",NA(),連結実質赤字比率に係る赤字・黒字の構成分析!C$34)</f>
        <v>簡易水道事業特別会計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7.95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13.17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29.2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31.31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20.07</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45</v>
      </c>
      <c r="E42" s="173"/>
      <c r="F42" s="173"/>
      <c r="G42" s="173">
        <f>'実質公債費比率（分子）の構造'!L$52</f>
        <v>38</v>
      </c>
      <c r="H42" s="173"/>
      <c r="I42" s="173"/>
      <c r="J42" s="173">
        <f>'実質公債費比率（分子）の構造'!M$52</f>
        <v>35</v>
      </c>
      <c r="K42" s="173"/>
      <c r="L42" s="173"/>
      <c r="M42" s="173">
        <f>'実質公債費比率（分子）の構造'!N$52</f>
        <v>33</v>
      </c>
      <c r="N42" s="173"/>
      <c r="O42" s="173"/>
      <c r="P42" s="173">
        <f>'実質公債費比率（分子）の構造'!O$52</f>
        <v>29</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6</v>
      </c>
      <c r="C45" s="173"/>
      <c r="D45" s="173"/>
      <c r="E45" s="173">
        <f>'実質公債費比率（分子）の構造'!L$49</f>
        <v>6</v>
      </c>
      <c r="F45" s="173"/>
      <c r="G45" s="173"/>
      <c r="H45" s="173">
        <f>'実質公債費比率（分子）の構造'!M$49</f>
        <v>6</v>
      </c>
      <c r="I45" s="173"/>
      <c r="J45" s="173"/>
      <c r="K45" s="173">
        <f>'実質公債費比率（分子）の構造'!N$49</f>
        <v>5</v>
      </c>
      <c r="L45" s="173"/>
      <c r="M45" s="173"/>
      <c r="N45" s="173">
        <f>'実質公債費比率（分子）の構造'!O$49</f>
        <v>3</v>
      </c>
      <c r="O45" s="173"/>
      <c r="P45" s="173"/>
    </row>
    <row r="46" spans="1:16" x14ac:dyDescent="0.2">
      <c r="A46" s="173" t="s">
        <v>67</v>
      </c>
      <c r="B46" s="173">
        <f>'実質公債費比率（分子）の構造'!K$48</f>
        <v>7</v>
      </c>
      <c r="C46" s="173"/>
      <c r="D46" s="173"/>
      <c r="E46" s="173">
        <f>'実質公債費比率（分子）の構造'!L$48</f>
        <v>7</v>
      </c>
      <c r="F46" s="173"/>
      <c r="G46" s="173"/>
      <c r="H46" s="173">
        <f>'実質公債費比率（分子）の構造'!M$48</f>
        <v>7</v>
      </c>
      <c r="I46" s="173"/>
      <c r="J46" s="173"/>
      <c r="K46" s="173">
        <f>'実質公債費比率（分子）の構造'!N$48</f>
        <v>7</v>
      </c>
      <c r="L46" s="173"/>
      <c r="M46" s="173"/>
      <c r="N46" s="173">
        <f>'実質公債費比率（分子）の構造'!O$48</f>
        <v>7</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33</v>
      </c>
      <c r="C49" s="173"/>
      <c r="D49" s="173"/>
      <c r="E49" s="173">
        <f>'実質公債費比率（分子）の構造'!L$45</f>
        <v>25</v>
      </c>
      <c r="F49" s="173"/>
      <c r="G49" s="173"/>
      <c r="H49" s="173">
        <f>'実質公債費比率（分子）の構造'!M$45</f>
        <v>20</v>
      </c>
      <c r="I49" s="173"/>
      <c r="J49" s="173"/>
      <c r="K49" s="173">
        <f>'実質公債費比率（分子）の構造'!N$45</f>
        <v>18</v>
      </c>
      <c r="L49" s="173"/>
      <c r="M49" s="173"/>
      <c r="N49" s="173">
        <f>'実質公債費比率（分子）の構造'!O$45</f>
        <v>17</v>
      </c>
      <c r="O49" s="173"/>
      <c r="P49" s="173"/>
    </row>
    <row r="50" spans="1:16" x14ac:dyDescent="0.2">
      <c r="A50" s="173" t="s">
        <v>71</v>
      </c>
      <c r="B50" s="173" t="e">
        <f>NA()</f>
        <v>#N/A</v>
      </c>
      <c r="C50" s="173">
        <f>IF(ISNUMBER('実質公債費比率（分子）の構造'!K$53),'実質公債費比率（分子）の構造'!K$53,NA())</f>
        <v>1</v>
      </c>
      <c r="D50" s="173" t="e">
        <f>NA()</f>
        <v>#N/A</v>
      </c>
      <c r="E50" s="173" t="e">
        <f>NA()</f>
        <v>#N/A</v>
      </c>
      <c r="F50" s="173">
        <f>IF(ISNUMBER('実質公債費比率（分子）の構造'!L$53),'実質公債費比率（分子）の構造'!L$53,NA())</f>
        <v>0</v>
      </c>
      <c r="G50" s="173" t="e">
        <f>NA()</f>
        <v>#N/A</v>
      </c>
      <c r="H50" s="173" t="e">
        <f>NA()</f>
        <v>#N/A</v>
      </c>
      <c r="I50" s="173">
        <f>IF(ISNUMBER('実質公債費比率（分子）の構造'!M$53),'実質公債費比率（分子）の構造'!M$53,NA())</f>
        <v>-2</v>
      </c>
      <c r="J50" s="173" t="e">
        <f>NA()</f>
        <v>#N/A</v>
      </c>
      <c r="K50" s="173" t="e">
        <f>NA()</f>
        <v>#N/A</v>
      </c>
      <c r="L50" s="173">
        <f>IF(ISNUMBER('実質公債費比率（分子）の構造'!N$53),'実質公債費比率（分子）の構造'!N$53,NA())</f>
        <v>-3</v>
      </c>
      <c r="M50" s="173" t="e">
        <f>NA()</f>
        <v>#N/A</v>
      </c>
      <c r="N50" s="173" t="e">
        <f>NA()</f>
        <v>#N/A</v>
      </c>
      <c r="O50" s="173">
        <f>IF(ISNUMBER('実質公債費比率（分子）の構造'!O$53),'実質公債費比率（分子）の構造'!O$53,NA())</f>
        <v>-2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326</v>
      </c>
      <c r="E56" s="172"/>
      <c r="F56" s="172"/>
      <c r="G56" s="172">
        <f>'将来負担比率（分子）の構造'!J$52</f>
        <v>303</v>
      </c>
      <c r="H56" s="172"/>
      <c r="I56" s="172"/>
      <c r="J56" s="172">
        <f>'将来負担比率（分子）の構造'!K$52</f>
        <v>275</v>
      </c>
      <c r="K56" s="172"/>
      <c r="L56" s="172"/>
      <c r="M56" s="172">
        <f>'将来負担比率（分子）の構造'!L$52</f>
        <v>251</v>
      </c>
      <c r="N56" s="172"/>
      <c r="O56" s="172"/>
      <c r="P56" s="172">
        <f>'将来負担比率（分子）の構造'!M$52</f>
        <v>229</v>
      </c>
    </row>
    <row r="57" spans="1:16" x14ac:dyDescent="0.2">
      <c r="A57" s="172" t="s">
        <v>42</v>
      </c>
      <c r="B57" s="172"/>
      <c r="C57" s="172"/>
      <c r="D57" s="172">
        <f>'将来負担比率（分子）の構造'!I$51</f>
        <v>4</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1391</v>
      </c>
      <c r="E58" s="172"/>
      <c r="F58" s="172"/>
      <c r="G58" s="172">
        <f>'将来負担比率（分子）の構造'!J$50</f>
        <v>1391</v>
      </c>
      <c r="H58" s="172"/>
      <c r="I58" s="172"/>
      <c r="J58" s="172">
        <f>'将来負担比率（分子）の構造'!K$50</f>
        <v>1567</v>
      </c>
      <c r="K58" s="172"/>
      <c r="L58" s="172"/>
      <c r="M58" s="172">
        <f>'将来負担比率（分子）の構造'!L$50</f>
        <v>1857</v>
      </c>
      <c r="N58" s="172"/>
      <c r="O58" s="172"/>
      <c r="P58" s="172">
        <f>'将来負担比率（分子）の構造'!M$50</f>
        <v>1724</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61</v>
      </c>
      <c r="C62" s="172"/>
      <c r="D62" s="172"/>
      <c r="E62" s="172">
        <f>'将来負担比率（分子）の構造'!J$45</f>
        <v>37</v>
      </c>
      <c r="F62" s="172"/>
      <c r="G62" s="172"/>
      <c r="H62" s="172">
        <f>'将来負担比率（分子）の構造'!K$45</f>
        <v>14</v>
      </c>
      <c r="I62" s="172"/>
      <c r="J62" s="172"/>
      <c r="K62" s="172">
        <f>'将来負担比率（分子）の構造'!L$45</f>
        <v>12</v>
      </c>
      <c r="L62" s="172"/>
      <c r="M62" s="172"/>
      <c r="N62" s="172">
        <f>'将来負担比率（分子）の構造'!M$45</f>
        <v>7</v>
      </c>
      <c r="O62" s="172"/>
      <c r="P62" s="172"/>
    </row>
    <row r="63" spans="1:16" x14ac:dyDescent="0.2">
      <c r="A63" s="172" t="s">
        <v>34</v>
      </c>
      <c r="B63" s="172">
        <f>'将来負担比率（分子）の構造'!I$44</f>
        <v>37</v>
      </c>
      <c r="C63" s="172"/>
      <c r="D63" s="172"/>
      <c r="E63" s="172">
        <f>'将来負担比率（分子）の構造'!J$44</f>
        <v>31</v>
      </c>
      <c r="F63" s="172"/>
      <c r="G63" s="172"/>
      <c r="H63" s="172">
        <f>'将来負担比率（分子）の構造'!K$44</f>
        <v>26</v>
      </c>
      <c r="I63" s="172"/>
      <c r="J63" s="172"/>
      <c r="K63" s="172">
        <f>'将来負担比率（分子）の構造'!L$44</f>
        <v>21</v>
      </c>
      <c r="L63" s="172"/>
      <c r="M63" s="172"/>
      <c r="N63" s="172">
        <f>'将来負担比率（分子）の構造'!M$44</f>
        <v>17</v>
      </c>
      <c r="O63" s="172"/>
      <c r="P63" s="172"/>
    </row>
    <row r="64" spans="1:16" x14ac:dyDescent="0.2">
      <c r="A64" s="172" t="s">
        <v>33</v>
      </c>
      <c r="B64" s="172">
        <f>'将来負担比率（分子）の構造'!I$43</f>
        <v>78</v>
      </c>
      <c r="C64" s="172"/>
      <c r="D64" s="172"/>
      <c r="E64" s="172">
        <f>'将来負担比率（分子）の構造'!J$43</f>
        <v>118</v>
      </c>
      <c r="F64" s="172"/>
      <c r="G64" s="172"/>
      <c r="H64" s="172">
        <f>'将来負担比率（分子）の構造'!K$43</f>
        <v>124</v>
      </c>
      <c r="I64" s="172"/>
      <c r="J64" s="172"/>
      <c r="K64" s="172">
        <f>'将来負担比率（分子）の構造'!L$43</f>
        <v>118</v>
      </c>
      <c r="L64" s="172"/>
      <c r="M64" s="172"/>
      <c r="N64" s="172">
        <f>'将来負担比率（分子）の構造'!M$43</f>
        <v>113</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148</v>
      </c>
      <c r="C66" s="172"/>
      <c r="D66" s="172"/>
      <c r="E66" s="172">
        <f>'将来負担比率（分子）の構造'!J$41</f>
        <v>125</v>
      </c>
      <c r="F66" s="172"/>
      <c r="G66" s="172"/>
      <c r="H66" s="172">
        <f>'将来負担比率（分子）の構造'!K$41</f>
        <v>107</v>
      </c>
      <c r="I66" s="172"/>
      <c r="J66" s="172"/>
      <c r="K66" s="172">
        <f>'将来負担比率（分子）の構造'!L$41</f>
        <v>90</v>
      </c>
      <c r="L66" s="172"/>
      <c r="M66" s="172"/>
      <c r="N66" s="172">
        <f>'将来負担比率（分子）の構造'!M$41</f>
        <v>75</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992</v>
      </c>
      <c r="C72" s="176">
        <f>基金残高に係る経年分析!G55</f>
        <v>1282</v>
      </c>
      <c r="D72" s="176">
        <f>基金残高に係る経年分析!H55</f>
        <v>1147</v>
      </c>
    </row>
    <row r="73" spans="1:16" x14ac:dyDescent="0.2">
      <c r="A73" s="175" t="s">
        <v>78</v>
      </c>
      <c r="B73" s="176">
        <f>基金残高に係る経年分析!F56</f>
        <v>2</v>
      </c>
      <c r="C73" s="176">
        <f>基金残高に係る経年分析!G56</f>
        <v>2</v>
      </c>
      <c r="D73" s="176">
        <f>基金残高に係る経年分析!H56</f>
        <v>5</v>
      </c>
    </row>
    <row r="74" spans="1:16" x14ac:dyDescent="0.2">
      <c r="A74" s="175" t="s">
        <v>79</v>
      </c>
      <c r="B74" s="176">
        <f>基金残高に係る経年分析!F57</f>
        <v>558</v>
      </c>
      <c r="C74" s="176">
        <f>基金残高に係る経年分析!G57</f>
        <v>569</v>
      </c>
      <c r="D74" s="176">
        <f>基金残高に係る経年分析!H57</f>
        <v>558</v>
      </c>
    </row>
  </sheetData>
  <sheetProtection algorithmName="SHA-512" hashValue="O1v1aIJk8/Y5G6K+I6EqTuIZj34BO9kwGQ05RpuizbNU9yklUXGfExibChhFYxw2ZWtULJ0L6pkA9Vs4ISaAtA==" saltValue="UM+uO2JawXE3fxPW9xMx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4" customWidth="1"/>
    <col min="134" max="143" width="1.6640625" style="212" customWidth="1"/>
    <col min="144" max="16384" width="0" style="212" hidden="1"/>
  </cols>
  <sheetData>
    <row r="1" spans="1:143" ht="22.5" customHeight="1" thickBot="1" x14ac:dyDescent="0.25">
      <c r="A1" s="212" t="s">
        <v>605</v>
      </c>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209</v>
      </c>
      <c r="DI1" s="783"/>
      <c r="DJ1" s="783"/>
      <c r="DK1" s="783"/>
      <c r="DL1" s="783"/>
      <c r="DM1" s="783"/>
      <c r="DN1" s="784"/>
      <c r="DO1" s="212"/>
      <c r="DP1" s="782" t="s">
        <v>210</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1:143" ht="22.5" customHeight="1" x14ac:dyDescent="0.2">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1:143" ht="11.25" customHeight="1" x14ac:dyDescent="0.2">
      <c r="B3" s="724" t="s">
        <v>212</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213</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214</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1:143" ht="11.25" customHeight="1" x14ac:dyDescent="0.2">
      <c r="B4" s="724" t="s">
        <v>1</v>
      </c>
      <c r="C4" s="725"/>
      <c r="D4" s="725"/>
      <c r="E4" s="725"/>
      <c r="F4" s="725"/>
      <c r="G4" s="725"/>
      <c r="H4" s="725"/>
      <c r="I4" s="725"/>
      <c r="J4" s="725"/>
      <c r="K4" s="725"/>
      <c r="L4" s="725"/>
      <c r="M4" s="725"/>
      <c r="N4" s="725"/>
      <c r="O4" s="725"/>
      <c r="P4" s="725"/>
      <c r="Q4" s="726"/>
      <c r="R4" s="724" t="s">
        <v>215</v>
      </c>
      <c r="S4" s="725"/>
      <c r="T4" s="725"/>
      <c r="U4" s="725"/>
      <c r="V4" s="725"/>
      <c r="W4" s="725"/>
      <c r="X4" s="725"/>
      <c r="Y4" s="726"/>
      <c r="Z4" s="724" t="s">
        <v>216</v>
      </c>
      <c r="AA4" s="725"/>
      <c r="AB4" s="725"/>
      <c r="AC4" s="726"/>
      <c r="AD4" s="724" t="s">
        <v>217</v>
      </c>
      <c r="AE4" s="725"/>
      <c r="AF4" s="725"/>
      <c r="AG4" s="725"/>
      <c r="AH4" s="725"/>
      <c r="AI4" s="725"/>
      <c r="AJ4" s="725"/>
      <c r="AK4" s="726"/>
      <c r="AL4" s="724" t="s">
        <v>216</v>
      </c>
      <c r="AM4" s="725"/>
      <c r="AN4" s="725"/>
      <c r="AO4" s="726"/>
      <c r="AP4" s="785" t="s">
        <v>218</v>
      </c>
      <c r="AQ4" s="785"/>
      <c r="AR4" s="785"/>
      <c r="AS4" s="785"/>
      <c r="AT4" s="785"/>
      <c r="AU4" s="785"/>
      <c r="AV4" s="785"/>
      <c r="AW4" s="785"/>
      <c r="AX4" s="785"/>
      <c r="AY4" s="785"/>
      <c r="AZ4" s="785"/>
      <c r="BA4" s="785"/>
      <c r="BB4" s="785"/>
      <c r="BC4" s="785"/>
      <c r="BD4" s="785"/>
      <c r="BE4" s="785"/>
      <c r="BF4" s="785"/>
      <c r="BG4" s="785" t="s">
        <v>219</v>
      </c>
      <c r="BH4" s="785"/>
      <c r="BI4" s="785"/>
      <c r="BJ4" s="785"/>
      <c r="BK4" s="785"/>
      <c r="BL4" s="785"/>
      <c r="BM4" s="785"/>
      <c r="BN4" s="785"/>
      <c r="BO4" s="785" t="s">
        <v>216</v>
      </c>
      <c r="BP4" s="785"/>
      <c r="BQ4" s="785"/>
      <c r="BR4" s="785"/>
      <c r="BS4" s="785" t="s">
        <v>220</v>
      </c>
      <c r="BT4" s="785"/>
      <c r="BU4" s="785"/>
      <c r="BV4" s="785"/>
      <c r="BW4" s="785"/>
      <c r="BX4" s="785"/>
      <c r="BY4" s="785"/>
      <c r="BZ4" s="785"/>
      <c r="CA4" s="785"/>
      <c r="CB4" s="785"/>
      <c r="CD4" s="767" t="s">
        <v>221</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1:143" s="216" customFormat="1" ht="11.25" customHeight="1" x14ac:dyDescent="0.2">
      <c r="A5" s="363"/>
      <c r="B5" s="732" t="s">
        <v>222</v>
      </c>
      <c r="C5" s="733"/>
      <c r="D5" s="733"/>
      <c r="E5" s="733"/>
      <c r="F5" s="733"/>
      <c r="G5" s="733"/>
      <c r="H5" s="733"/>
      <c r="I5" s="733"/>
      <c r="J5" s="733"/>
      <c r="K5" s="733"/>
      <c r="L5" s="733"/>
      <c r="M5" s="733"/>
      <c r="N5" s="733"/>
      <c r="O5" s="733"/>
      <c r="P5" s="733"/>
      <c r="Q5" s="734"/>
      <c r="R5" s="718">
        <v>42554</v>
      </c>
      <c r="S5" s="719"/>
      <c r="T5" s="719"/>
      <c r="U5" s="719"/>
      <c r="V5" s="719"/>
      <c r="W5" s="719"/>
      <c r="X5" s="719"/>
      <c r="Y5" s="762"/>
      <c r="Z5" s="780">
        <v>3.5</v>
      </c>
      <c r="AA5" s="780"/>
      <c r="AB5" s="780"/>
      <c r="AC5" s="780"/>
      <c r="AD5" s="781">
        <v>42554</v>
      </c>
      <c r="AE5" s="781"/>
      <c r="AF5" s="781"/>
      <c r="AG5" s="781"/>
      <c r="AH5" s="781"/>
      <c r="AI5" s="781"/>
      <c r="AJ5" s="781"/>
      <c r="AK5" s="781"/>
      <c r="AL5" s="763">
        <v>14.3</v>
      </c>
      <c r="AM5" s="737"/>
      <c r="AN5" s="737"/>
      <c r="AO5" s="764"/>
      <c r="AP5" s="732" t="s">
        <v>223</v>
      </c>
      <c r="AQ5" s="733"/>
      <c r="AR5" s="733"/>
      <c r="AS5" s="733"/>
      <c r="AT5" s="733"/>
      <c r="AU5" s="733"/>
      <c r="AV5" s="733"/>
      <c r="AW5" s="733"/>
      <c r="AX5" s="733"/>
      <c r="AY5" s="733"/>
      <c r="AZ5" s="733"/>
      <c r="BA5" s="733"/>
      <c r="BB5" s="733"/>
      <c r="BC5" s="733"/>
      <c r="BD5" s="733"/>
      <c r="BE5" s="733"/>
      <c r="BF5" s="734"/>
      <c r="BG5" s="665">
        <v>42554</v>
      </c>
      <c r="BH5" s="666"/>
      <c r="BI5" s="666"/>
      <c r="BJ5" s="666"/>
      <c r="BK5" s="666"/>
      <c r="BL5" s="666"/>
      <c r="BM5" s="666"/>
      <c r="BN5" s="667"/>
      <c r="BO5" s="692">
        <v>100</v>
      </c>
      <c r="BP5" s="692"/>
      <c r="BQ5" s="692"/>
      <c r="BR5" s="692"/>
      <c r="BS5" s="693" t="s">
        <v>129</v>
      </c>
      <c r="BT5" s="693"/>
      <c r="BU5" s="693"/>
      <c r="BV5" s="693"/>
      <c r="BW5" s="693"/>
      <c r="BX5" s="693"/>
      <c r="BY5" s="693"/>
      <c r="BZ5" s="693"/>
      <c r="CA5" s="693"/>
      <c r="CB5" s="751"/>
      <c r="CC5" s="363"/>
      <c r="CD5" s="767" t="s">
        <v>218</v>
      </c>
      <c r="CE5" s="768"/>
      <c r="CF5" s="768"/>
      <c r="CG5" s="768"/>
      <c r="CH5" s="768"/>
      <c r="CI5" s="768"/>
      <c r="CJ5" s="768"/>
      <c r="CK5" s="768"/>
      <c r="CL5" s="768"/>
      <c r="CM5" s="768"/>
      <c r="CN5" s="768"/>
      <c r="CO5" s="768"/>
      <c r="CP5" s="768"/>
      <c r="CQ5" s="769"/>
      <c r="CR5" s="767" t="s">
        <v>224</v>
      </c>
      <c r="CS5" s="768"/>
      <c r="CT5" s="768"/>
      <c r="CU5" s="768"/>
      <c r="CV5" s="768"/>
      <c r="CW5" s="768"/>
      <c r="CX5" s="768"/>
      <c r="CY5" s="769"/>
      <c r="CZ5" s="767" t="s">
        <v>216</v>
      </c>
      <c r="DA5" s="768"/>
      <c r="DB5" s="768"/>
      <c r="DC5" s="769"/>
      <c r="DD5" s="767" t="s">
        <v>225</v>
      </c>
      <c r="DE5" s="768"/>
      <c r="DF5" s="768"/>
      <c r="DG5" s="768"/>
      <c r="DH5" s="768"/>
      <c r="DI5" s="768"/>
      <c r="DJ5" s="768"/>
      <c r="DK5" s="768"/>
      <c r="DL5" s="768"/>
      <c r="DM5" s="768"/>
      <c r="DN5" s="768"/>
      <c r="DO5" s="768"/>
      <c r="DP5" s="769"/>
      <c r="DQ5" s="767" t="s">
        <v>226</v>
      </c>
      <c r="DR5" s="768"/>
      <c r="DS5" s="768"/>
      <c r="DT5" s="768"/>
      <c r="DU5" s="768"/>
      <c r="DV5" s="768"/>
      <c r="DW5" s="768"/>
      <c r="DX5" s="768"/>
      <c r="DY5" s="768"/>
      <c r="DZ5" s="768"/>
      <c r="EA5" s="768"/>
      <c r="EB5" s="768"/>
      <c r="EC5" s="769"/>
    </row>
    <row r="6" spans="1:143" ht="11.25" customHeight="1" x14ac:dyDescent="0.2">
      <c r="B6" s="662" t="s">
        <v>227</v>
      </c>
      <c r="C6" s="663"/>
      <c r="D6" s="663"/>
      <c r="E6" s="663"/>
      <c r="F6" s="663"/>
      <c r="G6" s="663"/>
      <c r="H6" s="663"/>
      <c r="I6" s="663"/>
      <c r="J6" s="663"/>
      <c r="K6" s="663"/>
      <c r="L6" s="663"/>
      <c r="M6" s="663"/>
      <c r="N6" s="663"/>
      <c r="O6" s="663"/>
      <c r="P6" s="663"/>
      <c r="Q6" s="664"/>
      <c r="R6" s="665">
        <v>3892</v>
      </c>
      <c r="S6" s="666"/>
      <c r="T6" s="666"/>
      <c r="U6" s="666"/>
      <c r="V6" s="666"/>
      <c r="W6" s="666"/>
      <c r="X6" s="666"/>
      <c r="Y6" s="667"/>
      <c r="Z6" s="692">
        <v>0.3</v>
      </c>
      <c r="AA6" s="692"/>
      <c r="AB6" s="692"/>
      <c r="AC6" s="692"/>
      <c r="AD6" s="693">
        <v>3892</v>
      </c>
      <c r="AE6" s="693"/>
      <c r="AF6" s="693"/>
      <c r="AG6" s="693"/>
      <c r="AH6" s="693"/>
      <c r="AI6" s="693"/>
      <c r="AJ6" s="693"/>
      <c r="AK6" s="693"/>
      <c r="AL6" s="668">
        <v>1.3</v>
      </c>
      <c r="AM6" s="669"/>
      <c r="AN6" s="669"/>
      <c r="AO6" s="694"/>
      <c r="AP6" s="662" t="s">
        <v>228</v>
      </c>
      <c r="AQ6" s="663"/>
      <c r="AR6" s="663"/>
      <c r="AS6" s="663"/>
      <c r="AT6" s="663"/>
      <c r="AU6" s="663"/>
      <c r="AV6" s="663"/>
      <c r="AW6" s="663"/>
      <c r="AX6" s="663"/>
      <c r="AY6" s="663"/>
      <c r="AZ6" s="663"/>
      <c r="BA6" s="663"/>
      <c r="BB6" s="663"/>
      <c r="BC6" s="663"/>
      <c r="BD6" s="663"/>
      <c r="BE6" s="663"/>
      <c r="BF6" s="664"/>
      <c r="BG6" s="665">
        <v>42554</v>
      </c>
      <c r="BH6" s="666"/>
      <c r="BI6" s="666"/>
      <c r="BJ6" s="666"/>
      <c r="BK6" s="666"/>
      <c r="BL6" s="666"/>
      <c r="BM6" s="666"/>
      <c r="BN6" s="667"/>
      <c r="BO6" s="692">
        <v>100</v>
      </c>
      <c r="BP6" s="692"/>
      <c r="BQ6" s="692"/>
      <c r="BR6" s="692"/>
      <c r="BS6" s="693" t="s">
        <v>129</v>
      </c>
      <c r="BT6" s="693"/>
      <c r="BU6" s="693"/>
      <c r="BV6" s="693"/>
      <c r="BW6" s="693"/>
      <c r="BX6" s="693"/>
      <c r="BY6" s="693"/>
      <c r="BZ6" s="693"/>
      <c r="CA6" s="693"/>
      <c r="CB6" s="751"/>
      <c r="CD6" s="721" t="s">
        <v>229</v>
      </c>
      <c r="CE6" s="722"/>
      <c r="CF6" s="722"/>
      <c r="CG6" s="722"/>
      <c r="CH6" s="722"/>
      <c r="CI6" s="722"/>
      <c r="CJ6" s="722"/>
      <c r="CK6" s="722"/>
      <c r="CL6" s="722"/>
      <c r="CM6" s="722"/>
      <c r="CN6" s="722"/>
      <c r="CO6" s="722"/>
      <c r="CP6" s="722"/>
      <c r="CQ6" s="723"/>
      <c r="CR6" s="665">
        <v>17079</v>
      </c>
      <c r="CS6" s="666"/>
      <c r="CT6" s="666"/>
      <c r="CU6" s="666"/>
      <c r="CV6" s="666"/>
      <c r="CW6" s="666"/>
      <c r="CX6" s="666"/>
      <c r="CY6" s="667"/>
      <c r="CZ6" s="763">
        <v>1.7</v>
      </c>
      <c r="DA6" s="737"/>
      <c r="DB6" s="737"/>
      <c r="DC6" s="766"/>
      <c r="DD6" s="671" t="s">
        <v>129</v>
      </c>
      <c r="DE6" s="666"/>
      <c r="DF6" s="666"/>
      <c r="DG6" s="666"/>
      <c r="DH6" s="666"/>
      <c r="DI6" s="666"/>
      <c r="DJ6" s="666"/>
      <c r="DK6" s="666"/>
      <c r="DL6" s="666"/>
      <c r="DM6" s="666"/>
      <c r="DN6" s="666"/>
      <c r="DO6" s="666"/>
      <c r="DP6" s="667"/>
      <c r="DQ6" s="671">
        <v>17079</v>
      </c>
      <c r="DR6" s="666"/>
      <c r="DS6" s="666"/>
      <c r="DT6" s="666"/>
      <c r="DU6" s="666"/>
      <c r="DV6" s="666"/>
      <c r="DW6" s="666"/>
      <c r="DX6" s="666"/>
      <c r="DY6" s="666"/>
      <c r="DZ6" s="666"/>
      <c r="EA6" s="666"/>
      <c r="EB6" s="666"/>
      <c r="EC6" s="706"/>
    </row>
    <row r="7" spans="1:143" ht="11.25" customHeight="1" x14ac:dyDescent="0.2">
      <c r="B7" s="662" t="s">
        <v>230</v>
      </c>
      <c r="C7" s="663"/>
      <c r="D7" s="663"/>
      <c r="E7" s="663"/>
      <c r="F7" s="663"/>
      <c r="G7" s="663"/>
      <c r="H7" s="663"/>
      <c r="I7" s="663"/>
      <c r="J7" s="663"/>
      <c r="K7" s="663"/>
      <c r="L7" s="663"/>
      <c r="M7" s="663"/>
      <c r="N7" s="663"/>
      <c r="O7" s="663"/>
      <c r="P7" s="663"/>
      <c r="Q7" s="664"/>
      <c r="R7" s="665">
        <v>44</v>
      </c>
      <c r="S7" s="666"/>
      <c r="T7" s="666"/>
      <c r="U7" s="666"/>
      <c r="V7" s="666"/>
      <c r="W7" s="666"/>
      <c r="X7" s="666"/>
      <c r="Y7" s="667"/>
      <c r="Z7" s="692">
        <v>0</v>
      </c>
      <c r="AA7" s="692"/>
      <c r="AB7" s="692"/>
      <c r="AC7" s="692"/>
      <c r="AD7" s="693">
        <v>44</v>
      </c>
      <c r="AE7" s="693"/>
      <c r="AF7" s="693"/>
      <c r="AG7" s="693"/>
      <c r="AH7" s="693"/>
      <c r="AI7" s="693"/>
      <c r="AJ7" s="693"/>
      <c r="AK7" s="693"/>
      <c r="AL7" s="668">
        <v>0</v>
      </c>
      <c r="AM7" s="669"/>
      <c r="AN7" s="669"/>
      <c r="AO7" s="694"/>
      <c r="AP7" s="662" t="s">
        <v>231</v>
      </c>
      <c r="AQ7" s="663"/>
      <c r="AR7" s="663"/>
      <c r="AS7" s="663"/>
      <c r="AT7" s="663"/>
      <c r="AU7" s="663"/>
      <c r="AV7" s="663"/>
      <c r="AW7" s="663"/>
      <c r="AX7" s="663"/>
      <c r="AY7" s="663"/>
      <c r="AZ7" s="663"/>
      <c r="BA7" s="663"/>
      <c r="BB7" s="663"/>
      <c r="BC7" s="663"/>
      <c r="BD7" s="663"/>
      <c r="BE7" s="663"/>
      <c r="BF7" s="664"/>
      <c r="BG7" s="665">
        <v>18026</v>
      </c>
      <c r="BH7" s="666"/>
      <c r="BI7" s="666"/>
      <c r="BJ7" s="666"/>
      <c r="BK7" s="666"/>
      <c r="BL7" s="666"/>
      <c r="BM7" s="666"/>
      <c r="BN7" s="667"/>
      <c r="BO7" s="692">
        <v>42.4</v>
      </c>
      <c r="BP7" s="692"/>
      <c r="BQ7" s="692"/>
      <c r="BR7" s="692"/>
      <c r="BS7" s="693" t="s">
        <v>129</v>
      </c>
      <c r="BT7" s="693"/>
      <c r="BU7" s="693"/>
      <c r="BV7" s="693"/>
      <c r="BW7" s="693"/>
      <c r="BX7" s="693"/>
      <c r="BY7" s="693"/>
      <c r="BZ7" s="693"/>
      <c r="CA7" s="693"/>
      <c r="CB7" s="751"/>
      <c r="CD7" s="707" t="s">
        <v>232</v>
      </c>
      <c r="CE7" s="704"/>
      <c r="CF7" s="704"/>
      <c r="CG7" s="704"/>
      <c r="CH7" s="704"/>
      <c r="CI7" s="704"/>
      <c r="CJ7" s="704"/>
      <c r="CK7" s="704"/>
      <c r="CL7" s="704"/>
      <c r="CM7" s="704"/>
      <c r="CN7" s="704"/>
      <c r="CO7" s="704"/>
      <c r="CP7" s="704"/>
      <c r="CQ7" s="705"/>
      <c r="CR7" s="665">
        <v>353671</v>
      </c>
      <c r="CS7" s="666"/>
      <c r="CT7" s="666"/>
      <c r="CU7" s="666"/>
      <c r="CV7" s="666"/>
      <c r="CW7" s="666"/>
      <c r="CX7" s="666"/>
      <c r="CY7" s="667"/>
      <c r="CZ7" s="692">
        <v>35.6</v>
      </c>
      <c r="DA7" s="692"/>
      <c r="DB7" s="692"/>
      <c r="DC7" s="692"/>
      <c r="DD7" s="671">
        <v>29473</v>
      </c>
      <c r="DE7" s="666"/>
      <c r="DF7" s="666"/>
      <c r="DG7" s="666"/>
      <c r="DH7" s="666"/>
      <c r="DI7" s="666"/>
      <c r="DJ7" s="666"/>
      <c r="DK7" s="666"/>
      <c r="DL7" s="666"/>
      <c r="DM7" s="666"/>
      <c r="DN7" s="666"/>
      <c r="DO7" s="666"/>
      <c r="DP7" s="667"/>
      <c r="DQ7" s="671">
        <v>199305</v>
      </c>
      <c r="DR7" s="666"/>
      <c r="DS7" s="666"/>
      <c r="DT7" s="666"/>
      <c r="DU7" s="666"/>
      <c r="DV7" s="666"/>
      <c r="DW7" s="666"/>
      <c r="DX7" s="666"/>
      <c r="DY7" s="666"/>
      <c r="DZ7" s="666"/>
      <c r="EA7" s="666"/>
      <c r="EB7" s="666"/>
      <c r="EC7" s="706"/>
    </row>
    <row r="8" spans="1:143" ht="11.25" customHeight="1" x14ac:dyDescent="0.2">
      <c r="B8" s="662" t="s">
        <v>233</v>
      </c>
      <c r="C8" s="663"/>
      <c r="D8" s="663"/>
      <c r="E8" s="663"/>
      <c r="F8" s="663"/>
      <c r="G8" s="663"/>
      <c r="H8" s="663"/>
      <c r="I8" s="663"/>
      <c r="J8" s="663"/>
      <c r="K8" s="663"/>
      <c r="L8" s="663"/>
      <c r="M8" s="663"/>
      <c r="N8" s="663"/>
      <c r="O8" s="663"/>
      <c r="P8" s="663"/>
      <c r="Q8" s="664"/>
      <c r="R8" s="665">
        <v>326</v>
      </c>
      <c r="S8" s="666"/>
      <c r="T8" s="666"/>
      <c r="U8" s="666"/>
      <c r="V8" s="666"/>
      <c r="W8" s="666"/>
      <c r="X8" s="666"/>
      <c r="Y8" s="667"/>
      <c r="Z8" s="692">
        <v>0</v>
      </c>
      <c r="AA8" s="692"/>
      <c r="AB8" s="692"/>
      <c r="AC8" s="692"/>
      <c r="AD8" s="693">
        <v>326</v>
      </c>
      <c r="AE8" s="693"/>
      <c r="AF8" s="693"/>
      <c r="AG8" s="693"/>
      <c r="AH8" s="693"/>
      <c r="AI8" s="693"/>
      <c r="AJ8" s="693"/>
      <c r="AK8" s="693"/>
      <c r="AL8" s="668">
        <v>0.1</v>
      </c>
      <c r="AM8" s="669"/>
      <c r="AN8" s="669"/>
      <c r="AO8" s="694"/>
      <c r="AP8" s="662" t="s">
        <v>234</v>
      </c>
      <c r="AQ8" s="663"/>
      <c r="AR8" s="663"/>
      <c r="AS8" s="663"/>
      <c r="AT8" s="663"/>
      <c r="AU8" s="663"/>
      <c r="AV8" s="663"/>
      <c r="AW8" s="663"/>
      <c r="AX8" s="663"/>
      <c r="AY8" s="663"/>
      <c r="AZ8" s="663"/>
      <c r="BA8" s="663"/>
      <c r="BB8" s="663"/>
      <c r="BC8" s="663"/>
      <c r="BD8" s="663"/>
      <c r="BE8" s="663"/>
      <c r="BF8" s="664"/>
      <c r="BG8" s="665">
        <v>378</v>
      </c>
      <c r="BH8" s="666"/>
      <c r="BI8" s="666"/>
      <c r="BJ8" s="666"/>
      <c r="BK8" s="666"/>
      <c r="BL8" s="666"/>
      <c r="BM8" s="666"/>
      <c r="BN8" s="667"/>
      <c r="BO8" s="692">
        <v>0.9</v>
      </c>
      <c r="BP8" s="692"/>
      <c r="BQ8" s="692"/>
      <c r="BR8" s="692"/>
      <c r="BS8" s="693" t="s">
        <v>129</v>
      </c>
      <c r="BT8" s="693"/>
      <c r="BU8" s="693"/>
      <c r="BV8" s="693"/>
      <c r="BW8" s="693"/>
      <c r="BX8" s="693"/>
      <c r="BY8" s="693"/>
      <c r="BZ8" s="693"/>
      <c r="CA8" s="693"/>
      <c r="CB8" s="751"/>
      <c r="CD8" s="707" t="s">
        <v>235</v>
      </c>
      <c r="CE8" s="704"/>
      <c r="CF8" s="704"/>
      <c r="CG8" s="704"/>
      <c r="CH8" s="704"/>
      <c r="CI8" s="704"/>
      <c r="CJ8" s="704"/>
      <c r="CK8" s="704"/>
      <c r="CL8" s="704"/>
      <c r="CM8" s="704"/>
      <c r="CN8" s="704"/>
      <c r="CO8" s="704"/>
      <c r="CP8" s="704"/>
      <c r="CQ8" s="705"/>
      <c r="CR8" s="665">
        <v>58438</v>
      </c>
      <c r="CS8" s="666"/>
      <c r="CT8" s="666"/>
      <c r="CU8" s="666"/>
      <c r="CV8" s="666"/>
      <c r="CW8" s="666"/>
      <c r="CX8" s="666"/>
      <c r="CY8" s="667"/>
      <c r="CZ8" s="692">
        <v>5.9</v>
      </c>
      <c r="DA8" s="692"/>
      <c r="DB8" s="692"/>
      <c r="DC8" s="692"/>
      <c r="DD8" s="671">
        <v>8376</v>
      </c>
      <c r="DE8" s="666"/>
      <c r="DF8" s="666"/>
      <c r="DG8" s="666"/>
      <c r="DH8" s="666"/>
      <c r="DI8" s="666"/>
      <c r="DJ8" s="666"/>
      <c r="DK8" s="666"/>
      <c r="DL8" s="666"/>
      <c r="DM8" s="666"/>
      <c r="DN8" s="666"/>
      <c r="DO8" s="666"/>
      <c r="DP8" s="667"/>
      <c r="DQ8" s="671">
        <v>30567</v>
      </c>
      <c r="DR8" s="666"/>
      <c r="DS8" s="666"/>
      <c r="DT8" s="666"/>
      <c r="DU8" s="666"/>
      <c r="DV8" s="666"/>
      <c r="DW8" s="666"/>
      <c r="DX8" s="666"/>
      <c r="DY8" s="666"/>
      <c r="DZ8" s="666"/>
      <c r="EA8" s="666"/>
      <c r="EB8" s="666"/>
      <c r="EC8" s="706"/>
    </row>
    <row r="9" spans="1:143" ht="11.25" customHeight="1" x14ac:dyDescent="0.2">
      <c r="B9" s="662" t="s">
        <v>236</v>
      </c>
      <c r="C9" s="663"/>
      <c r="D9" s="663"/>
      <c r="E9" s="663"/>
      <c r="F9" s="663"/>
      <c r="G9" s="663"/>
      <c r="H9" s="663"/>
      <c r="I9" s="663"/>
      <c r="J9" s="663"/>
      <c r="K9" s="663"/>
      <c r="L9" s="663"/>
      <c r="M9" s="663"/>
      <c r="N9" s="663"/>
      <c r="O9" s="663"/>
      <c r="P9" s="663"/>
      <c r="Q9" s="664"/>
      <c r="R9" s="665">
        <v>400</v>
      </c>
      <c r="S9" s="666"/>
      <c r="T9" s="666"/>
      <c r="U9" s="666"/>
      <c r="V9" s="666"/>
      <c r="W9" s="666"/>
      <c r="X9" s="666"/>
      <c r="Y9" s="667"/>
      <c r="Z9" s="692">
        <v>0</v>
      </c>
      <c r="AA9" s="692"/>
      <c r="AB9" s="692"/>
      <c r="AC9" s="692"/>
      <c r="AD9" s="693">
        <v>400</v>
      </c>
      <c r="AE9" s="693"/>
      <c r="AF9" s="693"/>
      <c r="AG9" s="693"/>
      <c r="AH9" s="693"/>
      <c r="AI9" s="693"/>
      <c r="AJ9" s="693"/>
      <c r="AK9" s="693"/>
      <c r="AL9" s="668">
        <v>0.1</v>
      </c>
      <c r="AM9" s="669"/>
      <c r="AN9" s="669"/>
      <c r="AO9" s="694"/>
      <c r="AP9" s="662" t="s">
        <v>237</v>
      </c>
      <c r="AQ9" s="663"/>
      <c r="AR9" s="663"/>
      <c r="AS9" s="663"/>
      <c r="AT9" s="663"/>
      <c r="AU9" s="663"/>
      <c r="AV9" s="663"/>
      <c r="AW9" s="663"/>
      <c r="AX9" s="663"/>
      <c r="AY9" s="663"/>
      <c r="AZ9" s="663"/>
      <c r="BA9" s="663"/>
      <c r="BB9" s="663"/>
      <c r="BC9" s="663"/>
      <c r="BD9" s="663"/>
      <c r="BE9" s="663"/>
      <c r="BF9" s="664"/>
      <c r="BG9" s="665">
        <v>15935</v>
      </c>
      <c r="BH9" s="666"/>
      <c r="BI9" s="666"/>
      <c r="BJ9" s="666"/>
      <c r="BK9" s="666"/>
      <c r="BL9" s="666"/>
      <c r="BM9" s="666"/>
      <c r="BN9" s="667"/>
      <c r="BO9" s="692">
        <v>37.4</v>
      </c>
      <c r="BP9" s="692"/>
      <c r="BQ9" s="692"/>
      <c r="BR9" s="692"/>
      <c r="BS9" s="693" t="s">
        <v>129</v>
      </c>
      <c r="BT9" s="693"/>
      <c r="BU9" s="693"/>
      <c r="BV9" s="693"/>
      <c r="BW9" s="693"/>
      <c r="BX9" s="693"/>
      <c r="BY9" s="693"/>
      <c r="BZ9" s="693"/>
      <c r="CA9" s="693"/>
      <c r="CB9" s="751"/>
      <c r="CD9" s="707" t="s">
        <v>238</v>
      </c>
      <c r="CE9" s="704"/>
      <c r="CF9" s="704"/>
      <c r="CG9" s="704"/>
      <c r="CH9" s="704"/>
      <c r="CI9" s="704"/>
      <c r="CJ9" s="704"/>
      <c r="CK9" s="704"/>
      <c r="CL9" s="704"/>
      <c r="CM9" s="704"/>
      <c r="CN9" s="704"/>
      <c r="CO9" s="704"/>
      <c r="CP9" s="704"/>
      <c r="CQ9" s="705"/>
      <c r="CR9" s="665">
        <v>133533</v>
      </c>
      <c r="CS9" s="666"/>
      <c r="CT9" s="666"/>
      <c r="CU9" s="666"/>
      <c r="CV9" s="666"/>
      <c r="CW9" s="666"/>
      <c r="CX9" s="666"/>
      <c r="CY9" s="667"/>
      <c r="CZ9" s="692">
        <v>13.4</v>
      </c>
      <c r="DA9" s="692"/>
      <c r="DB9" s="692"/>
      <c r="DC9" s="692"/>
      <c r="DD9" s="671">
        <v>50233</v>
      </c>
      <c r="DE9" s="666"/>
      <c r="DF9" s="666"/>
      <c r="DG9" s="666"/>
      <c r="DH9" s="666"/>
      <c r="DI9" s="666"/>
      <c r="DJ9" s="666"/>
      <c r="DK9" s="666"/>
      <c r="DL9" s="666"/>
      <c r="DM9" s="666"/>
      <c r="DN9" s="666"/>
      <c r="DO9" s="666"/>
      <c r="DP9" s="667"/>
      <c r="DQ9" s="671">
        <v>68744</v>
      </c>
      <c r="DR9" s="666"/>
      <c r="DS9" s="666"/>
      <c r="DT9" s="666"/>
      <c r="DU9" s="666"/>
      <c r="DV9" s="666"/>
      <c r="DW9" s="666"/>
      <c r="DX9" s="666"/>
      <c r="DY9" s="666"/>
      <c r="DZ9" s="666"/>
      <c r="EA9" s="666"/>
      <c r="EB9" s="666"/>
      <c r="EC9" s="706"/>
    </row>
    <row r="10" spans="1:143" ht="11.25" customHeight="1" x14ac:dyDescent="0.2">
      <c r="B10" s="662" t="s">
        <v>239</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92" t="s">
        <v>129</v>
      </c>
      <c r="AA10" s="692"/>
      <c r="AB10" s="692"/>
      <c r="AC10" s="692"/>
      <c r="AD10" s="693" t="s">
        <v>129</v>
      </c>
      <c r="AE10" s="693"/>
      <c r="AF10" s="693"/>
      <c r="AG10" s="693"/>
      <c r="AH10" s="693"/>
      <c r="AI10" s="693"/>
      <c r="AJ10" s="693"/>
      <c r="AK10" s="693"/>
      <c r="AL10" s="668" t="s">
        <v>129</v>
      </c>
      <c r="AM10" s="669"/>
      <c r="AN10" s="669"/>
      <c r="AO10" s="694"/>
      <c r="AP10" s="662" t="s">
        <v>240</v>
      </c>
      <c r="AQ10" s="663"/>
      <c r="AR10" s="663"/>
      <c r="AS10" s="663"/>
      <c r="AT10" s="663"/>
      <c r="AU10" s="663"/>
      <c r="AV10" s="663"/>
      <c r="AW10" s="663"/>
      <c r="AX10" s="663"/>
      <c r="AY10" s="663"/>
      <c r="AZ10" s="663"/>
      <c r="BA10" s="663"/>
      <c r="BB10" s="663"/>
      <c r="BC10" s="663"/>
      <c r="BD10" s="663"/>
      <c r="BE10" s="663"/>
      <c r="BF10" s="664"/>
      <c r="BG10" s="665">
        <v>1190</v>
      </c>
      <c r="BH10" s="666"/>
      <c r="BI10" s="666"/>
      <c r="BJ10" s="666"/>
      <c r="BK10" s="666"/>
      <c r="BL10" s="666"/>
      <c r="BM10" s="666"/>
      <c r="BN10" s="667"/>
      <c r="BO10" s="692">
        <v>2.8</v>
      </c>
      <c r="BP10" s="692"/>
      <c r="BQ10" s="692"/>
      <c r="BR10" s="692"/>
      <c r="BS10" s="693" t="s">
        <v>129</v>
      </c>
      <c r="BT10" s="693"/>
      <c r="BU10" s="693"/>
      <c r="BV10" s="693"/>
      <c r="BW10" s="693"/>
      <c r="BX10" s="693"/>
      <c r="BY10" s="693"/>
      <c r="BZ10" s="693"/>
      <c r="CA10" s="693"/>
      <c r="CB10" s="751"/>
      <c r="CD10" s="707" t="s">
        <v>241</v>
      </c>
      <c r="CE10" s="704"/>
      <c r="CF10" s="704"/>
      <c r="CG10" s="704"/>
      <c r="CH10" s="704"/>
      <c r="CI10" s="704"/>
      <c r="CJ10" s="704"/>
      <c r="CK10" s="704"/>
      <c r="CL10" s="704"/>
      <c r="CM10" s="704"/>
      <c r="CN10" s="704"/>
      <c r="CO10" s="704"/>
      <c r="CP10" s="704"/>
      <c r="CQ10" s="705"/>
      <c r="CR10" s="665" t="s">
        <v>129</v>
      </c>
      <c r="CS10" s="666"/>
      <c r="CT10" s="666"/>
      <c r="CU10" s="666"/>
      <c r="CV10" s="666"/>
      <c r="CW10" s="666"/>
      <c r="CX10" s="666"/>
      <c r="CY10" s="667"/>
      <c r="CZ10" s="692" t="s">
        <v>129</v>
      </c>
      <c r="DA10" s="692"/>
      <c r="DB10" s="692"/>
      <c r="DC10" s="692"/>
      <c r="DD10" s="671" t="s">
        <v>129</v>
      </c>
      <c r="DE10" s="666"/>
      <c r="DF10" s="666"/>
      <c r="DG10" s="666"/>
      <c r="DH10" s="666"/>
      <c r="DI10" s="666"/>
      <c r="DJ10" s="666"/>
      <c r="DK10" s="666"/>
      <c r="DL10" s="666"/>
      <c r="DM10" s="666"/>
      <c r="DN10" s="666"/>
      <c r="DO10" s="666"/>
      <c r="DP10" s="667"/>
      <c r="DQ10" s="671" t="s">
        <v>129</v>
      </c>
      <c r="DR10" s="666"/>
      <c r="DS10" s="666"/>
      <c r="DT10" s="666"/>
      <c r="DU10" s="666"/>
      <c r="DV10" s="666"/>
      <c r="DW10" s="666"/>
      <c r="DX10" s="666"/>
      <c r="DY10" s="666"/>
      <c r="DZ10" s="666"/>
      <c r="EA10" s="666"/>
      <c r="EB10" s="666"/>
      <c r="EC10" s="706"/>
    </row>
    <row r="11" spans="1:143" ht="11.25" customHeight="1" x14ac:dyDescent="0.2">
      <c r="B11" s="662" t="s">
        <v>242</v>
      </c>
      <c r="C11" s="663"/>
      <c r="D11" s="663"/>
      <c r="E11" s="663"/>
      <c r="F11" s="663"/>
      <c r="G11" s="663"/>
      <c r="H11" s="663"/>
      <c r="I11" s="663"/>
      <c r="J11" s="663"/>
      <c r="K11" s="663"/>
      <c r="L11" s="663"/>
      <c r="M11" s="663"/>
      <c r="N11" s="663"/>
      <c r="O11" s="663"/>
      <c r="P11" s="663"/>
      <c r="Q11" s="664"/>
      <c r="R11" s="665">
        <v>4669</v>
      </c>
      <c r="S11" s="666"/>
      <c r="T11" s="666"/>
      <c r="U11" s="666"/>
      <c r="V11" s="666"/>
      <c r="W11" s="666"/>
      <c r="X11" s="666"/>
      <c r="Y11" s="667"/>
      <c r="Z11" s="668">
        <v>0.4</v>
      </c>
      <c r="AA11" s="669"/>
      <c r="AB11" s="669"/>
      <c r="AC11" s="670"/>
      <c r="AD11" s="671">
        <v>4669</v>
      </c>
      <c r="AE11" s="666"/>
      <c r="AF11" s="666"/>
      <c r="AG11" s="666"/>
      <c r="AH11" s="666"/>
      <c r="AI11" s="666"/>
      <c r="AJ11" s="666"/>
      <c r="AK11" s="667"/>
      <c r="AL11" s="668">
        <v>1.6</v>
      </c>
      <c r="AM11" s="669"/>
      <c r="AN11" s="669"/>
      <c r="AO11" s="694"/>
      <c r="AP11" s="662" t="s">
        <v>243</v>
      </c>
      <c r="AQ11" s="663"/>
      <c r="AR11" s="663"/>
      <c r="AS11" s="663"/>
      <c r="AT11" s="663"/>
      <c r="AU11" s="663"/>
      <c r="AV11" s="663"/>
      <c r="AW11" s="663"/>
      <c r="AX11" s="663"/>
      <c r="AY11" s="663"/>
      <c r="AZ11" s="663"/>
      <c r="BA11" s="663"/>
      <c r="BB11" s="663"/>
      <c r="BC11" s="663"/>
      <c r="BD11" s="663"/>
      <c r="BE11" s="663"/>
      <c r="BF11" s="664"/>
      <c r="BG11" s="665">
        <v>523</v>
      </c>
      <c r="BH11" s="666"/>
      <c r="BI11" s="666"/>
      <c r="BJ11" s="666"/>
      <c r="BK11" s="666"/>
      <c r="BL11" s="666"/>
      <c r="BM11" s="666"/>
      <c r="BN11" s="667"/>
      <c r="BO11" s="692">
        <v>1.2</v>
      </c>
      <c r="BP11" s="692"/>
      <c r="BQ11" s="692"/>
      <c r="BR11" s="692"/>
      <c r="BS11" s="693" t="s">
        <v>129</v>
      </c>
      <c r="BT11" s="693"/>
      <c r="BU11" s="693"/>
      <c r="BV11" s="693"/>
      <c r="BW11" s="693"/>
      <c r="BX11" s="693"/>
      <c r="BY11" s="693"/>
      <c r="BZ11" s="693"/>
      <c r="CA11" s="693"/>
      <c r="CB11" s="751"/>
      <c r="CD11" s="707" t="s">
        <v>244</v>
      </c>
      <c r="CE11" s="704"/>
      <c r="CF11" s="704"/>
      <c r="CG11" s="704"/>
      <c r="CH11" s="704"/>
      <c r="CI11" s="704"/>
      <c r="CJ11" s="704"/>
      <c r="CK11" s="704"/>
      <c r="CL11" s="704"/>
      <c r="CM11" s="704"/>
      <c r="CN11" s="704"/>
      <c r="CO11" s="704"/>
      <c r="CP11" s="704"/>
      <c r="CQ11" s="705"/>
      <c r="CR11" s="665">
        <v>67238</v>
      </c>
      <c r="CS11" s="666"/>
      <c r="CT11" s="666"/>
      <c r="CU11" s="666"/>
      <c r="CV11" s="666"/>
      <c r="CW11" s="666"/>
      <c r="CX11" s="666"/>
      <c r="CY11" s="667"/>
      <c r="CZ11" s="692">
        <v>6.8</v>
      </c>
      <c r="DA11" s="692"/>
      <c r="DB11" s="692"/>
      <c r="DC11" s="692"/>
      <c r="DD11" s="671">
        <v>40990</v>
      </c>
      <c r="DE11" s="666"/>
      <c r="DF11" s="666"/>
      <c r="DG11" s="666"/>
      <c r="DH11" s="666"/>
      <c r="DI11" s="666"/>
      <c r="DJ11" s="666"/>
      <c r="DK11" s="666"/>
      <c r="DL11" s="666"/>
      <c r="DM11" s="666"/>
      <c r="DN11" s="666"/>
      <c r="DO11" s="666"/>
      <c r="DP11" s="667"/>
      <c r="DQ11" s="671">
        <v>20678</v>
      </c>
      <c r="DR11" s="666"/>
      <c r="DS11" s="666"/>
      <c r="DT11" s="666"/>
      <c r="DU11" s="666"/>
      <c r="DV11" s="666"/>
      <c r="DW11" s="666"/>
      <c r="DX11" s="666"/>
      <c r="DY11" s="666"/>
      <c r="DZ11" s="666"/>
      <c r="EA11" s="666"/>
      <c r="EB11" s="666"/>
      <c r="EC11" s="706"/>
    </row>
    <row r="12" spans="1:143" ht="11.25" customHeight="1" x14ac:dyDescent="0.2">
      <c r="B12" s="662" t="s">
        <v>245</v>
      </c>
      <c r="C12" s="663"/>
      <c r="D12" s="663"/>
      <c r="E12" s="663"/>
      <c r="F12" s="663"/>
      <c r="G12" s="663"/>
      <c r="H12" s="663"/>
      <c r="I12" s="663"/>
      <c r="J12" s="663"/>
      <c r="K12" s="663"/>
      <c r="L12" s="663"/>
      <c r="M12" s="663"/>
      <c r="N12" s="663"/>
      <c r="O12" s="663"/>
      <c r="P12" s="663"/>
      <c r="Q12" s="664"/>
      <c r="R12" s="665" t="s">
        <v>129</v>
      </c>
      <c r="S12" s="666"/>
      <c r="T12" s="666"/>
      <c r="U12" s="666"/>
      <c r="V12" s="666"/>
      <c r="W12" s="666"/>
      <c r="X12" s="666"/>
      <c r="Y12" s="667"/>
      <c r="Z12" s="692" t="s">
        <v>129</v>
      </c>
      <c r="AA12" s="692"/>
      <c r="AB12" s="692"/>
      <c r="AC12" s="692"/>
      <c r="AD12" s="693" t="s">
        <v>129</v>
      </c>
      <c r="AE12" s="693"/>
      <c r="AF12" s="693"/>
      <c r="AG12" s="693"/>
      <c r="AH12" s="693"/>
      <c r="AI12" s="693"/>
      <c r="AJ12" s="693"/>
      <c r="AK12" s="693"/>
      <c r="AL12" s="668" t="s">
        <v>129</v>
      </c>
      <c r="AM12" s="669"/>
      <c r="AN12" s="669"/>
      <c r="AO12" s="694"/>
      <c r="AP12" s="662" t="s">
        <v>246</v>
      </c>
      <c r="AQ12" s="663"/>
      <c r="AR12" s="663"/>
      <c r="AS12" s="663"/>
      <c r="AT12" s="663"/>
      <c r="AU12" s="663"/>
      <c r="AV12" s="663"/>
      <c r="AW12" s="663"/>
      <c r="AX12" s="663"/>
      <c r="AY12" s="663"/>
      <c r="AZ12" s="663"/>
      <c r="BA12" s="663"/>
      <c r="BB12" s="663"/>
      <c r="BC12" s="663"/>
      <c r="BD12" s="663"/>
      <c r="BE12" s="663"/>
      <c r="BF12" s="664"/>
      <c r="BG12" s="665">
        <v>21730</v>
      </c>
      <c r="BH12" s="666"/>
      <c r="BI12" s="666"/>
      <c r="BJ12" s="666"/>
      <c r="BK12" s="666"/>
      <c r="BL12" s="666"/>
      <c r="BM12" s="666"/>
      <c r="BN12" s="667"/>
      <c r="BO12" s="692">
        <v>51.1</v>
      </c>
      <c r="BP12" s="692"/>
      <c r="BQ12" s="692"/>
      <c r="BR12" s="692"/>
      <c r="BS12" s="693" t="s">
        <v>129</v>
      </c>
      <c r="BT12" s="693"/>
      <c r="BU12" s="693"/>
      <c r="BV12" s="693"/>
      <c r="BW12" s="693"/>
      <c r="BX12" s="693"/>
      <c r="BY12" s="693"/>
      <c r="BZ12" s="693"/>
      <c r="CA12" s="693"/>
      <c r="CB12" s="751"/>
      <c r="CD12" s="707" t="s">
        <v>247</v>
      </c>
      <c r="CE12" s="704"/>
      <c r="CF12" s="704"/>
      <c r="CG12" s="704"/>
      <c r="CH12" s="704"/>
      <c r="CI12" s="704"/>
      <c r="CJ12" s="704"/>
      <c r="CK12" s="704"/>
      <c r="CL12" s="704"/>
      <c r="CM12" s="704"/>
      <c r="CN12" s="704"/>
      <c r="CO12" s="704"/>
      <c r="CP12" s="704"/>
      <c r="CQ12" s="705"/>
      <c r="CR12" s="665">
        <v>13557</v>
      </c>
      <c r="CS12" s="666"/>
      <c r="CT12" s="666"/>
      <c r="CU12" s="666"/>
      <c r="CV12" s="666"/>
      <c r="CW12" s="666"/>
      <c r="CX12" s="666"/>
      <c r="CY12" s="667"/>
      <c r="CZ12" s="692">
        <v>1.4</v>
      </c>
      <c r="DA12" s="692"/>
      <c r="DB12" s="692"/>
      <c r="DC12" s="692"/>
      <c r="DD12" s="671" t="s">
        <v>129</v>
      </c>
      <c r="DE12" s="666"/>
      <c r="DF12" s="666"/>
      <c r="DG12" s="666"/>
      <c r="DH12" s="666"/>
      <c r="DI12" s="666"/>
      <c r="DJ12" s="666"/>
      <c r="DK12" s="666"/>
      <c r="DL12" s="666"/>
      <c r="DM12" s="666"/>
      <c r="DN12" s="666"/>
      <c r="DO12" s="666"/>
      <c r="DP12" s="667"/>
      <c r="DQ12" s="671">
        <v>12176</v>
      </c>
      <c r="DR12" s="666"/>
      <c r="DS12" s="666"/>
      <c r="DT12" s="666"/>
      <c r="DU12" s="666"/>
      <c r="DV12" s="666"/>
      <c r="DW12" s="666"/>
      <c r="DX12" s="666"/>
      <c r="DY12" s="666"/>
      <c r="DZ12" s="666"/>
      <c r="EA12" s="666"/>
      <c r="EB12" s="666"/>
      <c r="EC12" s="706"/>
    </row>
    <row r="13" spans="1:143" ht="11.25" customHeight="1" x14ac:dyDescent="0.2">
      <c r="B13" s="662" t="s">
        <v>248</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92" t="s">
        <v>129</v>
      </c>
      <c r="AA13" s="692"/>
      <c r="AB13" s="692"/>
      <c r="AC13" s="692"/>
      <c r="AD13" s="693" t="s">
        <v>129</v>
      </c>
      <c r="AE13" s="693"/>
      <c r="AF13" s="693"/>
      <c r="AG13" s="693"/>
      <c r="AH13" s="693"/>
      <c r="AI13" s="693"/>
      <c r="AJ13" s="693"/>
      <c r="AK13" s="693"/>
      <c r="AL13" s="668" t="s">
        <v>129</v>
      </c>
      <c r="AM13" s="669"/>
      <c r="AN13" s="669"/>
      <c r="AO13" s="694"/>
      <c r="AP13" s="662" t="s">
        <v>249</v>
      </c>
      <c r="AQ13" s="663"/>
      <c r="AR13" s="663"/>
      <c r="AS13" s="663"/>
      <c r="AT13" s="663"/>
      <c r="AU13" s="663"/>
      <c r="AV13" s="663"/>
      <c r="AW13" s="663"/>
      <c r="AX13" s="663"/>
      <c r="AY13" s="663"/>
      <c r="AZ13" s="663"/>
      <c r="BA13" s="663"/>
      <c r="BB13" s="663"/>
      <c r="BC13" s="663"/>
      <c r="BD13" s="663"/>
      <c r="BE13" s="663"/>
      <c r="BF13" s="664"/>
      <c r="BG13" s="665">
        <v>19335</v>
      </c>
      <c r="BH13" s="666"/>
      <c r="BI13" s="666"/>
      <c r="BJ13" s="666"/>
      <c r="BK13" s="666"/>
      <c r="BL13" s="666"/>
      <c r="BM13" s="666"/>
      <c r="BN13" s="667"/>
      <c r="BO13" s="692">
        <v>45.4</v>
      </c>
      <c r="BP13" s="692"/>
      <c r="BQ13" s="692"/>
      <c r="BR13" s="692"/>
      <c r="BS13" s="693" t="s">
        <v>129</v>
      </c>
      <c r="BT13" s="693"/>
      <c r="BU13" s="693"/>
      <c r="BV13" s="693"/>
      <c r="BW13" s="693"/>
      <c r="BX13" s="693"/>
      <c r="BY13" s="693"/>
      <c r="BZ13" s="693"/>
      <c r="CA13" s="693"/>
      <c r="CB13" s="751"/>
      <c r="CD13" s="707" t="s">
        <v>250</v>
      </c>
      <c r="CE13" s="704"/>
      <c r="CF13" s="704"/>
      <c r="CG13" s="704"/>
      <c r="CH13" s="704"/>
      <c r="CI13" s="704"/>
      <c r="CJ13" s="704"/>
      <c r="CK13" s="704"/>
      <c r="CL13" s="704"/>
      <c r="CM13" s="704"/>
      <c r="CN13" s="704"/>
      <c r="CO13" s="704"/>
      <c r="CP13" s="704"/>
      <c r="CQ13" s="705"/>
      <c r="CR13" s="665">
        <v>268293</v>
      </c>
      <c r="CS13" s="666"/>
      <c r="CT13" s="666"/>
      <c r="CU13" s="666"/>
      <c r="CV13" s="666"/>
      <c r="CW13" s="666"/>
      <c r="CX13" s="666"/>
      <c r="CY13" s="667"/>
      <c r="CZ13" s="692">
        <v>27</v>
      </c>
      <c r="DA13" s="692"/>
      <c r="DB13" s="692"/>
      <c r="DC13" s="692"/>
      <c r="DD13" s="671">
        <v>217526</v>
      </c>
      <c r="DE13" s="666"/>
      <c r="DF13" s="666"/>
      <c r="DG13" s="666"/>
      <c r="DH13" s="666"/>
      <c r="DI13" s="666"/>
      <c r="DJ13" s="666"/>
      <c r="DK13" s="666"/>
      <c r="DL13" s="666"/>
      <c r="DM13" s="666"/>
      <c r="DN13" s="666"/>
      <c r="DO13" s="666"/>
      <c r="DP13" s="667"/>
      <c r="DQ13" s="671">
        <v>31414</v>
      </c>
      <c r="DR13" s="666"/>
      <c r="DS13" s="666"/>
      <c r="DT13" s="666"/>
      <c r="DU13" s="666"/>
      <c r="DV13" s="666"/>
      <c r="DW13" s="666"/>
      <c r="DX13" s="666"/>
      <c r="DY13" s="666"/>
      <c r="DZ13" s="666"/>
      <c r="EA13" s="666"/>
      <c r="EB13" s="666"/>
      <c r="EC13" s="706"/>
    </row>
    <row r="14" spans="1:143" ht="11.25" customHeight="1" x14ac:dyDescent="0.2">
      <c r="B14" s="662" t="s">
        <v>251</v>
      </c>
      <c r="C14" s="663"/>
      <c r="D14" s="663"/>
      <c r="E14" s="663"/>
      <c r="F14" s="663"/>
      <c r="G14" s="663"/>
      <c r="H14" s="663"/>
      <c r="I14" s="663"/>
      <c r="J14" s="663"/>
      <c r="K14" s="663"/>
      <c r="L14" s="663"/>
      <c r="M14" s="663"/>
      <c r="N14" s="663"/>
      <c r="O14" s="663"/>
      <c r="P14" s="663"/>
      <c r="Q14" s="664"/>
      <c r="R14" s="665" t="s">
        <v>129</v>
      </c>
      <c r="S14" s="666"/>
      <c r="T14" s="666"/>
      <c r="U14" s="666"/>
      <c r="V14" s="666"/>
      <c r="W14" s="666"/>
      <c r="X14" s="666"/>
      <c r="Y14" s="667"/>
      <c r="Z14" s="692" t="s">
        <v>129</v>
      </c>
      <c r="AA14" s="692"/>
      <c r="AB14" s="692"/>
      <c r="AC14" s="692"/>
      <c r="AD14" s="693" t="s">
        <v>129</v>
      </c>
      <c r="AE14" s="693"/>
      <c r="AF14" s="693"/>
      <c r="AG14" s="693"/>
      <c r="AH14" s="693"/>
      <c r="AI14" s="693"/>
      <c r="AJ14" s="693"/>
      <c r="AK14" s="693"/>
      <c r="AL14" s="668" t="s">
        <v>129</v>
      </c>
      <c r="AM14" s="669"/>
      <c r="AN14" s="669"/>
      <c r="AO14" s="694"/>
      <c r="AP14" s="662" t="s">
        <v>252</v>
      </c>
      <c r="AQ14" s="663"/>
      <c r="AR14" s="663"/>
      <c r="AS14" s="663"/>
      <c r="AT14" s="663"/>
      <c r="AU14" s="663"/>
      <c r="AV14" s="663"/>
      <c r="AW14" s="663"/>
      <c r="AX14" s="663"/>
      <c r="AY14" s="663"/>
      <c r="AZ14" s="663"/>
      <c r="BA14" s="663"/>
      <c r="BB14" s="663"/>
      <c r="BC14" s="663"/>
      <c r="BD14" s="663"/>
      <c r="BE14" s="663"/>
      <c r="BF14" s="664"/>
      <c r="BG14" s="665">
        <v>1172</v>
      </c>
      <c r="BH14" s="666"/>
      <c r="BI14" s="666"/>
      <c r="BJ14" s="666"/>
      <c r="BK14" s="666"/>
      <c r="BL14" s="666"/>
      <c r="BM14" s="666"/>
      <c r="BN14" s="667"/>
      <c r="BO14" s="692">
        <v>2.8</v>
      </c>
      <c r="BP14" s="692"/>
      <c r="BQ14" s="692"/>
      <c r="BR14" s="692"/>
      <c r="BS14" s="693" t="s">
        <v>129</v>
      </c>
      <c r="BT14" s="693"/>
      <c r="BU14" s="693"/>
      <c r="BV14" s="693"/>
      <c r="BW14" s="693"/>
      <c r="BX14" s="693"/>
      <c r="BY14" s="693"/>
      <c r="BZ14" s="693"/>
      <c r="CA14" s="693"/>
      <c r="CB14" s="751"/>
      <c r="CD14" s="707" t="s">
        <v>253</v>
      </c>
      <c r="CE14" s="704"/>
      <c r="CF14" s="704"/>
      <c r="CG14" s="704"/>
      <c r="CH14" s="704"/>
      <c r="CI14" s="704"/>
      <c r="CJ14" s="704"/>
      <c r="CK14" s="704"/>
      <c r="CL14" s="704"/>
      <c r="CM14" s="704"/>
      <c r="CN14" s="704"/>
      <c r="CO14" s="704"/>
      <c r="CP14" s="704"/>
      <c r="CQ14" s="705"/>
      <c r="CR14" s="665">
        <v>9776</v>
      </c>
      <c r="CS14" s="666"/>
      <c r="CT14" s="666"/>
      <c r="CU14" s="666"/>
      <c r="CV14" s="666"/>
      <c r="CW14" s="666"/>
      <c r="CX14" s="666"/>
      <c r="CY14" s="667"/>
      <c r="CZ14" s="692">
        <v>1</v>
      </c>
      <c r="DA14" s="692"/>
      <c r="DB14" s="692"/>
      <c r="DC14" s="692"/>
      <c r="DD14" s="671" t="s">
        <v>129</v>
      </c>
      <c r="DE14" s="666"/>
      <c r="DF14" s="666"/>
      <c r="DG14" s="666"/>
      <c r="DH14" s="666"/>
      <c r="DI14" s="666"/>
      <c r="DJ14" s="666"/>
      <c r="DK14" s="666"/>
      <c r="DL14" s="666"/>
      <c r="DM14" s="666"/>
      <c r="DN14" s="666"/>
      <c r="DO14" s="666"/>
      <c r="DP14" s="667"/>
      <c r="DQ14" s="671">
        <v>4776</v>
      </c>
      <c r="DR14" s="666"/>
      <c r="DS14" s="666"/>
      <c r="DT14" s="666"/>
      <c r="DU14" s="666"/>
      <c r="DV14" s="666"/>
      <c r="DW14" s="666"/>
      <c r="DX14" s="666"/>
      <c r="DY14" s="666"/>
      <c r="DZ14" s="666"/>
      <c r="EA14" s="666"/>
      <c r="EB14" s="666"/>
      <c r="EC14" s="706"/>
    </row>
    <row r="15" spans="1:143" ht="11.25" customHeight="1" x14ac:dyDescent="0.2">
      <c r="B15" s="662" t="s">
        <v>254</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92" t="s">
        <v>129</v>
      </c>
      <c r="AA15" s="692"/>
      <c r="AB15" s="692"/>
      <c r="AC15" s="692"/>
      <c r="AD15" s="693" t="s">
        <v>129</v>
      </c>
      <c r="AE15" s="693"/>
      <c r="AF15" s="693"/>
      <c r="AG15" s="693"/>
      <c r="AH15" s="693"/>
      <c r="AI15" s="693"/>
      <c r="AJ15" s="693"/>
      <c r="AK15" s="693"/>
      <c r="AL15" s="668" t="s">
        <v>129</v>
      </c>
      <c r="AM15" s="669"/>
      <c r="AN15" s="669"/>
      <c r="AO15" s="694"/>
      <c r="AP15" s="662" t="s">
        <v>255</v>
      </c>
      <c r="AQ15" s="663"/>
      <c r="AR15" s="663"/>
      <c r="AS15" s="663"/>
      <c r="AT15" s="663"/>
      <c r="AU15" s="663"/>
      <c r="AV15" s="663"/>
      <c r="AW15" s="663"/>
      <c r="AX15" s="663"/>
      <c r="AY15" s="663"/>
      <c r="AZ15" s="663"/>
      <c r="BA15" s="663"/>
      <c r="BB15" s="663"/>
      <c r="BC15" s="663"/>
      <c r="BD15" s="663"/>
      <c r="BE15" s="663"/>
      <c r="BF15" s="664"/>
      <c r="BG15" s="665">
        <v>1626</v>
      </c>
      <c r="BH15" s="666"/>
      <c r="BI15" s="666"/>
      <c r="BJ15" s="666"/>
      <c r="BK15" s="666"/>
      <c r="BL15" s="666"/>
      <c r="BM15" s="666"/>
      <c r="BN15" s="667"/>
      <c r="BO15" s="692">
        <v>3.8</v>
      </c>
      <c r="BP15" s="692"/>
      <c r="BQ15" s="692"/>
      <c r="BR15" s="692"/>
      <c r="BS15" s="693" t="s">
        <v>129</v>
      </c>
      <c r="BT15" s="693"/>
      <c r="BU15" s="693"/>
      <c r="BV15" s="693"/>
      <c r="BW15" s="693"/>
      <c r="BX15" s="693"/>
      <c r="BY15" s="693"/>
      <c r="BZ15" s="693"/>
      <c r="CA15" s="693"/>
      <c r="CB15" s="751"/>
      <c r="CD15" s="707" t="s">
        <v>256</v>
      </c>
      <c r="CE15" s="704"/>
      <c r="CF15" s="704"/>
      <c r="CG15" s="704"/>
      <c r="CH15" s="704"/>
      <c r="CI15" s="704"/>
      <c r="CJ15" s="704"/>
      <c r="CK15" s="704"/>
      <c r="CL15" s="704"/>
      <c r="CM15" s="704"/>
      <c r="CN15" s="704"/>
      <c r="CO15" s="704"/>
      <c r="CP15" s="704"/>
      <c r="CQ15" s="705"/>
      <c r="CR15" s="665">
        <v>55870</v>
      </c>
      <c r="CS15" s="666"/>
      <c r="CT15" s="666"/>
      <c r="CU15" s="666"/>
      <c r="CV15" s="666"/>
      <c r="CW15" s="666"/>
      <c r="CX15" s="666"/>
      <c r="CY15" s="667"/>
      <c r="CZ15" s="692">
        <v>5.6</v>
      </c>
      <c r="DA15" s="692"/>
      <c r="DB15" s="692"/>
      <c r="DC15" s="692"/>
      <c r="DD15" s="671">
        <v>825</v>
      </c>
      <c r="DE15" s="666"/>
      <c r="DF15" s="666"/>
      <c r="DG15" s="666"/>
      <c r="DH15" s="666"/>
      <c r="DI15" s="666"/>
      <c r="DJ15" s="666"/>
      <c r="DK15" s="666"/>
      <c r="DL15" s="666"/>
      <c r="DM15" s="666"/>
      <c r="DN15" s="666"/>
      <c r="DO15" s="666"/>
      <c r="DP15" s="667"/>
      <c r="DQ15" s="671">
        <v>40103</v>
      </c>
      <c r="DR15" s="666"/>
      <c r="DS15" s="666"/>
      <c r="DT15" s="666"/>
      <c r="DU15" s="666"/>
      <c r="DV15" s="666"/>
      <c r="DW15" s="666"/>
      <c r="DX15" s="666"/>
      <c r="DY15" s="666"/>
      <c r="DZ15" s="666"/>
      <c r="EA15" s="666"/>
      <c r="EB15" s="666"/>
      <c r="EC15" s="706"/>
    </row>
    <row r="16" spans="1:143" ht="11.25" customHeight="1" x14ac:dyDescent="0.2">
      <c r="B16" s="662" t="s">
        <v>257</v>
      </c>
      <c r="C16" s="663"/>
      <c r="D16" s="663"/>
      <c r="E16" s="663"/>
      <c r="F16" s="663"/>
      <c r="G16" s="663"/>
      <c r="H16" s="663"/>
      <c r="I16" s="663"/>
      <c r="J16" s="663"/>
      <c r="K16" s="663"/>
      <c r="L16" s="663"/>
      <c r="M16" s="663"/>
      <c r="N16" s="663"/>
      <c r="O16" s="663"/>
      <c r="P16" s="663"/>
      <c r="Q16" s="664"/>
      <c r="R16" s="665">
        <v>880</v>
      </c>
      <c r="S16" s="666"/>
      <c r="T16" s="666"/>
      <c r="U16" s="666"/>
      <c r="V16" s="666"/>
      <c r="W16" s="666"/>
      <c r="X16" s="666"/>
      <c r="Y16" s="667"/>
      <c r="Z16" s="692">
        <v>0.1</v>
      </c>
      <c r="AA16" s="692"/>
      <c r="AB16" s="692"/>
      <c r="AC16" s="692"/>
      <c r="AD16" s="693">
        <v>880</v>
      </c>
      <c r="AE16" s="693"/>
      <c r="AF16" s="693"/>
      <c r="AG16" s="693"/>
      <c r="AH16" s="693"/>
      <c r="AI16" s="693"/>
      <c r="AJ16" s="693"/>
      <c r="AK16" s="693"/>
      <c r="AL16" s="668">
        <v>0.3</v>
      </c>
      <c r="AM16" s="669"/>
      <c r="AN16" s="669"/>
      <c r="AO16" s="694"/>
      <c r="AP16" s="662" t="s">
        <v>258</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92" t="s">
        <v>129</v>
      </c>
      <c r="BP16" s="692"/>
      <c r="BQ16" s="692"/>
      <c r="BR16" s="692"/>
      <c r="BS16" s="693" t="s">
        <v>129</v>
      </c>
      <c r="BT16" s="693"/>
      <c r="BU16" s="693"/>
      <c r="BV16" s="693"/>
      <c r="BW16" s="693"/>
      <c r="BX16" s="693"/>
      <c r="BY16" s="693"/>
      <c r="BZ16" s="693"/>
      <c r="CA16" s="693"/>
      <c r="CB16" s="751"/>
      <c r="CD16" s="707" t="s">
        <v>259</v>
      </c>
      <c r="CE16" s="704"/>
      <c r="CF16" s="704"/>
      <c r="CG16" s="704"/>
      <c r="CH16" s="704"/>
      <c r="CI16" s="704"/>
      <c r="CJ16" s="704"/>
      <c r="CK16" s="704"/>
      <c r="CL16" s="704"/>
      <c r="CM16" s="704"/>
      <c r="CN16" s="704"/>
      <c r="CO16" s="704"/>
      <c r="CP16" s="704"/>
      <c r="CQ16" s="705"/>
      <c r="CR16" s="665" t="s">
        <v>129</v>
      </c>
      <c r="CS16" s="666"/>
      <c r="CT16" s="666"/>
      <c r="CU16" s="666"/>
      <c r="CV16" s="666"/>
      <c r="CW16" s="666"/>
      <c r="CX16" s="666"/>
      <c r="CY16" s="667"/>
      <c r="CZ16" s="692" t="s">
        <v>129</v>
      </c>
      <c r="DA16" s="692"/>
      <c r="DB16" s="692"/>
      <c r="DC16" s="692"/>
      <c r="DD16" s="671" t="s">
        <v>129</v>
      </c>
      <c r="DE16" s="666"/>
      <c r="DF16" s="666"/>
      <c r="DG16" s="666"/>
      <c r="DH16" s="666"/>
      <c r="DI16" s="666"/>
      <c r="DJ16" s="666"/>
      <c r="DK16" s="666"/>
      <c r="DL16" s="666"/>
      <c r="DM16" s="666"/>
      <c r="DN16" s="666"/>
      <c r="DO16" s="666"/>
      <c r="DP16" s="667"/>
      <c r="DQ16" s="671" t="s">
        <v>129</v>
      </c>
      <c r="DR16" s="666"/>
      <c r="DS16" s="666"/>
      <c r="DT16" s="666"/>
      <c r="DU16" s="666"/>
      <c r="DV16" s="666"/>
      <c r="DW16" s="666"/>
      <c r="DX16" s="666"/>
      <c r="DY16" s="666"/>
      <c r="DZ16" s="666"/>
      <c r="EA16" s="666"/>
      <c r="EB16" s="666"/>
      <c r="EC16" s="706"/>
    </row>
    <row r="17" spans="2:133" ht="11.25" customHeight="1" x14ac:dyDescent="0.2">
      <c r="B17" s="662" t="s">
        <v>260</v>
      </c>
      <c r="C17" s="663"/>
      <c r="D17" s="663"/>
      <c r="E17" s="663"/>
      <c r="F17" s="663"/>
      <c r="G17" s="663"/>
      <c r="H17" s="663"/>
      <c r="I17" s="663"/>
      <c r="J17" s="663"/>
      <c r="K17" s="663"/>
      <c r="L17" s="663"/>
      <c r="M17" s="663"/>
      <c r="N17" s="663"/>
      <c r="O17" s="663"/>
      <c r="P17" s="663"/>
      <c r="Q17" s="664"/>
      <c r="R17" s="665">
        <v>601</v>
      </c>
      <c r="S17" s="666"/>
      <c r="T17" s="666"/>
      <c r="U17" s="666"/>
      <c r="V17" s="666"/>
      <c r="W17" s="666"/>
      <c r="X17" s="666"/>
      <c r="Y17" s="667"/>
      <c r="Z17" s="692">
        <v>0</v>
      </c>
      <c r="AA17" s="692"/>
      <c r="AB17" s="692"/>
      <c r="AC17" s="692"/>
      <c r="AD17" s="693">
        <v>601</v>
      </c>
      <c r="AE17" s="693"/>
      <c r="AF17" s="693"/>
      <c r="AG17" s="693"/>
      <c r="AH17" s="693"/>
      <c r="AI17" s="693"/>
      <c r="AJ17" s="693"/>
      <c r="AK17" s="693"/>
      <c r="AL17" s="668">
        <v>0.2</v>
      </c>
      <c r="AM17" s="669"/>
      <c r="AN17" s="669"/>
      <c r="AO17" s="694"/>
      <c r="AP17" s="662" t="s">
        <v>261</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92" t="s">
        <v>129</v>
      </c>
      <c r="BP17" s="692"/>
      <c r="BQ17" s="692"/>
      <c r="BR17" s="692"/>
      <c r="BS17" s="693" t="s">
        <v>129</v>
      </c>
      <c r="BT17" s="693"/>
      <c r="BU17" s="693"/>
      <c r="BV17" s="693"/>
      <c r="BW17" s="693"/>
      <c r="BX17" s="693"/>
      <c r="BY17" s="693"/>
      <c r="BZ17" s="693"/>
      <c r="CA17" s="693"/>
      <c r="CB17" s="751"/>
      <c r="CD17" s="707" t="s">
        <v>262</v>
      </c>
      <c r="CE17" s="704"/>
      <c r="CF17" s="704"/>
      <c r="CG17" s="704"/>
      <c r="CH17" s="704"/>
      <c r="CI17" s="704"/>
      <c r="CJ17" s="704"/>
      <c r="CK17" s="704"/>
      <c r="CL17" s="704"/>
      <c r="CM17" s="704"/>
      <c r="CN17" s="704"/>
      <c r="CO17" s="704"/>
      <c r="CP17" s="704"/>
      <c r="CQ17" s="705"/>
      <c r="CR17" s="665">
        <v>16542</v>
      </c>
      <c r="CS17" s="666"/>
      <c r="CT17" s="666"/>
      <c r="CU17" s="666"/>
      <c r="CV17" s="666"/>
      <c r="CW17" s="666"/>
      <c r="CX17" s="666"/>
      <c r="CY17" s="667"/>
      <c r="CZ17" s="692">
        <v>1.7</v>
      </c>
      <c r="DA17" s="692"/>
      <c r="DB17" s="692"/>
      <c r="DC17" s="692"/>
      <c r="DD17" s="671" t="s">
        <v>129</v>
      </c>
      <c r="DE17" s="666"/>
      <c r="DF17" s="666"/>
      <c r="DG17" s="666"/>
      <c r="DH17" s="666"/>
      <c r="DI17" s="666"/>
      <c r="DJ17" s="666"/>
      <c r="DK17" s="666"/>
      <c r="DL17" s="666"/>
      <c r="DM17" s="666"/>
      <c r="DN17" s="666"/>
      <c r="DO17" s="666"/>
      <c r="DP17" s="667"/>
      <c r="DQ17" s="671">
        <v>16542</v>
      </c>
      <c r="DR17" s="666"/>
      <c r="DS17" s="666"/>
      <c r="DT17" s="666"/>
      <c r="DU17" s="666"/>
      <c r="DV17" s="666"/>
      <c r="DW17" s="666"/>
      <c r="DX17" s="666"/>
      <c r="DY17" s="666"/>
      <c r="DZ17" s="666"/>
      <c r="EA17" s="666"/>
      <c r="EB17" s="666"/>
      <c r="EC17" s="706"/>
    </row>
    <row r="18" spans="2:133" ht="11.25" customHeight="1" x14ac:dyDescent="0.2">
      <c r="B18" s="662" t="s">
        <v>263</v>
      </c>
      <c r="C18" s="663"/>
      <c r="D18" s="663"/>
      <c r="E18" s="663"/>
      <c r="F18" s="663"/>
      <c r="G18" s="663"/>
      <c r="H18" s="663"/>
      <c r="I18" s="663"/>
      <c r="J18" s="663"/>
      <c r="K18" s="663"/>
      <c r="L18" s="663"/>
      <c r="M18" s="663"/>
      <c r="N18" s="663"/>
      <c r="O18" s="663"/>
      <c r="P18" s="663"/>
      <c r="Q18" s="664"/>
      <c r="R18" s="665">
        <v>267</v>
      </c>
      <c r="S18" s="666"/>
      <c r="T18" s="666"/>
      <c r="U18" s="666"/>
      <c r="V18" s="666"/>
      <c r="W18" s="666"/>
      <c r="X18" s="666"/>
      <c r="Y18" s="667"/>
      <c r="Z18" s="692">
        <v>0</v>
      </c>
      <c r="AA18" s="692"/>
      <c r="AB18" s="692"/>
      <c r="AC18" s="692"/>
      <c r="AD18" s="693">
        <v>267</v>
      </c>
      <c r="AE18" s="693"/>
      <c r="AF18" s="693"/>
      <c r="AG18" s="693"/>
      <c r="AH18" s="693"/>
      <c r="AI18" s="693"/>
      <c r="AJ18" s="693"/>
      <c r="AK18" s="693"/>
      <c r="AL18" s="668">
        <v>0.10000000149011612</v>
      </c>
      <c r="AM18" s="669"/>
      <c r="AN18" s="669"/>
      <c r="AO18" s="694"/>
      <c r="AP18" s="662" t="s">
        <v>264</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92" t="s">
        <v>129</v>
      </c>
      <c r="BP18" s="692"/>
      <c r="BQ18" s="692"/>
      <c r="BR18" s="692"/>
      <c r="BS18" s="693" t="s">
        <v>129</v>
      </c>
      <c r="BT18" s="693"/>
      <c r="BU18" s="693"/>
      <c r="BV18" s="693"/>
      <c r="BW18" s="693"/>
      <c r="BX18" s="693"/>
      <c r="BY18" s="693"/>
      <c r="BZ18" s="693"/>
      <c r="CA18" s="693"/>
      <c r="CB18" s="751"/>
      <c r="CD18" s="707" t="s">
        <v>265</v>
      </c>
      <c r="CE18" s="704"/>
      <c r="CF18" s="704"/>
      <c r="CG18" s="704"/>
      <c r="CH18" s="704"/>
      <c r="CI18" s="704"/>
      <c r="CJ18" s="704"/>
      <c r="CK18" s="704"/>
      <c r="CL18" s="704"/>
      <c r="CM18" s="704"/>
      <c r="CN18" s="704"/>
      <c r="CO18" s="704"/>
      <c r="CP18" s="704"/>
      <c r="CQ18" s="705"/>
      <c r="CR18" s="665" t="s">
        <v>129</v>
      </c>
      <c r="CS18" s="666"/>
      <c r="CT18" s="666"/>
      <c r="CU18" s="666"/>
      <c r="CV18" s="666"/>
      <c r="CW18" s="666"/>
      <c r="CX18" s="666"/>
      <c r="CY18" s="667"/>
      <c r="CZ18" s="692" t="s">
        <v>129</v>
      </c>
      <c r="DA18" s="692"/>
      <c r="DB18" s="692"/>
      <c r="DC18" s="692"/>
      <c r="DD18" s="671" t="s">
        <v>129</v>
      </c>
      <c r="DE18" s="666"/>
      <c r="DF18" s="666"/>
      <c r="DG18" s="666"/>
      <c r="DH18" s="666"/>
      <c r="DI18" s="666"/>
      <c r="DJ18" s="666"/>
      <c r="DK18" s="666"/>
      <c r="DL18" s="666"/>
      <c r="DM18" s="666"/>
      <c r="DN18" s="666"/>
      <c r="DO18" s="666"/>
      <c r="DP18" s="667"/>
      <c r="DQ18" s="671" t="s">
        <v>129</v>
      </c>
      <c r="DR18" s="666"/>
      <c r="DS18" s="666"/>
      <c r="DT18" s="666"/>
      <c r="DU18" s="666"/>
      <c r="DV18" s="666"/>
      <c r="DW18" s="666"/>
      <c r="DX18" s="666"/>
      <c r="DY18" s="666"/>
      <c r="DZ18" s="666"/>
      <c r="EA18" s="666"/>
      <c r="EB18" s="666"/>
      <c r="EC18" s="706"/>
    </row>
    <row r="19" spans="2:133" ht="11.25" customHeight="1" x14ac:dyDescent="0.2">
      <c r="B19" s="662" t="s">
        <v>266</v>
      </c>
      <c r="C19" s="663"/>
      <c r="D19" s="663"/>
      <c r="E19" s="663"/>
      <c r="F19" s="663"/>
      <c r="G19" s="663"/>
      <c r="H19" s="663"/>
      <c r="I19" s="663"/>
      <c r="J19" s="663"/>
      <c r="K19" s="663"/>
      <c r="L19" s="663"/>
      <c r="M19" s="663"/>
      <c r="N19" s="663"/>
      <c r="O19" s="663"/>
      <c r="P19" s="663"/>
      <c r="Q19" s="664"/>
      <c r="R19" s="665" t="s">
        <v>129</v>
      </c>
      <c r="S19" s="666"/>
      <c r="T19" s="666"/>
      <c r="U19" s="666"/>
      <c r="V19" s="666"/>
      <c r="W19" s="666"/>
      <c r="X19" s="666"/>
      <c r="Y19" s="667"/>
      <c r="Z19" s="692" t="s">
        <v>129</v>
      </c>
      <c r="AA19" s="692"/>
      <c r="AB19" s="692"/>
      <c r="AC19" s="692"/>
      <c r="AD19" s="693" t="s">
        <v>129</v>
      </c>
      <c r="AE19" s="693"/>
      <c r="AF19" s="693"/>
      <c r="AG19" s="693"/>
      <c r="AH19" s="693"/>
      <c r="AI19" s="693"/>
      <c r="AJ19" s="693"/>
      <c r="AK19" s="693"/>
      <c r="AL19" s="668" t="s">
        <v>129</v>
      </c>
      <c r="AM19" s="669"/>
      <c r="AN19" s="669"/>
      <c r="AO19" s="694"/>
      <c r="AP19" s="662" t="s">
        <v>267</v>
      </c>
      <c r="AQ19" s="663"/>
      <c r="AR19" s="663"/>
      <c r="AS19" s="663"/>
      <c r="AT19" s="663"/>
      <c r="AU19" s="663"/>
      <c r="AV19" s="663"/>
      <c r="AW19" s="663"/>
      <c r="AX19" s="663"/>
      <c r="AY19" s="663"/>
      <c r="AZ19" s="663"/>
      <c r="BA19" s="663"/>
      <c r="BB19" s="663"/>
      <c r="BC19" s="663"/>
      <c r="BD19" s="663"/>
      <c r="BE19" s="663"/>
      <c r="BF19" s="664"/>
      <c r="BG19" s="665" t="s">
        <v>129</v>
      </c>
      <c r="BH19" s="666"/>
      <c r="BI19" s="666"/>
      <c r="BJ19" s="666"/>
      <c r="BK19" s="666"/>
      <c r="BL19" s="666"/>
      <c r="BM19" s="666"/>
      <c r="BN19" s="667"/>
      <c r="BO19" s="692" t="s">
        <v>129</v>
      </c>
      <c r="BP19" s="692"/>
      <c r="BQ19" s="692"/>
      <c r="BR19" s="692"/>
      <c r="BS19" s="693" t="s">
        <v>129</v>
      </c>
      <c r="BT19" s="693"/>
      <c r="BU19" s="693"/>
      <c r="BV19" s="693"/>
      <c r="BW19" s="693"/>
      <c r="BX19" s="693"/>
      <c r="BY19" s="693"/>
      <c r="BZ19" s="693"/>
      <c r="CA19" s="693"/>
      <c r="CB19" s="751"/>
      <c r="CD19" s="707" t="s">
        <v>268</v>
      </c>
      <c r="CE19" s="704"/>
      <c r="CF19" s="704"/>
      <c r="CG19" s="704"/>
      <c r="CH19" s="704"/>
      <c r="CI19" s="704"/>
      <c r="CJ19" s="704"/>
      <c r="CK19" s="704"/>
      <c r="CL19" s="704"/>
      <c r="CM19" s="704"/>
      <c r="CN19" s="704"/>
      <c r="CO19" s="704"/>
      <c r="CP19" s="704"/>
      <c r="CQ19" s="705"/>
      <c r="CR19" s="665" t="s">
        <v>129</v>
      </c>
      <c r="CS19" s="666"/>
      <c r="CT19" s="666"/>
      <c r="CU19" s="666"/>
      <c r="CV19" s="666"/>
      <c r="CW19" s="666"/>
      <c r="CX19" s="666"/>
      <c r="CY19" s="667"/>
      <c r="CZ19" s="692" t="s">
        <v>129</v>
      </c>
      <c r="DA19" s="692"/>
      <c r="DB19" s="692"/>
      <c r="DC19" s="692"/>
      <c r="DD19" s="671" t="s">
        <v>129</v>
      </c>
      <c r="DE19" s="666"/>
      <c r="DF19" s="666"/>
      <c r="DG19" s="666"/>
      <c r="DH19" s="666"/>
      <c r="DI19" s="666"/>
      <c r="DJ19" s="666"/>
      <c r="DK19" s="666"/>
      <c r="DL19" s="666"/>
      <c r="DM19" s="666"/>
      <c r="DN19" s="666"/>
      <c r="DO19" s="666"/>
      <c r="DP19" s="667"/>
      <c r="DQ19" s="671" t="s">
        <v>129</v>
      </c>
      <c r="DR19" s="666"/>
      <c r="DS19" s="666"/>
      <c r="DT19" s="666"/>
      <c r="DU19" s="666"/>
      <c r="DV19" s="666"/>
      <c r="DW19" s="666"/>
      <c r="DX19" s="666"/>
      <c r="DY19" s="666"/>
      <c r="DZ19" s="666"/>
      <c r="EA19" s="666"/>
      <c r="EB19" s="666"/>
      <c r="EC19" s="706"/>
    </row>
    <row r="20" spans="2:133" ht="11.25" customHeight="1" x14ac:dyDescent="0.2">
      <c r="B20" s="662" t="s">
        <v>269</v>
      </c>
      <c r="C20" s="663"/>
      <c r="D20" s="663"/>
      <c r="E20" s="663"/>
      <c r="F20" s="663"/>
      <c r="G20" s="663"/>
      <c r="H20" s="663"/>
      <c r="I20" s="663"/>
      <c r="J20" s="663"/>
      <c r="K20" s="663"/>
      <c r="L20" s="663"/>
      <c r="M20" s="663"/>
      <c r="N20" s="663"/>
      <c r="O20" s="663"/>
      <c r="P20" s="663"/>
      <c r="Q20" s="664"/>
      <c r="R20" s="665">
        <v>248</v>
      </c>
      <c r="S20" s="666"/>
      <c r="T20" s="666"/>
      <c r="U20" s="666"/>
      <c r="V20" s="666"/>
      <c r="W20" s="666"/>
      <c r="X20" s="666"/>
      <c r="Y20" s="667"/>
      <c r="Z20" s="692">
        <v>0</v>
      </c>
      <c r="AA20" s="692"/>
      <c r="AB20" s="692"/>
      <c r="AC20" s="692"/>
      <c r="AD20" s="693">
        <v>248</v>
      </c>
      <c r="AE20" s="693"/>
      <c r="AF20" s="693"/>
      <c r="AG20" s="693"/>
      <c r="AH20" s="693"/>
      <c r="AI20" s="693"/>
      <c r="AJ20" s="693"/>
      <c r="AK20" s="693"/>
      <c r="AL20" s="668">
        <v>0.1</v>
      </c>
      <c r="AM20" s="669"/>
      <c r="AN20" s="669"/>
      <c r="AO20" s="694"/>
      <c r="AP20" s="662" t="s">
        <v>270</v>
      </c>
      <c r="AQ20" s="663"/>
      <c r="AR20" s="663"/>
      <c r="AS20" s="663"/>
      <c r="AT20" s="663"/>
      <c r="AU20" s="663"/>
      <c r="AV20" s="663"/>
      <c r="AW20" s="663"/>
      <c r="AX20" s="663"/>
      <c r="AY20" s="663"/>
      <c r="AZ20" s="663"/>
      <c r="BA20" s="663"/>
      <c r="BB20" s="663"/>
      <c r="BC20" s="663"/>
      <c r="BD20" s="663"/>
      <c r="BE20" s="663"/>
      <c r="BF20" s="664"/>
      <c r="BG20" s="665" t="s">
        <v>129</v>
      </c>
      <c r="BH20" s="666"/>
      <c r="BI20" s="666"/>
      <c r="BJ20" s="666"/>
      <c r="BK20" s="666"/>
      <c r="BL20" s="666"/>
      <c r="BM20" s="666"/>
      <c r="BN20" s="667"/>
      <c r="BO20" s="692" t="s">
        <v>129</v>
      </c>
      <c r="BP20" s="692"/>
      <c r="BQ20" s="692"/>
      <c r="BR20" s="692"/>
      <c r="BS20" s="693" t="s">
        <v>129</v>
      </c>
      <c r="BT20" s="693"/>
      <c r="BU20" s="693"/>
      <c r="BV20" s="693"/>
      <c r="BW20" s="693"/>
      <c r="BX20" s="693"/>
      <c r="BY20" s="693"/>
      <c r="BZ20" s="693"/>
      <c r="CA20" s="693"/>
      <c r="CB20" s="751"/>
      <c r="CD20" s="707" t="s">
        <v>271</v>
      </c>
      <c r="CE20" s="704"/>
      <c r="CF20" s="704"/>
      <c r="CG20" s="704"/>
      <c r="CH20" s="704"/>
      <c r="CI20" s="704"/>
      <c r="CJ20" s="704"/>
      <c r="CK20" s="704"/>
      <c r="CL20" s="704"/>
      <c r="CM20" s="704"/>
      <c r="CN20" s="704"/>
      <c r="CO20" s="704"/>
      <c r="CP20" s="704"/>
      <c r="CQ20" s="705"/>
      <c r="CR20" s="665">
        <v>993997</v>
      </c>
      <c r="CS20" s="666"/>
      <c r="CT20" s="666"/>
      <c r="CU20" s="666"/>
      <c r="CV20" s="666"/>
      <c r="CW20" s="666"/>
      <c r="CX20" s="666"/>
      <c r="CY20" s="667"/>
      <c r="CZ20" s="692">
        <v>100</v>
      </c>
      <c r="DA20" s="692"/>
      <c r="DB20" s="692"/>
      <c r="DC20" s="692"/>
      <c r="DD20" s="671">
        <v>347423</v>
      </c>
      <c r="DE20" s="666"/>
      <c r="DF20" s="666"/>
      <c r="DG20" s="666"/>
      <c r="DH20" s="666"/>
      <c r="DI20" s="666"/>
      <c r="DJ20" s="666"/>
      <c r="DK20" s="666"/>
      <c r="DL20" s="666"/>
      <c r="DM20" s="666"/>
      <c r="DN20" s="666"/>
      <c r="DO20" s="666"/>
      <c r="DP20" s="667"/>
      <c r="DQ20" s="671">
        <v>441384</v>
      </c>
      <c r="DR20" s="666"/>
      <c r="DS20" s="666"/>
      <c r="DT20" s="666"/>
      <c r="DU20" s="666"/>
      <c r="DV20" s="666"/>
      <c r="DW20" s="666"/>
      <c r="DX20" s="666"/>
      <c r="DY20" s="666"/>
      <c r="DZ20" s="666"/>
      <c r="EA20" s="666"/>
      <c r="EB20" s="666"/>
      <c r="EC20" s="706"/>
    </row>
    <row r="21" spans="2:133" ht="11.25" customHeight="1" x14ac:dyDescent="0.2">
      <c r="B21" s="662" t="s">
        <v>272</v>
      </c>
      <c r="C21" s="663"/>
      <c r="D21" s="663"/>
      <c r="E21" s="663"/>
      <c r="F21" s="663"/>
      <c r="G21" s="663"/>
      <c r="H21" s="663"/>
      <c r="I21" s="663"/>
      <c r="J21" s="663"/>
      <c r="K21" s="663"/>
      <c r="L21" s="663"/>
      <c r="M21" s="663"/>
      <c r="N21" s="663"/>
      <c r="O21" s="663"/>
      <c r="P21" s="663"/>
      <c r="Q21" s="664"/>
      <c r="R21" s="665">
        <v>19</v>
      </c>
      <c r="S21" s="666"/>
      <c r="T21" s="666"/>
      <c r="U21" s="666"/>
      <c r="V21" s="666"/>
      <c r="W21" s="666"/>
      <c r="X21" s="666"/>
      <c r="Y21" s="667"/>
      <c r="Z21" s="692">
        <v>0</v>
      </c>
      <c r="AA21" s="692"/>
      <c r="AB21" s="692"/>
      <c r="AC21" s="692"/>
      <c r="AD21" s="693">
        <v>19</v>
      </c>
      <c r="AE21" s="693"/>
      <c r="AF21" s="693"/>
      <c r="AG21" s="693"/>
      <c r="AH21" s="693"/>
      <c r="AI21" s="693"/>
      <c r="AJ21" s="693"/>
      <c r="AK21" s="693"/>
      <c r="AL21" s="668">
        <v>0</v>
      </c>
      <c r="AM21" s="669"/>
      <c r="AN21" s="669"/>
      <c r="AO21" s="694"/>
      <c r="AP21" s="758" t="s">
        <v>273</v>
      </c>
      <c r="AQ21" s="765"/>
      <c r="AR21" s="765"/>
      <c r="AS21" s="765"/>
      <c r="AT21" s="765"/>
      <c r="AU21" s="765"/>
      <c r="AV21" s="765"/>
      <c r="AW21" s="765"/>
      <c r="AX21" s="765"/>
      <c r="AY21" s="765"/>
      <c r="AZ21" s="765"/>
      <c r="BA21" s="765"/>
      <c r="BB21" s="765"/>
      <c r="BC21" s="765"/>
      <c r="BD21" s="765"/>
      <c r="BE21" s="765"/>
      <c r="BF21" s="760"/>
      <c r="BG21" s="665" t="s">
        <v>129</v>
      </c>
      <c r="BH21" s="666"/>
      <c r="BI21" s="666"/>
      <c r="BJ21" s="666"/>
      <c r="BK21" s="666"/>
      <c r="BL21" s="666"/>
      <c r="BM21" s="666"/>
      <c r="BN21" s="667"/>
      <c r="BO21" s="692" t="s">
        <v>129</v>
      </c>
      <c r="BP21" s="692"/>
      <c r="BQ21" s="692"/>
      <c r="BR21" s="692"/>
      <c r="BS21" s="693" t="s">
        <v>129</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274</v>
      </c>
      <c r="C22" s="729"/>
      <c r="D22" s="729"/>
      <c r="E22" s="729"/>
      <c r="F22" s="729"/>
      <c r="G22" s="729"/>
      <c r="H22" s="729"/>
      <c r="I22" s="729"/>
      <c r="J22" s="729"/>
      <c r="K22" s="729"/>
      <c r="L22" s="729"/>
      <c r="M22" s="729"/>
      <c r="N22" s="729"/>
      <c r="O22" s="729"/>
      <c r="P22" s="729"/>
      <c r="Q22" s="730"/>
      <c r="R22" s="665" t="s">
        <v>129</v>
      </c>
      <c r="S22" s="666"/>
      <c r="T22" s="666"/>
      <c r="U22" s="666"/>
      <c r="V22" s="666"/>
      <c r="W22" s="666"/>
      <c r="X22" s="666"/>
      <c r="Y22" s="667"/>
      <c r="Z22" s="692" t="s">
        <v>129</v>
      </c>
      <c r="AA22" s="692"/>
      <c r="AB22" s="692"/>
      <c r="AC22" s="692"/>
      <c r="AD22" s="693">
        <v>0</v>
      </c>
      <c r="AE22" s="693"/>
      <c r="AF22" s="693"/>
      <c r="AG22" s="693"/>
      <c r="AH22" s="693"/>
      <c r="AI22" s="693"/>
      <c r="AJ22" s="693"/>
      <c r="AK22" s="693"/>
      <c r="AL22" s="668">
        <v>0</v>
      </c>
      <c r="AM22" s="669"/>
      <c r="AN22" s="669"/>
      <c r="AO22" s="694"/>
      <c r="AP22" s="758" t="s">
        <v>275</v>
      </c>
      <c r="AQ22" s="765"/>
      <c r="AR22" s="765"/>
      <c r="AS22" s="765"/>
      <c r="AT22" s="765"/>
      <c r="AU22" s="765"/>
      <c r="AV22" s="765"/>
      <c r="AW22" s="765"/>
      <c r="AX22" s="765"/>
      <c r="AY22" s="765"/>
      <c r="AZ22" s="765"/>
      <c r="BA22" s="765"/>
      <c r="BB22" s="765"/>
      <c r="BC22" s="765"/>
      <c r="BD22" s="765"/>
      <c r="BE22" s="765"/>
      <c r="BF22" s="760"/>
      <c r="BG22" s="665" t="s">
        <v>129</v>
      </c>
      <c r="BH22" s="666"/>
      <c r="BI22" s="666"/>
      <c r="BJ22" s="666"/>
      <c r="BK22" s="666"/>
      <c r="BL22" s="666"/>
      <c r="BM22" s="666"/>
      <c r="BN22" s="667"/>
      <c r="BO22" s="692" t="s">
        <v>129</v>
      </c>
      <c r="BP22" s="692"/>
      <c r="BQ22" s="692"/>
      <c r="BR22" s="692"/>
      <c r="BS22" s="693" t="s">
        <v>129</v>
      </c>
      <c r="BT22" s="693"/>
      <c r="BU22" s="693"/>
      <c r="BV22" s="693"/>
      <c r="BW22" s="693"/>
      <c r="BX22" s="693"/>
      <c r="BY22" s="693"/>
      <c r="BZ22" s="693"/>
      <c r="CA22" s="693"/>
      <c r="CB22" s="751"/>
      <c r="CD22" s="767" t="s">
        <v>276</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277</v>
      </c>
      <c r="C23" s="663"/>
      <c r="D23" s="663"/>
      <c r="E23" s="663"/>
      <c r="F23" s="663"/>
      <c r="G23" s="663"/>
      <c r="H23" s="663"/>
      <c r="I23" s="663"/>
      <c r="J23" s="663"/>
      <c r="K23" s="663"/>
      <c r="L23" s="663"/>
      <c r="M23" s="663"/>
      <c r="N23" s="663"/>
      <c r="O23" s="663"/>
      <c r="P23" s="663"/>
      <c r="Q23" s="664"/>
      <c r="R23" s="665">
        <v>323605</v>
      </c>
      <c r="S23" s="666"/>
      <c r="T23" s="666"/>
      <c r="U23" s="666"/>
      <c r="V23" s="666"/>
      <c r="W23" s="666"/>
      <c r="X23" s="666"/>
      <c r="Y23" s="667"/>
      <c r="Z23" s="692">
        <v>26.4</v>
      </c>
      <c r="AA23" s="692"/>
      <c r="AB23" s="692"/>
      <c r="AC23" s="692"/>
      <c r="AD23" s="693">
        <v>241410</v>
      </c>
      <c r="AE23" s="693"/>
      <c r="AF23" s="693"/>
      <c r="AG23" s="693"/>
      <c r="AH23" s="693"/>
      <c r="AI23" s="693"/>
      <c r="AJ23" s="693"/>
      <c r="AK23" s="693"/>
      <c r="AL23" s="668">
        <v>81.400000000000006</v>
      </c>
      <c r="AM23" s="669"/>
      <c r="AN23" s="669"/>
      <c r="AO23" s="694"/>
      <c r="AP23" s="758" t="s">
        <v>278</v>
      </c>
      <c r="AQ23" s="765"/>
      <c r="AR23" s="765"/>
      <c r="AS23" s="765"/>
      <c r="AT23" s="765"/>
      <c r="AU23" s="765"/>
      <c r="AV23" s="765"/>
      <c r="AW23" s="765"/>
      <c r="AX23" s="765"/>
      <c r="AY23" s="765"/>
      <c r="AZ23" s="765"/>
      <c r="BA23" s="765"/>
      <c r="BB23" s="765"/>
      <c r="BC23" s="765"/>
      <c r="BD23" s="765"/>
      <c r="BE23" s="765"/>
      <c r="BF23" s="760"/>
      <c r="BG23" s="665" t="s">
        <v>129</v>
      </c>
      <c r="BH23" s="666"/>
      <c r="BI23" s="666"/>
      <c r="BJ23" s="666"/>
      <c r="BK23" s="666"/>
      <c r="BL23" s="666"/>
      <c r="BM23" s="666"/>
      <c r="BN23" s="667"/>
      <c r="BO23" s="692" t="s">
        <v>129</v>
      </c>
      <c r="BP23" s="692"/>
      <c r="BQ23" s="692"/>
      <c r="BR23" s="692"/>
      <c r="BS23" s="693" t="s">
        <v>129</v>
      </c>
      <c r="BT23" s="693"/>
      <c r="BU23" s="693"/>
      <c r="BV23" s="693"/>
      <c r="BW23" s="693"/>
      <c r="BX23" s="693"/>
      <c r="BY23" s="693"/>
      <c r="BZ23" s="693"/>
      <c r="CA23" s="693"/>
      <c r="CB23" s="751"/>
      <c r="CD23" s="767" t="s">
        <v>218</v>
      </c>
      <c r="CE23" s="768"/>
      <c r="CF23" s="768"/>
      <c r="CG23" s="768"/>
      <c r="CH23" s="768"/>
      <c r="CI23" s="768"/>
      <c r="CJ23" s="768"/>
      <c r="CK23" s="768"/>
      <c r="CL23" s="768"/>
      <c r="CM23" s="768"/>
      <c r="CN23" s="768"/>
      <c r="CO23" s="768"/>
      <c r="CP23" s="768"/>
      <c r="CQ23" s="769"/>
      <c r="CR23" s="767" t="s">
        <v>279</v>
      </c>
      <c r="CS23" s="768"/>
      <c r="CT23" s="768"/>
      <c r="CU23" s="768"/>
      <c r="CV23" s="768"/>
      <c r="CW23" s="768"/>
      <c r="CX23" s="768"/>
      <c r="CY23" s="769"/>
      <c r="CZ23" s="767" t="s">
        <v>280</v>
      </c>
      <c r="DA23" s="768"/>
      <c r="DB23" s="768"/>
      <c r="DC23" s="769"/>
      <c r="DD23" s="767" t="s">
        <v>281</v>
      </c>
      <c r="DE23" s="768"/>
      <c r="DF23" s="768"/>
      <c r="DG23" s="768"/>
      <c r="DH23" s="768"/>
      <c r="DI23" s="768"/>
      <c r="DJ23" s="768"/>
      <c r="DK23" s="769"/>
      <c r="DL23" s="776" t="s">
        <v>282</v>
      </c>
      <c r="DM23" s="777"/>
      <c r="DN23" s="777"/>
      <c r="DO23" s="777"/>
      <c r="DP23" s="777"/>
      <c r="DQ23" s="777"/>
      <c r="DR23" s="777"/>
      <c r="DS23" s="777"/>
      <c r="DT23" s="777"/>
      <c r="DU23" s="777"/>
      <c r="DV23" s="778"/>
      <c r="DW23" s="767" t="s">
        <v>283</v>
      </c>
      <c r="DX23" s="768"/>
      <c r="DY23" s="768"/>
      <c r="DZ23" s="768"/>
      <c r="EA23" s="768"/>
      <c r="EB23" s="768"/>
      <c r="EC23" s="769"/>
    </row>
    <row r="24" spans="2:133" ht="11.25" customHeight="1" x14ac:dyDescent="0.2">
      <c r="B24" s="662" t="s">
        <v>284</v>
      </c>
      <c r="C24" s="663"/>
      <c r="D24" s="663"/>
      <c r="E24" s="663"/>
      <c r="F24" s="663"/>
      <c r="G24" s="663"/>
      <c r="H24" s="663"/>
      <c r="I24" s="663"/>
      <c r="J24" s="663"/>
      <c r="K24" s="663"/>
      <c r="L24" s="663"/>
      <c r="M24" s="663"/>
      <c r="N24" s="663"/>
      <c r="O24" s="663"/>
      <c r="P24" s="663"/>
      <c r="Q24" s="664"/>
      <c r="R24" s="665">
        <v>241410</v>
      </c>
      <c r="S24" s="666"/>
      <c r="T24" s="666"/>
      <c r="U24" s="666"/>
      <c r="V24" s="666"/>
      <c r="W24" s="666"/>
      <c r="X24" s="666"/>
      <c r="Y24" s="667"/>
      <c r="Z24" s="692">
        <v>19.7</v>
      </c>
      <c r="AA24" s="692"/>
      <c r="AB24" s="692"/>
      <c r="AC24" s="692"/>
      <c r="AD24" s="693">
        <v>241410</v>
      </c>
      <c r="AE24" s="693"/>
      <c r="AF24" s="693"/>
      <c r="AG24" s="693"/>
      <c r="AH24" s="693"/>
      <c r="AI24" s="693"/>
      <c r="AJ24" s="693"/>
      <c r="AK24" s="693"/>
      <c r="AL24" s="668">
        <v>81.400000000000006</v>
      </c>
      <c r="AM24" s="669"/>
      <c r="AN24" s="669"/>
      <c r="AO24" s="694"/>
      <c r="AP24" s="758" t="s">
        <v>285</v>
      </c>
      <c r="AQ24" s="765"/>
      <c r="AR24" s="765"/>
      <c r="AS24" s="765"/>
      <c r="AT24" s="765"/>
      <c r="AU24" s="765"/>
      <c r="AV24" s="765"/>
      <c r="AW24" s="765"/>
      <c r="AX24" s="765"/>
      <c r="AY24" s="765"/>
      <c r="AZ24" s="765"/>
      <c r="BA24" s="765"/>
      <c r="BB24" s="765"/>
      <c r="BC24" s="765"/>
      <c r="BD24" s="765"/>
      <c r="BE24" s="765"/>
      <c r="BF24" s="760"/>
      <c r="BG24" s="665" t="s">
        <v>129</v>
      </c>
      <c r="BH24" s="666"/>
      <c r="BI24" s="666"/>
      <c r="BJ24" s="666"/>
      <c r="BK24" s="666"/>
      <c r="BL24" s="666"/>
      <c r="BM24" s="666"/>
      <c r="BN24" s="667"/>
      <c r="BO24" s="692" t="s">
        <v>129</v>
      </c>
      <c r="BP24" s="692"/>
      <c r="BQ24" s="692"/>
      <c r="BR24" s="692"/>
      <c r="BS24" s="693" t="s">
        <v>129</v>
      </c>
      <c r="BT24" s="693"/>
      <c r="BU24" s="693"/>
      <c r="BV24" s="693"/>
      <c r="BW24" s="693"/>
      <c r="BX24" s="693"/>
      <c r="BY24" s="693"/>
      <c r="BZ24" s="693"/>
      <c r="CA24" s="693"/>
      <c r="CB24" s="751"/>
      <c r="CD24" s="721" t="s">
        <v>286</v>
      </c>
      <c r="CE24" s="722"/>
      <c r="CF24" s="722"/>
      <c r="CG24" s="722"/>
      <c r="CH24" s="722"/>
      <c r="CI24" s="722"/>
      <c r="CJ24" s="722"/>
      <c r="CK24" s="722"/>
      <c r="CL24" s="722"/>
      <c r="CM24" s="722"/>
      <c r="CN24" s="722"/>
      <c r="CO24" s="722"/>
      <c r="CP24" s="722"/>
      <c r="CQ24" s="723"/>
      <c r="CR24" s="718">
        <v>198860</v>
      </c>
      <c r="CS24" s="719"/>
      <c r="CT24" s="719"/>
      <c r="CU24" s="719"/>
      <c r="CV24" s="719"/>
      <c r="CW24" s="719"/>
      <c r="CX24" s="719"/>
      <c r="CY24" s="762"/>
      <c r="CZ24" s="763">
        <v>20</v>
      </c>
      <c r="DA24" s="737"/>
      <c r="DB24" s="737"/>
      <c r="DC24" s="766"/>
      <c r="DD24" s="761">
        <v>161653</v>
      </c>
      <c r="DE24" s="719"/>
      <c r="DF24" s="719"/>
      <c r="DG24" s="719"/>
      <c r="DH24" s="719"/>
      <c r="DI24" s="719"/>
      <c r="DJ24" s="719"/>
      <c r="DK24" s="762"/>
      <c r="DL24" s="761">
        <v>161137</v>
      </c>
      <c r="DM24" s="719"/>
      <c r="DN24" s="719"/>
      <c r="DO24" s="719"/>
      <c r="DP24" s="719"/>
      <c r="DQ24" s="719"/>
      <c r="DR24" s="719"/>
      <c r="DS24" s="719"/>
      <c r="DT24" s="719"/>
      <c r="DU24" s="719"/>
      <c r="DV24" s="762"/>
      <c r="DW24" s="763">
        <v>54.3</v>
      </c>
      <c r="DX24" s="737"/>
      <c r="DY24" s="737"/>
      <c r="DZ24" s="737"/>
      <c r="EA24" s="737"/>
      <c r="EB24" s="737"/>
      <c r="EC24" s="764"/>
    </row>
    <row r="25" spans="2:133" ht="11.25" customHeight="1" x14ac:dyDescent="0.2">
      <c r="B25" s="662" t="s">
        <v>287</v>
      </c>
      <c r="C25" s="663"/>
      <c r="D25" s="663"/>
      <c r="E25" s="663"/>
      <c r="F25" s="663"/>
      <c r="G25" s="663"/>
      <c r="H25" s="663"/>
      <c r="I25" s="663"/>
      <c r="J25" s="663"/>
      <c r="K25" s="663"/>
      <c r="L25" s="663"/>
      <c r="M25" s="663"/>
      <c r="N25" s="663"/>
      <c r="O25" s="663"/>
      <c r="P25" s="663"/>
      <c r="Q25" s="664"/>
      <c r="R25" s="665">
        <v>82195</v>
      </c>
      <c r="S25" s="666"/>
      <c r="T25" s="666"/>
      <c r="U25" s="666"/>
      <c r="V25" s="666"/>
      <c r="W25" s="666"/>
      <c r="X25" s="666"/>
      <c r="Y25" s="667"/>
      <c r="Z25" s="692">
        <v>6.7</v>
      </c>
      <c r="AA25" s="692"/>
      <c r="AB25" s="692"/>
      <c r="AC25" s="692"/>
      <c r="AD25" s="693" t="s">
        <v>129</v>
      </c>
      <c r="AE25" s="693"/>
      <c r="AF25" s="693"/>
      <c r="AG25" s="693"/>
      <c r="AH25" s="693"/>
      <c r="AI25" s="693"/>
      <c r="AJ25" s="693"/>
      <c r="AK25" s="693"/>
      <c r="AL25" s="668" t="s">
        <v>129</v>
      </c>
      <c r="AM25" s="669"/>
      <c r="AN25" s="669"/>
      <c r="AO25" s="694"/>
      <c r="AP25" s="758" t="s">
        <v>288</v>
      </c>
      <c r="AQ25" s="765"/>
      <c r="AR25" s="765"/>
      <c r="AS25" s="765"/>
      <c r="AT25" s="765"/>
      <c r="AU25" s="765"/>
      <c r="AV25" s="765"/>
      <c r="AW25" s="765"/>
      <c r="AX25" s="765"/>
      <c r="AY25" s="765"/>
      <c r="AZ25" s="765"/>
      <c r="BA25" s="765"/>
      <c r="BB25" s="765"/>
      <c r="BC25" s="765"/>
      <c r="BD25" s="765"/>
      <c r="BE25" s="765"/>
      <c r="BF25" s="760"/>
      <c r="BG25" s="665" t="s">
        <v>129</v>
      </c>
      <c r="BH25" s="666"/>
      <c r="BI25" s="666"/>
      <c r="BJ25" s="666"/>
      <c r="BK25" s="666"/>
      <c r="BL25" s="666"/>
      <c r="BM25" s="666"/>
      <c r="BN25" s="667"/>
      <c r="BO25" s="692" t="s">
        <v>129</v>
      </c>
      <c r="BP25" s="692"/>
      <c r="BQ25" s="692"/>
      <c r="BR25" s="692"/>
      <c r="BS25" s="693" t="s">
        <v>129</v>
      </c>
      <c r="BT25" s="693"/>
      <c r="BU25" s="693"/>
      <c r="BV25" s="693"/>
      <c r="BW25" s="693"/>
      <c r="BX25" s="693"/>
      <c r="BY25" s="693"/>
      <c r="BZ25" s="693"/>
      <c r="CA25" s="693"/>
      <c r="CB25" s="751"/>
      <c r="CD25" s="707" t="s">
        <v>289</v>
      </c>
      <c r="CE25" s="704"/>
      <c r="CF25" s="704"/>
      <c r="CG25" s="704"/>
      <c r="CH25" s="704"/>
      <c r="CI25" s="704"/>
      <c r="CJ25" s="704"/>
      <c r="CK25" s="704"/>
      <c r="CL25" s="704"/>
      <c r="CM25" s="704"/>
      <c r="CN25" s="704"/>
      <c r="CO25" s="704"/>
      <c r="CP25" s="704"/>
      <c r="CQ25" s="705"/>
      <c r="CR25" s="665">
        <v>177811</v>
      </c>
      <c r="CS25" s="676"/>
      <c r="CT25" s="676"/>
      <c r="CU25" s="676"/>
      <c r="CV25" s="676"/>
      <c r="CW25" s="676"/>
      <c r="CX25" s="676"/>
      <c r="CY25" s="677"/>
      <c r="CZ25" s="668">
        <v>17.899999999999999</v>
      </c>
      <c r="DA25" s="678"/>
      <c r="DB25" s="678"/>
      <c r="DC25" s="679"/>
      <c r="DD25" s="671">
        <v>144556</v>
      </c>
      <c r="DE25" s="676"/>
      <c r="DF25" s="676"/>
      <c r="DG25" s="676"/>
      <c r="DH25" s="676"/>
      <c r="DI25" s="676"/>
      <c r="DJ25" s="676"/>
      <c r="DK25" s="677"/>
      <c r="DL25" s="671">
        <v>144105</v>
      </c>
      <c r="DM25" s="676"/>
      <c r="DN25" s="676"/>
      <c r="DO25" s="676"/>
      <c r="DP25" s="676"/>
      <c r="DQ25" s="676"/>
      <c r="DR25" s="676"/>
      <c r="DS25" s="676"/>
      <c r="DT25" s="676"/>
      <c r="DU25" s="676"/>
      <c r="DV25" s="677"/>
      <c r="DW25" s="668">
        <v>48.6</v>
      </c>
      <c r="DX25" s="678"/>
      <c r="DY25" s="678"/>
      <c r="DZ25" s="678"/>
      <c r="EA25" s="678"/>
      <c r="EB25" s="678"/>
      <c r="EC25" s="699"/>
    </row>
    <row r="26" spans="2:133" ht="11.25" customHeight="1" x14ac:dyDescent="0.2">
      <c r="B26" s="662" t="s">
        <v>290</v>
      </c>
      <c r="C26" s="663"/>
      <c r="D26" s="663"/>
      <c r="E26" s="663"/>
      <c r="F26" s="663"/>
      <c r="G26" s="663"/>
      <c r="H26" s="663"/>
      <c r="I26" s="663"/>
      <c r="J26" s="663"/>
      <c r="K26" s="663"/>
      <c r="L26" s="663"/>
      <c r="M26" s="663"/>
      <c r="N26" s="663"/>
      <c r="O26" s="663"/>
      <c r="P26" s="663"/>
      <c r="Q26" s="664"/>
      <c r="R26" s="665" t="s">
        <v>129</v>
      </c>
      <c r="S26" s="666"/>
      <c r="T26" s="666"/>
      <c r="U26" s="666"/>
      <c r="V26" s="666"/>
      <c r="W26" s="666"/>
      <c r="X26" s="666"/>
      <c r="Y26" s="667"/>
      <c r="Z26" s="692" t="s">
        <v>129</v>
      </c>
      <c r="AA26" s="692"/>
      <c r="AB26" s="692"/>
      <c r="AC26" s="692"/>
      <c r="AD26" s="693" t="s">
        <v>129</v>
      </c>
      <c r="AE26" s="693"/>
      <c r="AF26" s="693"/>
      <c r="AG26" s="693"/>
      <c r="AH26" s="693"/>
      <c r="AI26" s="693"/>
      <c r="AJ26" s="693"/>
      <c r="AK26" s="693"/>
      <c r="AL26" s="668" t="s">
        <v>129</v>
      </c>
      <c r="AM26" s="669"/>
      <c r="AN26" s="669"/>
      <c r="AO26" s="694"/>
      <c r="AP26" s="758" t="s">
        <v>291</v>
      </c>
      <c r="AQ26" s="759"/>
      <c r="AR26" s="759"/>
      <c r="AS26" s="759"/>
      <c r="AT26" s="759"/>
      <c r="AU26" s="759"/>
      <c r="AV26" s="759"/>
      <c r="AW26" s="759"/>
      <c r="AX26" s="759"/>
      <c r="AY26" s="759"/>
      <c r="AZ26" s="759"/>
      <c r="BA26" s="759"/>
      <c r="BB26" s="759"/>
      <c r="BC26" s="759"/>
      <c r="BD26" s="759"/>
      <c r="BE26" s="759"/>
      <c r="BF26" s="760"/>
      <c r="BG26" s="665" t="s">
        <v>129</v>
      </c>
      <c r="BH26" s="666"/>
      <c r="BI26" s="666"/>
      <c r="BJ26" s="666"/>
      <c r="BK26" s="666"/>
      <c r="BL26" s="666"/>
      <c r="BM26" s="666"/>
      <c r="BN26" s="667"/>
      <c r="BO26" s="692" t="s">
        <v>129</v>
      </c>
      <c r="BP26" s="692"/>
      <c r="BQ26" s="692"/>
      <c r="BR26" s="692"/>
      <c r="BS26" s="693" t="s">
        <v>129</v>
      </c>
      <c r="BT26" s="693"/>
      <c r="BU26" s="693"/>
      <c r="BV26" s="693"/>
      <c r="BW26" s="693"/>
      <c r="BX26" s="693"/>
      <c r="BY26" s="693"/>
      <c r="BZ26" s="693"/>
      <c r="CA26" s="693"/>
      <c r="CB26" s="751"/>
      <c r="CD26" s="707" t="s">
        <v>292</v>
      </c>
      <c r="CE26" s="704"/>
      <c r="CF26" s="704"/>
      <c r="CG26" s="704"/>
      <c r="CH26" s="704"/>
      <c r="CI26" s="704"/>
      <c r="CJ26" s="704"/>
      <c r="CK26" s="704"/>
      <c r="CL26" s="704"/>
      <c r="CM26" s="704"/>
      <c r="CN26" s="704"/>
      <c r="CO26" s="704"/>
      <c r="CP26" s="704"/>
      <c r="CQ26" s="705"/>
      <c r="CR26" s="665">
        <v>92896</v>
      </c>
      <c r="CS26" s="666"/>
      <c r="CT26" s="666"/>
      <c r="CU26" s="666"/>
      <c r="CV26" s="666"/>
      <c r="CW26" s="666"/>
      <c r="CX26" s="666"/>
      <c r="CY26" s="667"/>
      <c r="CZ26" s="668">
        <v>9.3000000000000007</v>
      </c>
      <c r="DA26" s="678"/>
      <c r="DB26" s="678"/>
      <c r="DC26" s="679"/>
      <c r="DD26" s="671">
        <v>60456</v>
      </c>
      <c r="DE26" s="666"/>
      <c r="DF26" s="666"/>
      <c r="DG26" s="666"/>
      <c r="DH26" s="666"/>
      <c r="DI26" s="666"/>
      <c r="DJ26" s="666"/>
      <c r="DK26" s="667"/>
      <c r="DL26" s="671" t="s">
        <v>129</v>
      </c>
      <c r="DM26" s="666"/>
      <c r="DN26" s="666"/>
      <c r="DO26" s="666"/>
      <c r="DP26" s="666"/>
      <c r="DQ26" s="666"/>
      <c r="DR26" s="666"/>
      <c r="DS26" s="666"/>
      <c r="DT26" s="666"/>
      <c r="DU26" s="666"/>
      <c r="DV26" s="667"/>
      <c r="DW26" s="668" t="s">
        <v>129</v>
      </c>
      <c r="DX26" s="678"/>
      <c r="DY26" s="678"/>
      <c r="DZ26" s="678"/>
      <c r="EA26" s="678"/>
      <c r="EB26" s="678"/>
      <c r="EC26" s="699"/>
    </row>
    <row r="27" spans="2:133" ht="11.25" customHeight="1" x14ac:dyDescent="0.2">
      <c r="B27" s="662" t="s">
        <v>293</v>
      </c>
      <c r="C27" s="663"/>
      <c r="D27" s="663"/>
      <c r="E27" s="663"/>
      <c r="F27" s="663"/>
      <c r="G27" s="663"/>
      <c r="H27" s="663"/>
      <c r="I27" s="663"/>
      <c r="J27" s="663"/>
      <c r="K27" s="663"/>
      <c r="L27" s="663"/>
      <c r="M27" s="663"/>
      <c r="N27" s="663"/>
      <c r="O27" s="663"/>
      <c r="P27" s="663"/>
      <c r="Q27" s="664"/>
      <c r="R27" s="665">
        <v>377238</v>
      </c>
      <c r="S27" s="666"/>
      <c r="T27" s="666"/>
      <c r="U27" s="666"/>
      <c r="V27" s="666"/>
      <c r="W27" s="666"/>
      <c r="X27" s="666"/>
      <c r="Y27" s="667"/>
      <c r="Z27" s="692">
        <v>30.8</v>
      </c>
      <c r="AA27" s="692"/>
      <c r="AB27" s="692"/>
      <c r="AC27" s="692"/>
      <c r="AD27" s="693">
        <v>295043</v>
      </c>
      <c r="AE27" s="693"/>
      <c r="AF27" s="693"/>
      <c r="AG27" s="693"/>
      <c r="AH27" s="693"/>
      <c r="AI27" s="693"/>
      <c r="AJ27" s="693"/>
      <c r="AK27" s="693"/>
      <c r="AL27" s="668">
        <v>99.5</v>
      </c>
      <c r="AM27" s="669"/>
      <c r="AN27" s="669"/>
      <c r="AO27" s="694"/>
      <c r="AP27" s="662" t="s">
        <v>294</v>
      </c>
      <c r="AQ27" s="663"/>
      <c r="AR27" s="663"/>
      <c r="AS27" s="663"/>
      <c r="AT27" s="663"/>
      <c r="AU27" s="663"/>
      <c r="AV27" s="663"/>
      <c r="AW27" s="663"/>
      <c r="AX27" s="663"/>
      <c r="AY27" s="663"/>
      <c r="AZ27" s="663"/>
      <c r="BA27" s="663"/>
      <c r="BB27" s="663"/>
      <c r="BC27" s="663"/>
      <c r="BD27" s="663"/>
      <c r="BE27" s="663"/>
      <c r="BF27" s="664"/>
      <c r="BG27" s="665">
        <v>42554</v>
      </c>
      <c r="BH27" s="666"/>
      <c r="BI27" s="666"/>
      <c r="BJ27" s="666"/>
      <c r="BK27" s="666"/>
      <c r="BL27" s="666"/>
      <c r="BM27" s="666"/>
      <c r="BN27" s="667"/>
      <c r="BO27" s="692">
        <v>100</v>
      </c>
      <c r="BP27" s="692"/>
      <c r="BQ27" s="692"/>
      <c r="BR27" s="692"/>
      <c r="BS27" s="693" t="s">
        <v>129</v>
      </c>
      <c r="BT27" s="693"/>
      <c r="BU27" s="693"/>
      <c r="BV27" s="693"/>
      <c r="BW27" s="693"/>
      <c r="BX27" s="693"/>
      <c r="BY27" s="693"/>
      <c r="BZ27" s="693"/>
      <c r="CA27" s="693"/>
      <c r="CB27" s="751"/>
      <c r="CD27" s="707" t="s">
        <v>295</v>
      </c>
      <c r="CE27" s="704"/>
      <c r="CF27" s="704"/>
      <c r="CG27" s="704"/>
      <c r="CH27" s="704"/>
      <c r="CI27" s="704"/>
      <c r="CJ27" s="704"/>
      <c r="CK27" s="704"/>
      <c r="CL27" s="704"/>
      <c r="CM27" s="704"/>
      <c r="CN27" s="704"/>
      <c r="CO27" s="704"/>
      <c r="CP27" s="704"/>
      <c r="CQ27" s="705"/>
      <c r="CR27" s="665">
        <v>4507</v>
      </c>
      <c r="CS27" s="676"/>
      <c r="CT27" s="676"/>
      <c r="CU27" s="676"/>
      <c r="CV27" s="676"/>
      <c r="CW27" s="676"/>
      <c r="CX27" s="676"/>
      <c r="CY27" s="677"/>
      <c r="CZ27" s="668">
        <v>0.5</v>
      </c>
      <c r="DA27" s="678"/>
      <c r="DB27" s="678"/>
      <c r="DC27" s="679"/>
      <c r="DD27" s="671">
        <v>555</v>
      </c>
      <c r="DE27" s="676"/>
      <c r="DF27" s="676"/>
      <c r="DG27" s="676"/>
      <c r="DH27" s="676"/>
      <c r="DI27" s="676"/>
      <c r="DJ27" s="676"/>
      <c r="DK27" s="677"/>
      <c r="DL27" s="671">
        <v>490</v>
      </c>
      <c r="DM27" s="676"/>
      <c r="DN27" s="676"/>
      <c r="DO27" s="676"/>
      <c r="DP27" s="676"/>
      <c r="DQ27" s="676"/>
      <c r="DR27" s="676"/>
      <c r="DS27" s="676"/>
      <c r="DT27" s="676"/>
      <c r="DU27" s="676"/>
      <c r="DV27" s="677"/>
      <c r="DW27" s="668">
        <v>0.2</v>
      </c>
      <c r="DX27" s="678"/>
      <c r="DY27" s="678"/>
      <c r="DZ27" s="678"/>
      <c r="EA27" s="678"/>
      <c r="EB27" s="678"/>
      <c r="EC27" s="699"/>
    </row>
    <row r="28" spans="2:133" ht="11.25" customHeight="1" x14ac:dyDescent="0.2">
      <c r="B28" s="662" t="s">
        <v>296</v>
      </c>
      <c r="C28" s="663"/>
      <c r="D28" s="663"/>
      <c r="E28" s="663"/>
      <c r="F28" s="663"/>
      <c r="G28" s="663"/>
      <c r="H28" s="663"/>
      <c r="I28" s="663"/>
      <c r="J28" s="663"/>
      <c r="K28" s="663"/>
      <c r="L28" s="663"/>
      <c r="M28" s="663"/>
      <c r="N28" s="663"/>
      <c r="O28" s="663"/>
      <c r="P28" s="663"/>
      <c r="Q28" s="664"/>
      <c r="R28" s="665" t="s">
        <v>129</v>
      </c>
      <c r="S28" s="666"/>
      <c r="T28" s="666"/>
      <c r="U28" s="666"/>
      <c r="V28" s="666"/>
      <c r="W28" s="666"/>
      <c r="X28" s="666"/>
      <c r="Y28" s="667"/>
      <c r="Z28" s="692" t="s">
        <v>129</v>
      </c>
      <c r="AA28" s="692"/>
      <c r="AB28" s="692"/>
      <c r="AC28" s="692"/>
      <c r="AD28" s="693" t="s">
        <v>129</v>
      </c>
      <c r="AE28" s="693"/>
      <c r="AF28" s="693"/>
      <c r="AG28" s="693"/>
      <c r="AH28" s="693"/>
      <c r="AI28" s="693"/>
      <c r="AJ28" s="693"/>
      <c r="AK28" s="693"/>
      <c r="AL28" s="668" t="s">
        <v>129</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297</v>
      </c>
      <c r="CE28" s="704"/>
      <c r="CF28" s="704"/>
      <c r="CG28" s="704"/>
      <c r="CH28" s="704"/>
      <c r="CI28" s="704"/>
      <c r="CJ28" s="704"/>
      <c r="CK28" s="704"/>
      <c r="CL28" s="704"/>
      <c r="CM28" s="704"/>
      <c r="CN28" s="704"/>
      <c r="CO28" s="704"/>
      <c r="CP28" s="704"/>
      <c r="CQ28" s="705"/>
      <c r="CR28" s="665">
        <v>16542</v>
      </c>
      <c r="CS28" s="666"/>
      <c r="CT28" s="666"/>
      <c r="CU28" s="666"/>
      <c r="CV28" s="666"/>
      <c r="CW28" s="666"/>
      <c r="CX28" s="666"/>
      <c r="CY28" s="667"/>
      <c r="CZ28" s="668">
        <v>1.7</v>
      </c>
      <c r="DA28" s="678"/>
      <c r="DB28" s="678"/>
      <c r="DC28" s="679"/>
      <c r="DD28" s="671">
        <v>16542</v>
      </c>
      <c r="DE28" s="666"/>
      <c r="DF28" s="666"/>
      <c r="DG28" s="666"/>
      <c r="DH28" s="666"/>
      <c r="DI28" s="666"/>
      <c r="DJ28" s="666"/>
      <c r="DK28" s="667"/>
      <c r="DL28" s="671">
        <v>16542</v>
      </c>
      <c r="DM28" s="666"/>
      <c r="DN28" s="666"/>
      <c r="DO28" s="666"/>
      <c r="DP28" s="666"/>
      <c r="DQ28" s="666"/>
      <c r="DR28" s="666"/>
      <c r="DS28" s="666"/>
      <c r="DT28" s="666"/>
      <c r="DU28" s="666"/>
      <c r="DV28" s="667"/>
      <c r="DW28" s="668">
        <v>5.6</v>
      </c>
      <c r="DX28" s="678"/>
      <c r="DY28" s="678"/>
      <c r="DZ28" s="678"/>
      <c r="EA28" s="678"/>
      <c r="EB28" s="678"/>
      <c r="EC28" s="699"/>
    </row>
    <row r="29" spans="2:133" ht="11.25" customHeight="1" x14ac:dyDescent="0.2">
      <c r="B29" s="662" t="s">
        <v>298</v>
      </c>
      <c r="C29" s="663"/>
      <c r="D29" s="663"/>
      <c r="E29" s="663"/>
      <c r="F29" s="663"/>
      <c r="G29" s="663"/>
      <c r="H29" s="663"/>
      <c r="I29" s="663"/>
      <c r="J29" s="663"/>
      <c r="K29" s="663"/>
      <c r="L29" s="663"/>
      <c r="M29" s="663"/>
      <c r="N29" s="663"/>
      <c r="O29" s="663"/>
      <c r="P29" s="663"/>
      <c r="Q29" s="664"/>
      <c r="R29" s="665" t="s">
        <v>129</v>
      </c>
      <c r="S29" s="666"/>
      <c r="T29" s="666"/>
      <c r="U29" s="666"/>
      <c r="V29" s="666"/>
      <c r="W29" s="666"/>
      <c r="X29" s="666"/>
      <c r="Y29" s="667"/>
      <c r="Z29" s="692" t="s">
        <v>129</v>
      </c>
      <c r="AA29" s="692"/>
      <c r="AB29" s="692"/>
      <c r="AC29" s="692"/>
      <c r="AD29" s="693" t="s">
        <v>129</v>
      </c>
      <c r="AE29" s="693"/>
      <c r="AF29" s="693"/>
      <c r="AG29" s="693"/>
      <c r="AH29" s="693"/>
      <c r="AI29" s="693"/>
      <c r="AJ29" s="693"/>
      <c r="AK29" s="693"/>
      <c r="AL29" s="668" t="s">
        <v>129</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299</v>
      </c>
      <c r="CE29" s="753"/>
      <c r="CF29" s="707" t="s">
        <v>70</v>
      </c>
      <c r="CG29" s="704"/>
      <c r="CH29" s="704"/>
      <c r="CI29" s="704"/>
      <c r="CJ29" s="704"/>
      <c r="CK29" s="704"/>
      <c r="CL29" s="704"/>
      <c r="CM29" s="704"/>
      <c r="CN29" s="704"/>
      <c r="CO29" s="704"/>
      <c r="CP29" s="704"/>
      <c r="CQ29" s="705"/>
      <c r="CR29" s="665">
        <v>16542</v>
      </c>
      <c r="CS29" s="676"/>
      <c r="CT29" s="676"/>
      <c r="CU29" s="676"/>
      <c r="CV29" s="676"/>
      <c r="CW29" s="676"/>
      <c r="CX29" s="676"/>
      <c r="CY29" s="677"/>
      <c r="CZ29" s="668">
        <v>1.7</v>
      </c>
      <c r="DA29" s="678"/>
      <c r="DB29" s="678"/>
      <c r="DC29" s="679"/>
      <c r="DD29" s="671">
        <v>16542</v>
      </c>
      <c r="DE29" s="676"/>
      <c r="DF29" s="676"/>
      <c r="DG29" s="676"/>
      <c r="DH29" s="676"/>
      <c r="DI29" s="676"/>
      <c r="DJ29" s="676"/>
      <c r="DK29" s="677"/>
      <c r="DL29" s="671">
        <v>16542</v>
      </c>
      <c r="DM29" s="676"/>
      <c r="DN29" s="676"/>
      <c r="DO29" s="676"/>
      <c r="DP29" s="676"/>
      <c r="DQ29" s="676"/>
      <c r="DR29" s="676"/>
      <c r="DS29" s="676"/>
      <c r="DT29" s="676"/>
      <c r="DU29" s="676"/>
      <c r="DV29" s="677"/>
      <c r="DW29" s="668">
        <v>5.6</v>
      </c>
      <c r="DX29" s="678"/>
      <c r="DY29" s="678"/>
      <c r="DZ29" s="678"/>
      <c r="EA29" s="678"/>
      <c r="EB29" s="678"/>
      <c r="EC29" s="699"/>
    </row>
    <row r="30" spans="2:133" ht="11.25" customHeight="1" x14ac:dyDescent="0.2">
      <c r="B30" s="662" t="s">
        <v>300</v>
      </c>
      <c r="C30" s="663"/>
      <c r="D30" s="663"/>
      <c r="E30" s="663"/>
      <c r="F30" s="663"/>
      <c r="G30" s="663"/>
      <c r="H30" s="663"/>
      <c r="I30" s="663"/>
      <c r="J30" s="663"/>
      <c r="K30" s="663"/>
      <c r="L30" s="663"/>
      <c r="M30" s="663"/>
      <c r="N30" s="663"/>
      <c r="O30" s="663"/>
      <c r="P30" s="663"/>
      <c r="Q30" s="664"/>
      <c r="R30" s="665">
        <v>13021</v>
      </c>
      <c r="S30" s="666"/>
      <c r="T30" s="666"/>
      <c r="U30" s="666"/>
      <c r="V30" s="666"/>
      <c r="W30" s="666"/>
      <c r="X30" s="666"/>
      <c r="Y30" s="667"/>
      <c r="Z30" s="692">
        <v>1.1000000000000001</v>
      </c>
      <c r="AA30" s="692"/>
      <c r="AB30" s="692"/>
      <c r="AC30" s="692"/>
      <c r="AD30" s="693" t="s">
        <v>129</v>
      </c>
      <c r="AE30" s="693"/>
      <c r="AF30" s="693"/>
      <c r="AG30" s="693"/>
      <c r="AH30" s="693"/>
      <c r="AI30" s="693"/>
      <c r="AJ30" s="693"/>
      <c r="AK30" s="693"/>
      <c r="AL30" s="668" t="s">
        <v>129</v>
      </c>
      <c r="AM30" s="669"/>
      <c r="AN30" s="669"/>
      <c r="AO30" s="694"/>
      <c r="AP30" s="724" t="s">
        <v>218</v>
      </c>
      <c r="AQ30" s="725"/>
      <c r="AR30" s="725"/>
      <c r="AS30" s="725"/>
      <c r="AT30" s="725"/>
      <c r="AU30" s="725"/>
      <c r="AV30" s="725"/>
      <c r="AW30" s="725"/>
      <c r="AX30" s="725"/>
      <c r="AY30" s="725"/>
      <c r="AZ30" s="725"/>
      <c r="BA30" s="725"/>
      <c r="BB30" s="725"/>
      <c r="BC30" s="725"/>
      <c r="BD30" s="725"/>
      <c r="BE30" s="725"/>
      <c r="BF30" s="726"/>
      <c r="BG30" s="724" t="s">
        <v>301</v>
      </c>
      <c r="BH30" s="749"/>
      <c r="BI30" s="749"/>
      <c r="BJ30" s="749"/>
      <c r="BK30" s="749"/>
      <c r="BL30" s="749"/>
      <c r="BM30" s="749"/>
      <c r="BN30" s="749"/>
      <c r="BO30" s="749"/>
      <c r="BP30" s="749"/>
      <c r="BQ30" s="750"/>
      <c r="BR30" s="724" t="s">
        <v>302</v>
      </c>
      <c r="BS30" s="749"/>
      <c r="BT30" s="749"/>
      <c r="BU30" s="749"/>
      <c r="BV30" s="749"/>
      <c r="BW30" s="749"/>
      <c r="BX30" s="749"/>
      <c r="BY30" s="749"/>
      <c r="BZ30" s="749"/>
      <c r="CA30" s="749"/>
      <c r="CB30" s="750"/>
      <c r="CD30" s="754"/>
      <c r="CE30" s="755"/>
      <c r="CF30" s="707" t="s">
        <v>303</v>
      </c>
      <c r="CG30" s="704"/>
      <c r="CH30" s="704"/>
      <c r="CI30" s="704"/>
      <c r="CJ30" s="704"/>
      <c r="CK30" s="704"/>
      <c r="CL30" s="704"/>
      <c r="CM30" s="704"/>
      <c r="CN30" s="704"/>
      <c r="CO30" s="704"/>
      <c r="CP30" s="704"/>
      <c r="CQ30" s="705"/>
      <c r="CR30" s="665">
        <v>15477</v>
      </c>
      <c r="CS30" s="666"/>
      <c r="CT30" s="666"/>
      <c r="CU30" s="666"/>
      <c r="CV30" s="666"/>
      <c r="CW30" s="666"/>
      <c r="CX30" s="666"/>
      <c r="CY30" s="667"/>
      <c r="CZ30" s="668">
        <v>1.6</v>
      </c>
      <c r="DA30" s="678"/>
      <c r="DB30" s="678"/>
      <c r="DC30" s="679"/>
      <c r="DD30" s="671">
        <v>15477</v>
      </c>
      <c r="DE30" s="666"/>
      <c r="DF30" s="666"/>
      <c r="DG30" s="666"/>
      <c r="DH30" s="666"/>
      <c r="DI30" s="666"/>
      <c r="DJ30" s="666"/>
      <c r="DK30" s="667"/>
      <c r="DL30" s="671">
        <v>15477</v>
      </c>
      <c r="DM30" s="666"/>
      <c r="DN30" s="666"/>
      <c r="DO30" s="666"/>
      <c r="DP30" s="666"/>
      <c r="DQ30" s="666"/>
      <c r="DR30" s="666"/>
      <c r="DS30" s="666"/>
      <c r="DT30" s="666"/>
      <c r="DU30" s="666"/>
      <c r="DV30" s="667"/>
      <c r="DW30" s="668">
        <v>5.2</v>
      </c>
      <c r="DX30" s="678"/>
      <c r="DY30" s="678"/>
      <c r="DZ30" s="678"/>
      <c r="EA30" s="678"/>
      <c r="EB30" s="678"/>
      <c r="EC30" s="699"/>
    </row>
    <row r="31" spans="2:133" ht="11.25" customHeight="1" x14ac:dyDescent="0.2">
      <c r="B31" s="662" t="s">
        <v>304</v>
      </c>
      <c r="C31" s="663"/>
      <c r="D31" s="663"/>
      <c r="E31" s="663"/>
      <c r="F31" s="663"/>
      <c r="G31" s="663"/>
      <c r="H31" s="663"/>
      <c r="I31" s="663"/>
      <c r="J31" s="663"/>
      <c r="K31" s="663"/>
      <c r="L31" s="663"/>
      <c r="M31" s="663"/>
      <c r="N31" s="663"/>
      <c r="O31" s="663"/>
      <c r="P31" s="663"/>
      <c r="Q31" s="664"/>
      <c r="R31" s="665">
        <v>94</v>
      </c>
      <c r="S31" s="666"/>
      <c r="T31" s="666"/>
      <c r="U31" s="666"/>
      <c r="V31" s="666"/>
      <c r="W31" s="666"/>
      <c r="X31" s="666"/>
      <c r="Y31" s="667"/>
      <c r="Z31" s="692">
        <v>0</v>
      </c>
      <c r="AA31" s="692"/>
      <c r="AB31" s="692"/>
      <c r="AC31" s="692"/>
      <c r="AD31" s="693" t="s">
        <v>129</v>
      </c>
      <c r="AE31" s="693"/>
      <c r="AF31" s="693"/>
      <c r="AG31" s="693"/>
      <c r="AH31" s="693"/>
      <c r="AI31" s="693"/>
      <c r="AJ31" s="693"/>
      <c r="AK31" s="693"/>
      <c r="AL31" s="668" t="s">
        <v>129</v>
      </c>
      <c r="AM31" s="669"/>
      <c r="AN31" s="669"/>
      <c r="AO31" s="694"/>
      <c r="AP31" s="740" t="s">
        <v>305</v>
      </c>
      <c r="AQ31" s="741"/>
      <c r="AR31" s="741"/>
      <c r="AS31" s="741"/>
      <c r="AT31" s="746" t="s">
        <v>306</v>
      </c>
      <c r="AU31" s="362"/>
      <c r="AV31" s="362"/>
      <c r="AW31" s="362"/>
      <c r="AX31" s="732" t="s">
        <v>185</v>
      </c>
      <c r="AY31" s="733"/>
      <c r="AZ31" s="733"/>
      <c r="BA31" s="733"/>
      <c r="BB31" s="733"/>
      <c r="BC31" s="733"/>
      <c r="BD31" s="733"/>
      <c r="BE31" s="733"/>
      <c r="BF31" s="734"/>
      <c r="BG31" s="735">
        <v>100</v>
      </c>
      <c r="BH31" s="736"/>
      <c r="BI31" s="736"/>
      <c r="BJ31" s="736"/>
      <c r="BK31" s="736"/>
      <c r="BL31" s="736"/>
      <c r="BM31" s="737">
        <v>99.8</v>
      </c>
      <c r="BN31" s="736"/>
      <c r="BO31" s="736"/>
      <c r="BP31" s="736"/>
      <c r="BQ31" s="738"/>
      <c r="BR31" s="735">
        <v>100</v>
      </c>
      <c r="BS31" s="736"/>
      <c r="BT31" s="736"/>
      <c r="BU31" s="736"/>
      <c r="BV31" s="736"/>
      <c r="BW31" s="736"/>
      <c r="BX31" s="737">
        <v>99.8</v>
      </c>
      <c r="BY31" s="736"/>
      <c r="BZ31" s="736"/>
      <c r="CA31" s="736"/>
      <c r="CB31" s="738"/>
      <c r="CD31" s="754"/>
      <c r="CE31" s="755"/>
      <c r="CF31" s="707" t="s">
        <v>307</v>
      </c>
      <c r="CG31" s="704"/>
      <c r="CH31" s="704"/>
      <c r="CI31" s="704"/>
      <c r="CJ31" s="704"/>
      <c r="CK31" s="704"/>
      <c r="CL31" s="704"/>
      <c r="CM31" s="704"/>
      <c r="CN31" s="704"/>
      <c r="CO31" s="704"/>
      <c r="CP31" s="704"/>
      <c r="CQ31" s="705"/>
      <c r="CR31" s="665">
        <v>1065</v>
      </c>
      <c r="CS31" s="676"/>
      <c r="CT31" s="676"/>
      <c r="CU31" s="676"/>
      <c r="CV31" s="676"/>
      <c r="CW31" s="676"/>
      <c r="CX31" s="676"/>
      <c r="CY31" s="677"/>
      <c r="CZ31" s="668">
        <v>0.1</v>
      </c>
      <c r="DA31" s="678"/>
      <c r="DB31" s="678"/>
      <c r="DC31" s="679"/>
      <c r="DD31" s="671">
        <v>1065</v>
      </c>
      <c r="DE31" s="676"/>
      <c r="DF31" s="676"/>
      <c r="DG31" s="676"/>
      <c r="DH31" s="676"/>
      <c r="DI31" s="676"/>
      <c r="DJ31" s="676"/>
      <c r="DK31" s="677"/>
      <c r="DL31" s="671">
        <v>1065</v>
      </c>
      <c r="DM31" s="676"/>
      <c r="DN31" s="676"/>
      <c r="DO31" s="676"/>
      <c r="DP31" s="676"/>
      <c r="DQ31" s="676"/>
      <c r="DR31" s="676"/>
      <c r="DS31" s="676"/>
      <c r="DT31" s="676"/>
      <c r="DU31" s="676"/>
      <c r="DV31" s="677"/>
      <c r="DW31" s="668">
        <v>0.4</v>
      </c>
      <c r="DX31" s="678"/>
      <c r="DY31" s="678"/>
      <c r="DZ31" s="678"/>
      <c r="EA31" s="678"/>
      <c r="EB31" s="678"/>
      <c r="EC31" s="699"/>
    </row>
    <row r="32" spans="2:133" ht="11.25" customHeight="1" x14ac:dyDescent="0.2">
      <c r="B32" s="662" t="s">
        <v>308</v>
      </c>
      <c r="C32" s="663"/>
      <c r="D32" s="663"/>
      <c r="E32" s="663"/>
      <c r="F32" s="663"/>
      <c r="G32" s="663"/>
      <c r="H32" s="663"/>
      <c r="I32" s="663"/>
      <c r="J32" s="663"/>
      <c r="K32" s="663"/>
      <c r="L32" s="663"/>
      <c r="M32" s="663"/>
      <c r="N32" s="663"/>
      <c r="O32" s="663"/>
      <c r="P32" s="663"/>
      <c r="Q32" s="664"/>
      <c r="R32" s="665">
        <v>13923</v>
      </c>
      <c r="S32" s="666"/>
      <c r="T32" s="666"/>
      <c r="U32" s="666"/>
      <c r="V32" s="666"/>
      <c r="W32" s="666"/>
      <c r="X32" s="666"/>
      <c r="Y32" s="667"/>
      <c r="Z32" s="692">
        <v>1.1000000000000001</v>
      </c>
      <c r="AA32" s="692"/>
      <c r="AB32" s="692"/>
      <c r="AC32" s="692"/>
      <c r="AD32" s="693" t="s">
        <v>129</v>
      </c>
      <c r="AE32" s="693"/>
      <c r="AF32" s="693"/>
      <c r="AG32" s="693"/>
      <c r="AH32" s="693"/>
      <c r="AI32" s="693"/>
      <c r="AJ32" s="693"/>
      <c r="AK32" s="693"/>
      <c r="AL32" s="668" t="s">
        <v>129</v>
      </c>
      <c r="AM32" s="669"/>
      <c r="AN32" s="669"/>
      <c r="AO32" s="694"/>
      <c r="AP32" s="742"/>
      <c r="AQ32" s="743"/>
      <c r="AR32" s="743"/>
      <c r="AS32" s="743"/>
      <c r="AT32" s="747"/>
      <c r="AU32" s="363" t="s">
        <v>309</v>
      </c>
      <c r="AV32" s="363"/>
      <c r="AW32" s="363"/>
      <c r="AX32" s="662" t="s">
        <v>310</v>
      </c>
      <c r="AY32" s="663"/>
      <c r="AZ32" s="663"/>
      <c r="BA32" s="663"/>
      <c r="BB32" s="663"/>
      <c r="BC32" s="663"/>
      <c r="BD32" s="663"/>
      <c r="BE32" s="663"/>
      <c r="BF32" s="664"/>
      <c r="BG32" s="739">
        <v>100</v>
      </c>
      <c r="BH32" s="676"/>
      <c r="BI32" s="676"/>
      <c r="BJ32" s="676"/>
      <c r="BK32" s="676"/>
      <c r="BL32" s="676"/>
      <c r="BM32" s="669">
        <v>100</v>
      </c>
      <c r="BN32" s="731"/>
      <c r="BO32" s="731"/>
      <c r="BP32" s="731"/>
      <c r="BQ32" s="703"/>
      <c r="BR32" s="739">
        <v>100</v>
      </c>
      <c r="BS32" s="676"/>
      <c r="BT32" s="676"/>
      <c r="BU32" s="676"/>
      <c r="BV32" s="676"/>
      <c r="BW32" s="676"/>
      <c r="BX32" s="669">
        <v>100</v>
      </c>
      <c r="BY32" s="731"/>
      <c r="BZ32" s="731"/>
      <c r="CA32" s="731"/>
      <c r="CB32" s="703"/>
      <c r="CD32" s="756"/>
      <c r="CE32" s="757"/>
      <c r="CF32" s="707" t="s">
        <v>311</v>
      </c>
      <c r="CG32" s="704"/>
      <c r="CH32" s="704"/>
      <c r="CI32" s="704"/>
      <c r="CJ32" s="704"/>
      <c r="CK32" s="704"/>
      <c r="CL32" s="704"/>
      <c r="CM32" s="704"/>
      <c r="CN32" s="704"/>
      <c r="CO32" s="704"/>
      <c r="CP32" s="704"/>
      <c r="CQ32" s="705"/>
      <c r="CR32" s="665" t="s">
        <v>129</v>
      </c>
      <c r="CS32" s="666"/>
      <c r="CT32" s="666"/>
      <c r="CU32" s="666"/>
      <c r="CV32" s="666"/>
      <c r="CW32" s="666"/>
      <c r="CX32" s="666"/>
      <c r="CY32" s="667"/>
      <c r="CZ32" s="668" t="s">
        <v>129</v>
      </c>
      <c r="DA32" s="678"/>
      <c r="DB32" s="678"/>
      <c r="DC32" s="679"/>
      <c r="DD32" s="671" t="s">
        <v>129</v>
      </c>
      <c r="DE32" s="666"/>
      <c r="DF32" s="666"/>
      <c r="DG32" s="666"/>
      <c r="DH32" s="666"/>
      <c r="DI32" s="666"/>
      <c r="DJ32" s="666"/>
      <c r="DK32" s="667"/>
      <c r="DL32" s="671" t="s">
        <v>129</v>
      </c>
      <c r="DM32" s="666"/>
      <c r="DN32" s="666"/>
      <c r="DO32" s="666"/>
      <c r="DP32" s="666"/>
      <c r="DQ32" s="666"/>
      <c r="DR32" s="666"/>
      <c r="DS32" s="666"/>
      <c r="DT32" s="666"/>
      <c r="DU32" s="666"/>
      <c r="DV32" s="667"/>
      <c r="DW32" s="668" t="s">
        <v>129</v>
      </c>
      <c r="DX32" s="678"/>
      <c r="DY32" s="678"/>
      <c r="DZ32" s="678"/>
      <c r="EA32" s="678"/>
      <c r="EB32" s="678"/>
      <c r="EC32" s="699"/>
    </row>
    <row r="33" spans="2:133" ht="11.25" customHeight="1" x14ac:dyDescent="0.2">
      <c r="B33" s="728" t="s">
        <v>312</v>
      </c>
      <c r="C33" s="729"/>
      <c r="D33" s="729"/>
      <c r="E33" s="729"/>
      <c r="F33" s="729"/>
      <c r="G33" s="729"/>
      <c r="H33" s="729"/>
      <c r="I33" s="729"/>
      <c r="J33" s="729"/>
      <c r="K33" s="729"/>
      <c r="L33" s="729"/>
      <c r="M33" s="729"/>
      <c r="N33" s="729"/>
      <c r="O33" s="729"/>
      <c r="P33" s="729"/>
      <c r="Q33" s="730"/>
      <c r="R33" s="665" t="s">
        <v>129</v>
      </c>
      <c r="S33" s="666"/>
      <c r="T33" s="666"/>
      <c r="U33" s="666"/>
      <c r="V33" s="666"/>
      <c r="W33" s="666"/>
      <c r="X33" s="666"/>
      <c r="Y33" s="667"/>
      <c r="Z33" s="692" t="s">
        <v>129</v>
      </c>
      <c r="AA33" s="692"/>
      <c r="AB33" s="692"/>
      <c r="AC33" s="692"/>
      <c r="AD33" s="693" t="s">
        <v>129</v>
      </c>
      <c r="AE33" s="693"/>
      <c r="AF33" s="693"/>
      <c r="AG33" s="693"/>
      <c r="AH33" s="693"/>
      <c r="AI33" s="693"/>
      <c r="AJ33" s="693"/>
      <c r="AK33" s="693"/>
      <c r="AL33" s="668" t="s">
        <v>129</v>
      </c>
      <c r="AM33" s="669"/>
      <c r="AN33" s="669"/>
      <c r="AO33" s="694"/>
      <c r="AP33" s="744"/>
      <c r="AQ33" s="745"/>
      <c r="AR33" s="745"/>
      <c r="AS33" s="745"/>
      <c r="AT33" s="748"/>
      <c r="AU33" s="364"/>
      <c r="AV33" s="364"/>
      <c r="AW33" s="364"/>
      <c r="AX33" s="642" t="s">
        <v>313</v>
      </c>
      <c r="AY33" s="643"/>
      <c r="AZ33" s="643"/>
      <c r="BA33" s="643"/>
      <c r="BB33" s="643"/>
      <c r="BC33" s="643"/>
      <c r="BD33" s="643"/>
      <c r="BE33" s="643"/>
      <c r="BF33" s="644"/>
      <c r="BG33" s="727">
        <v>99.9</v>
      </c>
      <c r="BH33" s="646"/>
      <c r="BI33" s="646"/>
      <c r="BJ33" s="646"/>
      <c r="BK33" s="646"/>
      <c r="BL33" s="646"/>
      <c r="BM33" s="684">
        <v>99.6</v>
      </c>
      <c r="BN33" s="646"/>
      <c r="BO33" s="646"/>
      <c r="BP33" s="646"/>
      <c r="BQ33" s="695"/>
      <c r="BR33" s="727">
        <v>99.9</v>
      </c>
      <c r="BS33" s="646"/>
      <c r="BT33" s="646"/>
      <c r="BU33" s="646"/>
      <c r="BV33" s="646"/>
      <c r="BW33" s="646"/>
      <c r="BX33" s="684">
        <v>99.6</v>
      </c>
      <c r="BY33" s="646"/>
      <c r="BZ33" s="646"/>
      <c r="CA33" s="646"/>
      <c r="CB33" s="695"/>
      <c r="CD33" s="707" t="s">
        <v>314</v>
      </c>
      <c r="CE33" s="704"/>
      <c r="CF33" s="704"/>
      <c r="CG33" s="704"/>
      <c r="CH33" s="704"/>
      <c r="CI33" s="704"/>
      <c r="CJ33" s="704"/>
      <c r="CK33" s="704"/>
      <c r="CL33" s="704"/>
      <c r="CM33" s="704"/>
      <c r="CN33" s="704"/>
      <c r="CO33" s="704"/>
      <c r="CP33" s="704"/>
      <c r="CQ33" s="705"/>
      <c r="CR33" s="665">
        <v>447714</v>
      </c>
      <c r="CS33" s="676"/>
      <c r="CT33" s="676"/>
      <c r="CU33" s="676"/>
      <c r="CV33" s="676"/>
      <c r="CW33" s="676"/>
      <c r="CX33" s="676"/>
      <c r="CY33" s="677"/>
      <c r="CZ33" s="668">
        <v>45</v>
      </c>
      <c r="DA33" s="678"/>
      <c r="DB33" s="678"/>
      <c r="DC33" s="679"/>
      <c r="DD33" s="671">
        <v>184732</v>
      </c>
      <c r="DE33" s="676"/>
      <c r="DF33" s="676"/>
      <c r="DG33" s="676"/>
      <c r="DH33" s="676"/>
      <c r="DI33" s="676"/>
      <c r="DJ33" s="676"/>
      <c r="DK33" s="677"/>
      <c r="DL33" s="671">
        <v>121230</v>
      </c>
      <c r="DM33" s="676"/>
      <c r="DN33" s="676"/>
      <c r="DO33" s="676"/>
      <c r="DP33" s="676"/>
      <c r="DQ33" s="676"/>
      <c r="DR33" s="676"/>
      <c r="DS33" s="676"/>
      <c r="DT33" s="676"/>
      <c r="DU33" s="676"/>
      <c r="DV33" s="677"/>
      <c r="DW33" s="668">
        <v>40.9</v>
      </c>
      <c r="DX33" s="678"/>
      <c r="DY33" s="678"/>
      <c r="DZ33" s="678"/>
      <c r="EA33" s="678"/>
      <c r="EB33" s="678"/>
      <c r="EC33" s="699"/>
    </row>
    <row r="34" spans="2:133" ht="11.25" customHeight="1" x14ac:dyDescent="0.2">
      <c r="B34" s="662" t="s">
        <v>315</v>
      </c>
      <c r="C34" s="663"/>
      <c r="D34" s="663"/>
      <c r="E34" s="663"/>
      <c r="F34" s="663"/>
      <c r="G34" s="663"/>
      <c r="H34" s="663"/>
      <c r="I34" s="663"/>
      <c r="J34" s="663"/>
      <c r="K34" s="663"/>
      <c r="L34" s="663"/>
      <c r="M34" s="663"/>
      <c r="N34" s="663"/>
      <c r="O34" s="663"/>
      <c r="P34" s="663"/>
      <c r="Q34" s="664"/>
      <c r="R34" s="665">
        <v>472173</v>
      </c>
      <c r="S34" s="666"/>
      <c r="T34" s="666"/>
      <c r="U34" s="666"/>
      <c r="V34" s="666"/>
      <c r="W34" s="666"/>
      <c r="X34" s="666"/>
      <c r="Y34" s="667"/>
      <c r="Z34" s="692">
        <v>38.6</v>
      </c>
      <c r="AA34" s="692"/>
      <c r="AB34" s="692"/>
      <c r="AC34" s="692"/>
      <c r="AD34" s="693" t="s">
        <v>129</v>
      </c>
      <c r="AE34" s="693"/>
      <c r="AF34" s="693"/>
      <c r="AG34" s="693"/>
      <c r="AH34" s="693"/>
      <c r="AI34" s="693"/>
      <c r="AJ34" s="693"/>
      <c r="AK34" s="693"/>
      <c r="AL34" s="668" t="s">
        <v>129</v>
      </c>
      <c r="AM34" s="669"/>
      <c r="AN34" s="669"/>
      <c r="AO34" s="694"/>
      <c r="AP34" s="217"/>
      <c r="AQ34" s="218"/>
      <c r="AR34" s="363"/>
      <c r="AS34" s="362"/>
      <c r="AT34" s="362"/>
      <c r="AU34" s="362"/>
      <c r="AV34" s="362"/>
      <c r="AW34" s="362"/>
      <c r="AX34" s="362"/>
      <c r="AY34" s="362"/>
      <c r="AZ34" s="362"/>
      <c r="BA34" s="362"/>
      <c r="BB34" s="362"/>
      <c r="BC34" s="362"/>
      <c r="BD34" s="362"/>
      <c r="BE34" s="362"/>
      <c r="BF34" s="362"/>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D34" s="707" t="s">
        <v>316</v>
      </c>
      <c r="CE34" s="704"/>
      <c r="CF34" s="704"/>
      <c r="CG34" s="704"/>
      <c r="CH34" s="704"/>
      <c r="CI34" s="704"/>
      <c r="CJ34" s="704"/>
      <c r="CK34" s="704"/>
      <c r="CL34" s="704"/>
      <c r="CM34" s="704"/>
      <c r="CN34" s="704"/>
      <c r="CO34" s="704"/>
      <c r="CP34" s="704"/>
      <c r="CQ34" s="705"/>
      <c r="CR34" s="665">
        <v>258989</v>
      </c>
      <c r="CS34" s="666"/>
      <c r="CT34" s="666"/>
      <c r="CU34" s="666"/>
      <c r="CV34" s="666"/>
      <c r="CW34" s="666"/>
      <c r="CX34" s="666"/>
      <c r="CY34" s="667"/>
      <c r="CZ34" s="668">
        <v>26.1</v>
      </c>
      <c r="DA34" s="678"/>
      <c r="DB34" s="678"/>
      <c r="DC34" s="679"/>
      <c r="DD34" s="671">
        <v>112419</v>
      </c>
      <c r="DE34" s="666"/>
      <c r="DF34" s="666"/>
      <c r="DG34" s="666"/>
      <c r="DH34" s="666"/>
      <c r="DI34" s="666"/>
      <c r="DJ34" s="666"/>
      <c r="DK34" s="667"/>
      <c r="DL34" s="671">
        <v>87164</v>
      </c>
      <c r="DM34" s="666"/>
      <c r="DN34" s="666"/>
      <c r="DO34" s="666"/>
      <c r="DP34" s="666"/>
      <c r="DQ34" s="666"/>
      <c r="DR34" s="666"/>
      <c r="DS34" s="666"/>
      <c r="DT34" s="666"/>
      <c r="DU34" s="666"/>
      <c r="DV34" s="667"/>
      <c r="DW34" s="668">
        <v>29.4</v>
      </c>
      <c r="DX34" s="678"/>
      <c r="DY34" s="678"/>
      <c r="DZ34" s="678"/>
      <c r="EA34" s="678"/>
      <c r="EB34" s="678"/>
      <c r="EC34" s="699"/>
    </row>
    <row r="35" spans="2:133" ht="11.25" customHeight="1" x14ac:dyDescent="0.2">
      <c r="B35" s="662" t="s">
        <v>317</v>
      </c>
      <c r="C35" s="663"/>
      <c r="D35" s="663"/>
      <c r="E35" s="663"/>
      <c r="F35" s="663"/>
      <c r="G35" s="663"/>
      <c r="H35" s="663"/>
      <c r="I35" s="663"/>
      <c r="J35" s="663"/>
      <c r="K35" s="663"/>
      <c r="L35" s="663"/>
      <c r="M35" s="663"/>
      <c r="N35" s="663"/>
      <c r="O35" s="663"/>
      <c r="P35" s="663"/>
      <c r="Q35" s="664"/>
      <c r="R35" s="665">
        <v>431</v>
      </c>
      <c r="S35" s="666"/>
      <c r="T35" s="666"/>
      <c r="U35" s="666"/>
      <c r="V35" s="666"/>
      <c r="W35" s="666"/>
      <c r="X35" s="666"/>
      <c r="Y35" s="667"/>
      <c r="Z35" s="692">
        <v>0</v>
      </c>
      <c r="AA35" s="692"/>
      <c r="AB35" s="692"/>
      <c r="AC35" s="692"/>
      <c r="AD35" s="693">
        <v>402</v>
      </c>
      <c r="AE35" s="693"/>
      <c r="AF35" s="693"/>
      <c r="AG35" s="693"/>
      <c r="AH35" s="693"/>
      <c r="AI35" s="693"/>
      <c r="AJ35" s="693"/>
      <c r="AK35" s="693"/>
      <c r="AL35" s="668">
        <v>0.1</v>
      </c>
      <c r="AM35" s="669"/>
      <c r="AN35" s="669"/>
      <c r="AO35" s="694"/>
      <c r="AP35" s="219"/>
      <c r="AQ35" s="724" t="s">
        <v>318</v>
      </c>
      <c r="AR35" s="725"/>
      <c r="AS35" s="725"/>
      <c r="AT35" s="725"/>
      <c r="AU35" s="725"/>
      <c r="AV35" s="725"/>
      <c r="AW35" s="725"/>
      <c r="AX35" s="725"/>
      <c r="AY35" s="725"/>
      <c r="AZ35" s="725"/>
      <c r="BA35" s="725"/>
      <c r="BB35" s="725"/>
      <c r="BC35" s="725"/>
      <c r="BD35" s="725"/>
      <c r="BE35" s="725"/>
      <c r="BF35" s="726"/>
      <c r="BG35" s="724" t="s">
        <v>319</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320</v>
      </c>
      <c r="CE35" s="704"/>
      <c r="CF35" s="704"/>
      <c r="CG35" s="704"/>
      <c r="CH35" s="704"/>
      <c r="CI35" s="704"/>
      <c r="CJ35" s="704"/>
      <c r="CK35" s="704"/>
      <c r="CL35" s="704"/>
      <c r="CM35" s="704"/>
      <c r="CN35" s="704"/>
      <c r="CO35" s="704"/>
      <c r="CP35" s="704"/>
      <c r="CQ35" s="705"/>
      <c r="CR35" s="665">
        <v>50298</v>
      </c>
      <c r="CS35" s="676"/>
      <c r="CT35" s="676"/>
      <c r="CU35" s="676"/>
      <c r="CV35" s="676"/>
      <c r="CW35" s="676"/>
      <c r="CX35" s="676"/>
      <c r="CY35" s="677"/>
      <c r="CZ35" s="668">
        <v>5.0999999999999996</v>
      </c>
      <c r="DA35" s="678"/>
      <c r="DB35" s="678"/>
      <c r="DC35" s="679"/>
      <c r="DD35" s="671">
        <v>17031</v>
      </c>
      <c r="DE35" s="676"/>
      <c r="DF35" s="676"/>
      <c r="DG35" s="676"/>
      <c r="DH35" s="676"/>
      <c r="DI35" s="676"/>
      <c r="DJ35" s="676"/>
      <c r="DK35" s="677"/>
      <c r="DL35" s="671">
        <v>17031</v>
      </c>
      <c r="DM35" s="676"/>
      <c r="DN35" s="676"/>
      <c r="DO35" s="676"/>
      <c r="DP35" s="676"/>
      <c r="DQ35" s="676"/>
      <c r="DR35" s="676"/>
      <c r="DS35" s="676"/>
      <c r="DT35" s="676"/>
      <c r="DU35" s="676"/>
      <c r="DV35" s="677"/>
      <c r="DW35" s="668">
        <v>5.7</v>
      </c>
      <c r="DX35" s="678"/>
      <c r="DY35" s="678"/>
      <c r="DZ35" s="678"/>
      <c r="EA35" s="678"/>
      <c r="EB35" s="678"/>
      <c r="EC35" s="699"/>
    </row>
    <row r="36" spans="2:133" ht="11.25" customHeight="1" x14ac:dyDescent="0.2">
      <c r="B36" s="662" t="s">
        <v>321</v>
      </c>
      <c r="C36" s="663"/>
      <c r="D36" s="663"/>
      <c r="E36" s="663"/>
      <c r="F36" s="663"/>
      <c r="G36" s="663"/>
      <c r="H36" s="663"/>
      <c r="I36" s="663"/>
      <c r="J36" s="663"/>
      <c r="K36" s="663"/>
      <c r="L36" s="663"/>
      <c r="M36" s="663"/>
      <c r="N36" s="663"/>
      <c r="O36" s="663"/>
      <c r="P36" s="663"/>
      <c r="Q36" s="664"/>
      <c r="R36" s="665">
        <v>67</v>
      </c>
      <c r="S36" s="666"/>
      <c r="T36" s="666"/>
      <c r="U36" s="666"/>
      <c r="V36" s="666"/>
      <c r="W36" s="666"/>
      <c r="X36" s="666"/>
      <c r="Y36" s="667"/>
      <c r="Z36" s="692">
        <v>0</v>
      </c>
      <c r="AA36" s="692"/>
      <c r="AB36" s="692"/>
      <c r="AC36" s="692"/>
      <c r="AD36" s="693" t="s">
        <v>129</v>
      </c>
      <c r="AE36" s="693"/>
      <c r="AF36" s="693"/>
      <c r="AG36" s="693"/>
      <c r="AH36" s="693"/>
      <c r="AI36" s="693"/>
      <c r="AJ36" s="693"/>
      <c r="AK36" s="693"/>
      <c r="AL36" s="668" t="s">
        <v>129</v>
      </c>
      <c r="AM36" s="669"/>
      <c r="AN36" s="669"/>
      <c r="AO36" s="694"/>
      <c r="AP36" s="219"/>
      <c r="AQ36" s="715" t="s">
        <v>322</v>
      </c>
      <c r="AR36" s="716"/>
      <c r="AS36" s="716"/>
      <c r="AT36" s="716"/>
      <c r="AU36" s="716"/>
      <c r="AV36" s="716"/>
      <c r="AW36" s="716"/>
      <c r="AX36" s="716"/>
      <c r="AY36" s="717"/>
      <c r="AZ36" s="718">
        <v>65625</v>
      </c>
      <c r="BA36" s="719"/>
      <c r="BB36" s="719"/>
      <c r="BC36" s="719"/>
      <c r="BD36" s="719"/>
      <c r="BE36" s="719"/>
      <c r="BF36" s="720"/>
      <c r="BG36" s="721" t="s">
        <v>323</v>
      </c>
      <c r="BH36" s="722"/>
      <c r="BI36" s="722"/>
      <c r="BJ36" s="722"/>
      <c r="BK36" s="722"/>
      <c r="BL36" s="722"/>
      <c r="BM36" s="722"/>
      <c r="BN36" s="722"/>
      <c r="BO36" s="722"/>
      <c r="BP36" s="722"/>
      <c r="BQ36" s="722"/>
      <c r="BR36" s="722"/>
      <c r="BS36" s="722"/>
      <c r="BT36" s="722"/>
      <c r="BU36" s="723"/>
      <c r="BV36" s="718">
        <v>25470</v>
      </c>
      <c r="BW36" s="719"/>
      <c r="BX36" s="719"/>
      <c r="BY36" s="719"/>
      <c r="BZ36" s="719"/>
      <c r="CA36" s="719"/>
      <c r="CB36" s="720"/>
      <c r="CD36" s="707" t="s">
        <v>324</v>
      </c>
      <c r="CE36" s="704"/>
      <c r="CF36" s="704"/>
      <c r="CG36" s="704"/>
      <c r="CH36" s="704"/>
      <c r="CI36" s="704"/>
      <c r="CJ36" s="704"/>
      <c r="CK36" s="704"/>
      <c r="CL36" s="704"/>
      <c r="CM36" s="704"/>
      <c r="CN36" s="704"/>
      <c r="CO36" s="704"/>
      <c r="CP36" s="704"/>
      <c r="CQ36" s="705"/>
      <c r="CR36" s="665">
        <v>45225</v>
      </c>
      <c r="CS36" s="666"/>
      <c r="CT36" s="666"/>
      <c r="CU36" s="666"/>
      <c r="CV36" s="666"/>
      <c r="CW36" s="666"/>
      <c r="CX36" s="666"/>
      <c r="CY36" s="667"/>
      <c r="CZ36" s="668">
        <v>4.5</v>
      </c>
      <c r="DA36" s="678"/>
      <c r="DB36" s="678"/>
      <c r="DC36" s="679"/>
      <c r="DD36" s="671">
        <v>25506</v>
      </c>
      <c r="DE36" s="666"/>
      <c r="DF36" s="666"/>
      <c r="DG36" s="666"/>
      <c r="DH36" s="666"/>
      <c r="DI36" s="666"/>
      <c r="DJ36" s="666"/>
      <c r="DK36" s="667"/>
      <c r="DL36" s="671">
        <v>14807</v>
      </c>
      <c r="DM36" s="666"/>
      <c r="DN36" s="666"/>
      <c r="DO36" s="666"/>
      <c r="DP36" s="666"/>
      <c r="DQ36" s="666"/>
      <c r="DR36" s="666"/>
      <c r="DS36" s="666"/>
      <c r="DT36" s="666"/>
      <c r="DU36" s="666"/>
      <c r="DV36" s="667"/>
      <c r="DW36" s="668">
        <v>5</v>
      </c>
      <c r="DX36" s="678"/>
      <c r="DY36" s="678"/>
      <c r="DZ36" s="678"/>
      <c r="EA36" s="678"/>
      <c r="EB36" s="678"/>
      <c r="EC36" s="699"/>
    </row>
    <row r="37" spans="2:133" ht="11.25" customHeight="1" x14ac:dyDescent="0.2">
      <c r="B37" s="662" t="s">
        <v>325</v>
      </c>
      <c r="C37" s="663"/>
      <c r="D37" s="663"/>
      <c r="E37" s="663"/>
      <c r="F37" s="663"/>
      <c r="G37" s="663"/>
      <c r="H37" s="663"/>
      <c r="I37" s="663"/>
      <c r="J37" s="663"/>
      <c r="K37" s="663"/>
      <c r="L37" s="663"/>
      <c r="M37" s="663"/>
      <c r="N37" s="663"/>
      <c r="O37" s="663"/>
      <c r="P37" s="663"/>
      <c r="Q37" s="664"/>
      <c r="R37" s="665">
        <v>204559</v>
      </c>
      <c r="S37" s="666"/>
      <c r="T37" s="666"/>
      <c r="U37" s="666"/>
      <c r="V37" s="666"/>
      <c r="W37" s="666"/>
      <c r="X37" s="666"/>
      <c r="Y37" s="667"/>
      <c r="Z37" s="692">
        <v>16.7</v>
      </c>
      <c r="AA37" s="692"/>
      <c r="AB37" s="692"/>
      <c r="AC37" s="692"/>
      <c r="AD37" s="693" t="s">
        <v>129</v>
      </c>
      <c r="AE37" s="693"/>
      <c r="AF37" s="693"/>
      <c r="AG37" s="693"/>
      <c r="AH37" s="693"/>
      <c r="AI37" s="693"/>
      <c r="AJ37" s="693"/>
      <c r="AK37" s="693"/>
      <c r="AL37" s="668" t="s">
        <v>129</v>
      </c>
      <c r="AM37" s="669"/>
      <c r="AN37" s="669"/>
      <c r="AO37" s="694"/>
      <c r="AQ37" s="700" t="s">
        <v>326</v>
      </c>
      <c r="AR37" s="701"/>
      <c r="AS37" s="701"/>
      <c r="AT37" s="701"/>
      <c r="AU37" s="701"/>
      <c r="AV37" s="701"/>
      <c r="AW37" s="701"/>
      <c r="AX37" s="701"/>
      <c r="AY37" s="702"/>
      <c r="AZ37" s="665">
        <v>46513</v>
      </c>
      <c r="BA37" s="666"/>
      <c r="BB37" s="666"/>
      <c r="BC37" s="666"/>
      <c r="BD37" s="676"/>
      <c r="BE37" s="676"/>
      <c r="BF37" s="703"/>
      <c r="BG37" s="707" t="s">
        <v>327</v>
      </c>
      <c r="BH37" s="704"/>
      <c r="BI37" s="704"/>
      <c r="BJ37" s="704"/>
      <c r="BK37" s="704"/>
      <c r="BL37" s="704"/>
      <c r="BM37" s="704"/>
      <c r="BN37" s="704"/>
      <c r="BO37" s="704"/>
      <c r="BP37" s="704"/>
      <c r="BQ37" s="704"/>
      <c r="BR37" s="704"/>
      <c r="BS37" s="704"/>
      <c r="BT37" s="704"/>
      <c r="BU37" s="705"/>
      <c r="BV37" s="665">
        <v>25470</v>
      </c>
      <c r="BW37" s="666"/>
      <c r="BX37" s="666"/>
      <c r="BY37" s="666"/>
      <c r="BZ37" s="666"/>
      <c r="CA37" s="666"/>
      <c r="CB37" s="706"/>
      <c r="CD37" s="707" t="s">
        <v>328</v>
      </c>
      <c r="CE37" s="704"/>
      <c r="CF37" s="704"/>
      <c r="CG37" s="704"/>
      <c r="CH37" s="704"/>
      <c r="CI37" s="704"/>
      <c r="CJ37" s="704"/>
      <c r="CK37" s="704"/>
      <c r="CL37" s="704"/>
      <c r="CM37" s="704"/>
      <c r="CN37" s="704"/>
      <c r="CO37" s="704"/>
      <c r="CP37" s="704"/>
      <c r="CQ37" s="705"/>
      <c r="CR37" s="665">
        <v>6089</v>
      </c>
      <c r="CS37" s="676"/>
      <c r="CT37" s="676"/>
      <c r="CU37" s="676"/>
      <c r="CV37" s="676"/>
      <c r="CW37" s="676"/>
      <c r="CX37" s="676"/>
      <c r="CY37" s="677"/>
      <c r="CZ37" s="668">
        <v>0.6</v>
      </c>
      <c r="DA37" s="678"/>
      <c r="DB37" s="678"/>
      <c r="DC37" s="679"/>
      <c r="DD37" s="671">
        <v>6084</v>
      </c>
      <c r="DE37" s="676"/>
      <c r="DF37" s="676"/>
      <c r="DG37" s="676"/>
      <c r="DH37" s="676"/>
      <c r="DI37" s="676"/>
      <c r="DJ37" s="676"/>
      <c r="DK37" s="677"/>
      <c r="DL37" s="671">
        <v>5905</v>
      </c>
      <c r="DM37" s="676"/>
      <c r="DN37" s="676"/>
      <c r="DO37" s="676"/>
      <c r="DP37" s="676"/>
      <c r="DQ37" s="676"/>
      <c r="DR37" s="676"/>
      <c r="DS37" s="676"/>
      <c r="DT37" s="676"/>
      <c r="DU37" s="676"/>
      <c r="DV37" s="677"/>
      <c r="DW37" s="668">
        <v>2</v>
      </c>
      <c r="DX37" s="678"/>
      <c r="DY37" s="678"/>
      <c r="DZ37" s="678"/>
      <c r="EA37" s="678"/>
      <c r="EB37" s="678"/>
      <c r="EC37" s="699"/>
    </row>
    <row r="38" spans="2:133" ht="11.25" customHeight="1" x14ac:dyDescent="0.2">
      <c r="B38" s="662" t="s">
        <v>329</v>
      </c>
      <c r="C38" s="663"/>
      <c r="D38" s="663"/>
      <c r="E38" s="663"/>
      <c r="F38" s="663"/>
      <c r="G38" s="663"/>
      <c r="H38" s="663"/>
      <c r="I38" s="663"/>
      <c r="J38" s="663"/>
      <c r="K38" s="663"/>
      <c r="L38" s="663"/>
      <c r="M38" s="663"/>
      <c r="N38" s="663"/>
      <c r="O38" s="663"/>
      <c r="P38" s="663"/>
      <c r="Q38" s="664"/>
      <c r="R38" s="665">
        <v>63349</v>
      </c>
      <c r="S38" s="666"/>
      <c r="T38" s="666"/>
      <c r="U38" s="666"/>
      <c r="V38" s="666"/>
      <c r="W38" s="666"/>
      <c r="X38" s="666"/>
      <c r="Y38" s="667"/>
      <c r="Z38" s="692">
        <v>5.2</v>
      </c>
      <c r="AA38" s="692"/>
      <c r="AB38" s="692"/>
      <c r="AC38" s="692"/>
      <c r="AD38" s="693" t="s">
        <v>129</v>
      </c>
      <c r="AE38" s="693"/>
      <c r="AF38" s="693"/>
      <c r="AG38" s="693"/>
      <c r="AH38" s="693"/>
      <c r="AI38" s="693"/>
      <c r="AJ38" s="693"/>
      <c r="AK38" s="693"/>
      <c r="AL38" s="668" t="s">
        <v>129</v>
      </c>
      <c r="AM38" s="669"/>
      <c r="AN38" s="669"/>
      <c r="AO38" s="694"/>
      <c r="AQ38" s="700" t="s">
        <v>330</v>
      </c>
      <c r="AR38" s="701"/>
      <c r="AS38" s="701"/>
      <c r="AT38" s="701"/>
      <c r="AU38" s="701"/>
      <c r="AV38" s="701"/>
      <c r="AW38" s="701"/>
      <c r="AX38" s="701"/>
      <c r="AY38" s="702"/>
      <c r="AZ38" s="665">
        <v>5833</v>
      </c>
      <c r="BA38" s="666"/>
      <c r="BB38" s="666"/>
      <c r="BC38" s="666"/>
      <c r="BD38" s="676"/>
      <c r="BE38" s="676"/>
      <c r="BF38" s="703"/>
      <c r="BG38" s="707" t="s">
        <v>331</v>
      </c>
      <c r="BH38" s="704"/>
      <c r="BI38" s="704"/>
      <c r="BJ38" s="704"/>
      <c r="BK38" s="704"/>
      <c r="BL38" s="704"/>
      <c r="BM38" s="704"/>
      <c r="BN38" s="704"/>
      <c r="BO38" s="704"/>
      <c r="BP38" s="704"/>
      <c r="BQ38" s="704"/>
      <c r="BR38" s="704"/>
      <c r="BS38" s="704"/>
      <c r="BT38" s="704"/>
      <c r="BU38" s="705"/>
      <c r="BV38" s="665">
        <v>30</v>
      </c>
      <c r="BW38" s="666"/>
      <c r="BX38" s="666"/>
      <c r="BY38" s="666"/>
      <c r="BZ38" s="666"/>
      <c r="CA38" s="666"/>
      <c r="CB38" s="706"/>
      <c r="CD38" s="707" t="s">
        <v>332</v>
      </c>
      <c r="CE38" s="704"/>
      <c r="CF38" s="704"/>
      <c r="CG38" s="704"/>
      <c r="CH38" s="704"/>
      <c r="CI38" s="704"/>
      <c r="CJ38" s="704"/>
      <c r="CK38" s="704"/>
      <c r="CL38" s="704"/>
      <c r="CM38" s="704"/>
      <c r="CN38" s="704"/>
      <c r="CO38" s="704"/>
      <c r="CP38" s="704"/>
      <c r="CQ38" s="705"/>
      <c r="CR38" s="665">
        <v>65625</v>
      </c>
      <c r="CS38" s="666"/>
      <c r="CT38" s="666"/>
      <c r="CU38" s="666"/>
      <c r="CV38" s="666"/>
      <c r="CW38" s="666"/>
      <c r="CX38" s="666"/>
      <c r="CY38" s="667"/>
      <c r="CZ38" s="668">
        <v>6.6</v>
      </c>
      <c r="DA38" s="678"/>
      <c r="DB38" s="678"/>
      <c r="DC38" s="679"/>
      <c r="DD38" s="671">
        <v>2228</v>
      </c>
      <c r="DE38" s="666"/>
      <c r="DF38" s="666"/>
      <c r="DG38" s="666"/>
      <c r="DH38" s="666"/>
      <c r="DI38" s="666"/>
      <c r="DJ38" s="666"/>
      <c r="DK38" s="667"/>
      <c r="DL38" s="671">
        <v>2228</v>
      </c>
      <c r="DM38" s="666"/>
      <c r="DN38" s="666"/>
      <c r="DO38" s="666"/>
      <c r="DP38" s="666"/>
      <c r="DQ38" s="666"/>
      <c r="DR38" s="666"/>
      <c r="DS38" s="666"/>
      <c r="DT38" s="666"/>
      <c r="DU38" s="666"/>
      <c r="DV38" s="667"/>
      <c r="DW38" s="668">
        <v>0.8</v>
      </c>
      <c r="DX38" s="678"/>
      <c r="DY38" s="678"/>
      <c r="DZ38" s="678"/>
      <c r="EA38" s="678"/>
      <c r="EB38" s="678"/>
      <c r="EC38" s="699"/>
    </row>
    <row r="39" spans="2:133" ht="11.25" customHeight="1" x14ac:dyDescent="0.2">
      <c r="B39" s="662" t="s">
        <v>333</v>
      </c>
      <c r="C39" s="663"/>
      <c r="D39" s="663"/>
      <c r="E39" s="663"/>
      <c r="F39" s="663"/>
      <c r="G39" s="663"/>
      <c r="H39" s="663"/>
      <c r="I39" s="663"/>
      <c r="J39" s="663"/>
      <c r="K39" s="663"/>
      <c r="L39" s="663"/>
      <c r="M39" s="663"/>
      <c r="N39" s="663"/>
      <c r="O39" s="663"/>
      <c r="P39" s="663"/>
      <c r="Q39" s="664"/>
      <c r="R39" s="665">
        <v>79147</v>
      </c>
      <c r="S39" s="666"/>
      <c r="T39" s="666"/>
      <c r="U39" s="666"/>
      <c r="V39" s="666"/>
      <c r="W39" s="666"/>
      <c r="X39" s="666"/>
      <c r="Y39" s="667"/>
      <c r="Z39" s="692">
        <v>6.5</v>
      </c>
      <c r="AA39" s="692"/>
      <c r="AB39" s="692"/>
      <c r="AC39" s="692"/>
      <c r="AD39" s="693">
        <v>1113</v>
      </c>
      <c r="AE39" s="693"/>
      <c r="AF39" s="693"/>
      <c r="AG39" s="693"/>
      <c r="AH39" s="693"/>
      <c r="AI39" s="693"/>
      <c r="AJ39" s="693"/>
      <c r="AK39" s="693"/>
      <c r="AL39" s="668">
        <v>0.4</v>
      </c>
      <c r="AM39" s="669"/>
      <c r="AN39" s="669"/>
      <c r="AO39" s="694"/>
      <c r="AQ39" s="700" t="s">
        <v>334</v>
      </c>
      <c r="AR39" s="701"/>
      <c r="AS39" s="701"/>
      <c r="AT39" s="701"/>
      <c r="AU39" s="701"/>
      <c r="AV39" s="701"/>
      <c r="AW39" s="701"/>
      <c r="AX39" s="701"/>
      <c r="AY39" s="702"/>
      <c r="AZ39" s="665" t="s">
        <v>129</v>
      </c>
      <c r="BA39" s="666"/>
      <c r="BB39" s="666"/>
      <c r="BC39" s="666"/>
      <c r="BD39" s="676"/>
      <c r="BE39" s="676"/>
      <c r="BF39" s="703"/>
      <c r="BG39" s="707" t="s">
        <v>335</v>
      </c>
      <c r="BH39" s="704"/>
      <c r="BI39" s="704"/>
      <c r="BJ39" s="704"/>
      <c r="BK39" s="704"/>
      <c r="BL39" s="704"/>
      <c r="BM39" s="704"/>
      <c r="BN39" s="704"/>
      <c r="BO39" s="704"/>
      <c r="BP39" s="704"/>
      <c r="BQ39" s="704"/>
      <c r="BR39" s="704"/>
      <c r="BS39" s="704"/>
      <c r="BT39" s="704"/>
      <c r="BU39" s="705"/>
      <c r="BV39" s="665">
        <v>37</v>
      </c>
      <c r="BW39" s="666"/>
      <c r="BX39" s="666"/>
      <c r="BY39" s="666"/>
      <c r="BZ39" s="666"/>
      <c r="CA39" s="666"/>
      <c r="CB39" s="706"/>
      <c r="CD39" s="707" t="s">
        <v>336</v>
      </c>
      <c r="CE39" s="704"/>
      <c r="CF39" s="704"/>
      <c r="CG39" s="704"/>
      <c r="CH39" s="704"/>
      <c r="CI39" s="704"/>
      <c r="CJ39" s="704"/>
      <c r="CK39" s="704"/>
      <c r="CL39" s="704"/>
      <c r="CM39" s="704"/>
      <c r="CN39" s="704"/>
      <c r="CO39" s="704"/>
      <c r="CP39" s="704"/>
      <c r="CQ39" s="705"/>
      <c r="CR39" s="665">
        <v>27577</v>
      </c>
      <c r="CS39" s="676"/>
      <c r="CT39" s="676"/>
      <c r="CU39" s="676"/>
      <c r="CV39" s="676"/>
      <c r="CW39" s="676"/>
      <c r="CX39" s="676"/>
      <c r="CY39" s="677"/>
      <c r="CZ39" s="668">
        <v>2.8</v>
      </c>
      <c r="DA39" s="678"/>
      <c r="DB39" s="678"/>
      <c r="DC39" s="679"/>
      <c r="DD39" s="671">
        <v>27548</v>
      </c>
      <c r="DE39" s="676"/>
      <c r="DF39" s="676"/>
      <c r="DG39" s="676"/>
      <c r="DH39" s="676"/>
      <c r="DI39" s="676"/>
      <c r="DJ39" s="676"/>
      <c r="DK39" s="677"/>
      <c r="DL39" s="671" t="s">
        <v>129</v>
      </c>
      <c r="DM39" s="676"/>
      <c r="DN39" s="676"/>
      <c r="DO39" s="676"/>
      <c r="DP39" s="676"/>
      <c r="DQ39" s="676"/>
      <c r="DR39" s="676"/>
      <c r="DS39" s="676"/>
      <c r="DT39" s="676"/>
      <c r="DU39" s="676"/>
      <c r="DV39" s="677"/>
      <c r="DW39" s="668" t="s">
        <v>129</v>
      </c>
      <c r="DX39" s="678"/>
      <c r="DY39" s="678"/>
      <c r="DZ39" s="678"/>
      <c r="EA39" s="678"/>
      <c r="EB39" s="678"/>
      <c r="EC39" s="699"/>
    </row>
    <row r="40" spans="2:133" ht="11.25" customHeight="1" x14ac:dyDescent="0.2">
      <c r="B40" s="662" t="s">
        <v>337</v>
      </c>
      <c r="C40" s="663"/>
      <c r="D40" s="663"/>
      <c r="E40" s="663"/>
      <c r="F40" s="663"/>
      <c r="G40" s="663"/>
      <c r="H40" s="663"/>
      <c r="I40" s="663"/>
      <c r="J40" s="663"/>
      <c r="K40" s="663"/>
      <c r="L40" s="663"/>
      <c r="M40" s="663"/>
      <c r="N40" s="663"/>
      <c r="O40" s="663"/>
      <c r="P40" s="663"/>
      <c r="Q40" s="664"/>
      <c r="R40" s="665" t="s">
        <v>129</v>
      </c>
      <c r="S40" s="666"/>
      <c r="T40" s="666"/>
      <c r="U40" s="666"/>
      <c r="V40" s="666"/>
      <c r="W40" s="666"/>
      <c r="X40" s="666"/>
      <c r="Y40" s="667"/>
      <c r="Z40" s="692" t="s">
        <v>129</v>
      </c>
      <c r="AA40" s="692"/>
      <c r="AB40" s="692"/>
      <c r="AC40" s="692"/>
      <c r="AD40" s="693" t="s">
        <v>129</v>
      </c>
      <c r="AE40" s="693"/>
      <c r="AF40" s="693"/>
      <c r="AG40" s="693"/>
      <c r="AH40" s="693"/>
      <c r="AI40" s="693"/>
      <c r="AJ40" s="693"/>
      <c r="AK40" s="693"/>
      <c r="AL40" s="668" t="s">
        <v>129</v>
      </c>
      <c r="AM40" s="669"/>
      <c r="AN40" s="669"/>
      <c r="AO40" s="694"/>
      <c r="AQ40" s="700" t="s">
        <v>338</v>
      </c>
      <c r="AR40" s="701"/>
      <c r="AS40" s="701"/>
      <c r="AT40" s="701"/>
      <c r="AU40" s="701"/>
      <c r="AV40" s="701"/>
      <c r="AW40" s="701"/>
      <c r="AX40" s="701"/>
      <c r="AY40" s="702"/>
      <c r="AZ40" s="665" t="s">
        <v>129</v>
      </c>
      <c r="BA40" s="666"/>
      <c r="BB40" s="666"/>
      <c r="BC40" s="666"/>
      <c r="BD40" s="676"/>
      <c r="BE40" s="676"/>
      <c r="BF40" s="703"/>
      <c r="BG40" s="708" t="s">
        <v>339</v>
      </c>
      <c r="BH40" s="709"/>
      <c r="BI40" s="709"/>
      <c r="BJ40" s="709"/>
      <c r="BK40" s="709"/>
      <c r="BL40" s="365"/>
      <c r="BM40" s="704" t="s">
        <v>340</v>
      </c>
      <c r="BN40" s="704"/>
      <c r="BO40" s="704"/>
      <c r="BP40" s="704"/>
      <c r="BQ40" s="704"/>
      <c r="BR40" s="704"/>
      <c r="BS40" s="704"/>
      <c r="BT40" s="704"/>
      <c r="BU40" s="705"/>
      <c r="BV40" s="665">
        <v>115</v>
      </c>
      <c r="BW40" s="666"/>
      <c r="BX40" s="666"/>
      <c r="BY40" s="666"/>
      <c r="BZ40" s="666"/>
      <c r="CA40" s="666"/>
      <c r="CB40" s="706"/>
      <c r="CD40" s="707" t="s">
        <v>341</v>
      </c>
      <c r="CE40" s="704"/>
      <c r="CF40" s="704"/>
      <c r="CG40" s="704"/>
      <c r="CH40" s="704"/>
      <c r="CI40" s="704"/>
      <c r="CJ40" s="704"/>
      <c r="CK40" s="704"/>
      <c r="CL40" s="704"/>
      <c r="CM40" s="704"/>
      <c r="CN40" s="704"/>
      <c r="CO40" s="704"/>
      <c r="CP40" s="704"/>
      <c r="CQ40" s="705"/>
      <c r="CR40" s="665" t="s">
        <v>129</v>
      </c>
      <c r="CS40" s="666"/>
      <c r="CT40" s="666"/>
      <c r="CU40" s="666"/>
      <c r="CV40" s="666"/>
      <c r="CW40" s="666"/>
      <c r="CX40" s="666"/>
      <c r="CY40" s="667"/>
      <c r="CZ40" s="668" t="s">
        <v>129</v>
      </c>
      <c r="DA40" s="678"/>
      <c r="DB40" s="678"/>
      <c r="DC40" s="679"/>
      <c r="DD40" s="671" t="s">
        <v>129</v>
      </c>
      <c r="DE40" s="666"/>
      <c r="DF40" s="666"/>
      <c r="DG40" s="666"/>
      <c r="DH40" s="666"/>
      <c r="DI40" s="666"/>
      <c r="DJ40" s="666"/>
      <c r="DK40" s="667"/>
      <c r="DL40" s="671" t="s">
        <v>129</v>
      </c>
      <c r="DM40" s="666"/>
      <c r="DN40" s="666"/>
      <c r="DO40" s="666"/>
      <c r="DP40" s="666"/>
      <c r="DQ40" s="666"/>
      <c r="DR40" s="666"/>
      <c r="DS40" s="666"/>
      <c r="DT40" s="666"/>
      <c r="DU40" s="666"/>
      <c r="DV40" s="667"/>
      <c r="DW40" s="668" t="s">
        <v>129</v>
      </c>
      <c r="DX40" s="678"/>
      <c r="DY40" s="678"/>
      <c r="DZ40" s="678"/>
      <c r="EA40" s="678"/>
      <c r="EB40" s="678"/>
      <c r="EC40" s="699"/>
    </row>
    <row r="41" spans="2:133" ht="11.25" customHeight="1" x14ac:dyDescent="0.2">
      <c r="B41" s="662" t="s">
        <v>342</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92" t="s">
        <v>129</v>
      </c>
      <c r="AA41" s="692"/>
      <c r="AB41" s="692"/>
      <c r="AC41" s="692"/>
      <c r="AD41" s="693" t="s">
        <v>129</v>
      </c>
      <c r="AE41" s="693"/>
      <c r="AF41" s="693"/>
      <c r="AG41" s="693"/>
      <c r="AH41" s="693"/>
      <c r="AI41" s="693"/>
      <c r="AJ41" s="693"/>
      <c r="AK41" s="693"/>
      <c r="AL41" s="668" t="s">
        <v>129</v>
      </c>
      <c r="AM41" s="669"/>
      <c r="AN41" s="669"/>
      <c r="AO41" s="694"/>
      <c r="AQ41" s="700" t="s">
        <v>343</v>
      </c>
      <c r="AR41" s="701"/>
      <c r="AS41" s="701"/>
      <c r="AT41" s="701"/>
      <c r="AU41" s="701"/>
      <c r="AV41" s="701"/>
      <c r="AW41" s="701"/>
      <c r="AX41" s="701"/>
      <c r="AY41" s="702"/>
      <c r="AZ41" s="665">
        <v>534</v>
      </c>
      <c r="BA41" s="666"/>
      <c r="BB41" s="666"/>
      <c r="BC41" s="666"/>
      <c r="BD41" s="676"/>
      <c r="BE41" s="676"/>
      <c r="BF41" s="703"/>
      <c r="BG41" s="708"/>
      <c r="BH41" s="709"/>
      <c r="BI41" s="709"/>
      <c r="BJ41" s="709"/>
      <c r="BK41" s="709"/>
      <c r="BL41" s="365"/>
      <c r="BM41" s="704" t="s">
        <v>344</v>
      </c>
      <c r="BN41" s="704"/>
      <c r="BO41" s="704"/>
      <c r="BP41" s="704"/>
      <c r="BQ41" s="704"/>
      <c r="BR41" s="704"/>
      <c r="BS41" s="704"/>
      <c r="BT41" s="704"/>
      <c r="BU41" s="705"/>
      <c r="BV41" s="665" t="s">
        <v>129</v>
      </c>
      <c r="BW41" s="666"/>
      <c r="BX41" s="666"/>
      <c r="BY41" s="666"/>
      <c r="BZ41" s="666"/>
      <c r="CA41" s="666"/>
      <c r="CB41" s="706"/>
      <c r="CD41" s="707" t="s">
        <v>345</v>
      </c>
      <c r="CE41" s="704"/>
      <c r="CF41" s="704"/>
      <c r="CG41" s="704"/>
      <c r="CH41" s="704"/>
      <c r="CI41" s="704"/>
      <c r="CJ41" s="704"/>
      <c r="CK41" s="704"/>
      <c r="CL41" s="704"/>
      <c r="CM41" s="704"/>
      <c r="CN41" s="704"/>
      <c r="CO41" s="704"/>
      <c r="CP41" s="704"/>
      <c r="CQ41" s="705"/>
      <c r="CR41" s="665" t="s">
        <v>129</v>
      </c>
      <c r="CS41" s="676"/>
      <c r="CT41" s="676"/>
      <c r="CU41" s="676"/>
      <c r="CV41" s="676"/>
      <c r="CW41" s="676"/>
      <c r="CX41" s="676"/>
      <c r="CY41" s="677"/>
      <c r="CZ41" s="668" t="s">
        <v>129</v>
      </c>
      <c r="DA41" s="678"/>
      <c r="DB41" s="678"/>
      <c r="DC41" s="679"/>
      <c r="DD41" s="671" t="s">
        <v>129</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346</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92" t="s">
        <v>129</v>
      </c>
      <c r="AA42" s="692"/>
      <c r="AB42" s="692"/>
      <c r="AC42" s="692"/>
      <c r="AD42" s="693" t="s">
        <v>129</v>
      </c>
      <c r="AE42" s="693"/>
      <c r="AF42" s="693"/>
      <c r="AG42" s="693"/>
      <c r="AH42" s="693"/>
      <c r="AI42" s="693"/>
      <c r="AJ42" s="693"/>
      <c r="AK42" s="693"/>
      <c r="AL42" s="668" t="s">
        <v>129</v>
      </c>
      <c r="AM42" s="669"/>
      <c r="AN42" s="669"/>
      <c r="AO42" s="694"/>
      <c r="AQ42" s="712" t="s">
        <v>347</v>
      </c>
      <c r="AR42" s="713"/>
      <c r="AS42" s="713"/>
      <c r="AT42" s="713"/>
      <c r="AU42" s="713"/>
      <c r="AV42" s="713"/>
      <c r="AW42" s="713"/>
      <c r="AX42" s="713"/>
      <c r="AY42" s="714"/>
      <c r="AZ42" s="645">
        <v>12745</v>
      </c>
      <c r="BA42" s="680"/>
      <c r="BB42" s="680"/>
      <c r="BC42" s="680"/>
      <c r="BD42" s="646"/>
      <c r="BE42" s="646"/>
      <c r="BF42" s="695"/>
      <c r="BG42" s="710"/>
      <c r="BH42" s="711"/>
      <c r="BI42" s="711"/>
      <c r="BJ42" s="711"/>
      <c r="BK42" s="711"/>
      <c r="BL42" s="366"/>
      <c r="BM42" s="696" t="s">
        <v>348</v>
      </c>
      <c r="BN42" s="696"/>
      <c r="BO42" s="696"/>
      <c r="BP42" s="696"/>
      <c r="BQ42" s="696"/>
      <c r="BR42" s="696"/>
      <c r="BS42" s="696"/>
      <c r="BT42" s="696"/>
      <c r="BU42" s="697"/>
      <c r="BV42" s="645">
        <v>414</v>
      </c>
      <c r="BW42" s="680"/>
      <c r="BX42" s="680"/>
      <c r="BY42" s="680"/>
      <c r="BZ42" s="680"/>
      <c r="CA42" s="680"/>
      <c r="CB42" s="698"/>
      <c r="CD42" s="662" t="s">
        <v>349</v>
      </c>
      <c r="CE42" s="663"/>
      <c r="CF42" s="663"/>
      <c r="CG42" s="663"/>
      <c r="CH42" s="663"/>
      <c r="CI42" s="663"/>
      <c r="CJ42" s="663"/>
      <c r="CK42" s="663"/>
      <c r="CL42" s="663"/>
      <c r="CM42" s="663"/>
      <c r="CN42" s="663"/>
      <c r="CO42" s="663"/>
      <c r="CP42" s="663"/>
      <c r="CQ42" s="664"/>
      <c r="CR42" s="665">
        <v>347423</v>
      </c>
      <c r="CS42" s="676"/>
      <c r="CT42" s="676"/>
      <c r="CU42" s="676"/>
      <c r="CV42" s="676"/>
      <c r="CW42" s="676"/>
      <c r="CX42" s="676"/>
      <c r="CY42" s="677"/>
      <c r="CZ42" s="668">
        <v>35</v>
      </c>
      <c r="DA42" s="678"/>
      <c r="DB42" s="678"/>
      <c r="DC42" s="679"/>
      <c r="DD42" s="671">
        <v>94999</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350</v>
      </c>
      <c r="C43" s="663"/>
      <c r="D43" s="663"/>
      <c r="E43" s="663"/>
      <c r="F43" s="663"/>
      <c r="G43" s="663"/>
      <c r="H43" s="663"/>
      <c r="I43" s="663"/>
      <c r="J43" s="663"/>
      <c r="K43" s="663"/>
      <c r="L43" s="663"/>
      <c r="M43" s="663"/>
      <c r="N43" s="663"/>
      <c r="O43" s="663"/>
      <c r="P43" s="663"/>
      <c r="Q43" s="664"/>
      <c r="R43" s="665" t="s">
        <v>129</v>
      </c>
      <c r="S43" s="666"/>
      <c r="T43" s="666"/>
      <c r="U43" s="666"/>
      <c r="V43" s="666"/>
      <c r="W43" s="666"/>
      <c r="X43" s="666"/>
      <c r="Y43" s="667"/>
      <c r="Z43" s="692" t="s">
        <v>129</v>
      </c>
      <c r="AA43" s="692"/>
      <c r="AB43" s="692"/>
      <c r="AC43" s="692"/>
      <c r="AD43" s="693" t="s">
        <v>129</v>
      </c>
      <c r="AE43" s="693"/>
      <c r="AF43" s="693"/>
      <c r="AG43" s="693"/>
      <c r="AH43" s="693"/>
      <c r="AI43" s="693"/>
      <c r="AJ43" s="693"/>
      <c r="AK43" s="693"/>
      <c r="AL43" s="668" t="s">
        <v>129</v>
      </c>
      <c r="AM43" s="669"/>
      <c r="AN43" s="669"/>
      <c r="AO43" s="694"/>
      <c r="BV43" s="220"/>
      <c r="BW43" s="220"/>
      <c r="BX43" s="220"/>
      <c r="BY43" s="220"/>
      <c r="BZ43" s="220"/>
      <c r="CA43" s="220"/>
      <c r="CB43" s="220"/>
      <c r="CD43" s="662" t="s">
        <v>351</v>
      </c>
      <c r="CE43" s="663"/>
      <c r="CF43" s="663"/>
      <c r="CG43" s="663"/>
      <c r="CH43" s="663"/>
      <c r="CI43" s="663"/>
      <c r="CJ43" s="663"/>
      <c r="CK43" s="663"/>
      <c r="CL43" s="663"/>
      <c r="CM43" s="663"/>
      <c r="CN43" s="663"/>
      <c r="CO43" s="663"/>
      <c r="CP43" s="663"/>
      <c r="CQ43" s="664"/>
      <c r="CR43" s="665">
        <v>4976</v>
      </c>
      <c r="CS43" s="676"/>
      <c r="CT43" s="676"/>
      <c r="CU43" s="676"/>
      <c r="CV43" s="676"/>
      <c r="CW43" s="676"/>
      <c r="CX43" s="676"/>
      <c r="CY43" s="677"/>
      <c r="CZ43" s="668">
        <v>0.5</v>
      </c>
      <c r="DA43" s="678"/>
      <c r="DB43" s="678"/>
      <c r="DC43" s="679"/>
      <c r="DD43" s="671">
        <v>4976</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352</v>
      </c>
      <c r="C44" s="643"/>
      <c r="D44" s="643"/>
      <c r="E44" s="643"/>
      <c r="F44" s="643"/>
      <c r="G44" s="643"/>
      <c r="H44" s="643"/>
      <c r="I44" s="643"/>
      <c r="J44" s="643"/>
      <c r="K44" s="643"/>
      <c r="L44" s="643"/>
      <c r="M44" s="643"/>
      <c r="N44" s="643"/>
      <c r="O44" s="643"/>
      <c r="P44" s="643"/>
      <c r="Q44" s="644"/>
      <c r="R44" s="645">
        <v>1224002</v>
      </c>
      <c r="S44" s="680"/>
      <c r="T44" s="680"/>
      <c r="U44" s="680"/>
      <c r="V44" s="680"/>
      <c r="W44" s="680"/>
      <c r="X44" s="680"/>
      <c r="Y44" s="681"/>
      <c r="Z44" s="682">
        <v>100</v>
      </c>
      <c r="AA44" s="682"/>
      <c r="AB44" s="682"/>
      <c r="AC44" s="682"/>
      <c r="AD44" s="683">
        <v>296558</v>
      </c>
      <c r="AE44" s="683"/>
      <c r="AF44" s="683"/>
      <c r="AG44" s="683"/>
      <c r="AH44" s="683"/>
      <c r="AI44" s="683"/>
      <c r="AJ44" s="683"/>
      <c r="AK44" s="683"/>
      <c r="AL44" s="648">
        <v>100</v>
      </c>
      <c r="AM44" s="684"/>
      <c r="AN44" s="684"/>
      <c r="AO44" s="685"/>
      <c r="CD44" s="686" t="s">
        <v>299</v>
      </c>
      <c r="CE44" s="687"/>
      <c r="CF44" s="662" t="s">
        <v>353</v>
      </c>
      <c r="CG44" s="663"/>
      <c r="CH44" s="663"/>
      <c r="CI44" s="663"/>
      <c r="CJ44" s="663"/>
      <c r="CK44" s="663"/>
      <c r="CL44" s="663"/>
      <c r="CM44" s="663"/>
      <c r="CN44" s="663"/>
      <c r="CO44" s="663"/>
      <c r="CP44" s="663"/>
      <c r="CQ44" s="664"/>
      <c r="CR44" s="665">
        <v>347423</v>
      </c>
      <c r="CS44" s="666"/>
      <c r="CT44" s="666"/>
      <c r="CU44" s="666"/>
      <c r="CV44" s="666"/>
      <c r="CW44" s="666"/>
      <c r="CX44" s="666"/>
      <c r="CY44" s="667"/>
      <c r="CZ44" s="668">
        <v>35</v>
      </c>
      <c r="DA44" s="669"/>
      <c r="DB44" s="669"/>
      <c r="DC44" s="670"/>
      <c r="DD44" s="671">
        <v>94999</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CD45" s="688"/>
      <c r="CE45" s="689"/>
      <c r="CF45" s="662" t="s">
        <v>354</v>
      </c>
      <c r="CG45" s="663"/>
      <c r="CH45" s="663"/>
      <c r="CI45" s="663"/>
      <c r="CJ45" s="663"/>
      <c r="CK45" s="663"/>
      <c r="CL45" s="663"/>
      <c r="CM45" s="663"/>
      <c r="CN45" s="663"/>
      <c r="CO45" s="663"/>
      <c r="CP45" s="663"/>
      <c r="CQ45" s="664"/>
      <c r="CR45" s="665" t="s">
        <v>129</v>
      </c>
      <c r="CS45" s="676"/>
      <c r="CT45" s="676"/>
      <c r="CU45" s="676"/>
      <c r="CV45" s="676"/>
      <c r="CW45" s="676"/>
      <c r="CX45" s="676"/>
      <c r="CY45" s="677"/>
      <c r="CZ45" s="668" t="s">
        <v>129</v>
      </c>
      <c r="DA45" s="678"/>
      <c r="DB45" s="678"/>
      <c r="DC45" s="679"/>
      <c r="DD45" s="671" t="s">
        <v>129</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2" t="s">
        <v>355</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CD46" s="688"/>
      <c r="CE46" s="689"/>
      <c r="CF46" s="662" t="s">
        <v>356</v>
      </c>
      <c r="CG46" s="663"/>
      <c r="CH46" s="663"/>
      <c r="CI46" s="663"/>
      <c r="CJ46" s="663"/>
      <c r="CK46" s="663"/>
      <c r="CL46" s="663"/>
      <c r="CM46" s="663"/>
      <c r="CN46" s="663"/>
      <c r="CO46" s="663"/>
      <c r="CP46" s="663"/>
      <c r="CQ46" s="664"/>
      <c r="CR46" s="665">
        <v>347423</v>
      </c>
      <c r="CS46" s="666"/>
      <c r="CT46" s="666"/>
      <c r="CU46" s="666"/>
      <c r="CV46" s="666"/>
      <c r="CW46" s="666"/>
      <c r="CX46" s="666"/>
      <c r="CY46" s="667"/>
      <c r="CZ46" s="668">
        <v>35</v>
      </c>
      <c r="DA46" s="669"/>
      <c r="DB46" s="669"/>
      <c r="DC46" s="670"/>
      <c r="DD46" s="671">
        <v>94999</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357</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358</v>
      </c>
      <c r="CG47" s="663"/>
      <c r="CH47" s="663"/>
      <c r="CI47" s="663"/>
      <c r="CJ47" s="663"/>
      <c r="CK47" s="663"/>
      <c r="CL47" s="663"/>
      <c r="CM47" s="663"/>
      <c r="CN47" s="663"/>
      <c r="CO47" s="663"/>
      <c r="CP47" s="663"/>
      <c r="CQ47" s="664"/>
      <c r="CR47" s="665" t="s">
        <v>129</v>
      </c>
      <c r="CS47" s="676"/>
      <c r="CT47" s="676"/>
      <c r="CU47" s="676"/>
      <c r="CV47" s="676"/>
      <c r="CW47" s="676"/>
      <c r="CX47" s="676"/>
      <c r="CY47" s="677"/>
      <c r="CZ47" s="668" t="s">
        <v>129</v>
      </c>
      <c r="DA47" s="678"/>
      <c r="DB47" s="678"/>
      <c r="DC47" s="679"/>
      <c r="DD47" s="671" t="s">
        <v>129</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x14ac:dyDescent="0.2">
      <c r="B48" s="661" t="s">
        <v>359</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360</v>
      </c>
      <c r="CG48" s="663"/>
      <c r="CH48" s="663"/>
      <c r="CI48" s="663"/>
      <c r="CJ48" s="663"/>
      <c r="CK48" s="663"/>
      <c r="CL48" s="663"/>
      <c r="CM48" s="663"/>
      <c r="CN48" s="663"/>
      <c r="CO48" s="663"/>
      <c r="CP48" s="663"/>
      <c r="CQ48" s="664"/>
      <c r="CR48" s="665" t="s">
        <v>129</v>
      </c>
      <c r="CS48" s="666"/>
      <c r="CT48" s="666"/>
      <c r="CU48" s="666"/>
      <c r="CV48" s="666"/>
      <c r="CW48" s="666"/>
      <c r="CX48" s="666"/>
      <c r="CY48" s="667"/>
      <c r="CZ48" s="668" t="s">
        <v>129</v>
      </c>
      <c r="DA48" s="669"/>
      <c r="DB48" s="669"/>
      <c r="DC48" s="670"/>
      <c r="DD48" s="671" t="s">
        <v>129</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367"/>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CD49" s="642" t="s">
        <v>361</v>
      </c>
      <c r="CE49" s="643"/>
      <c r="CF49" s="643"/>
      <c r="CG49" s="643"/>
      <c r="CH49" s="643"/>
      <c r="CI49" s="643"/>
      <c r="CJ49" s="643"/>
      <c r="CK49" s="643"/>
      <c r="CL49" s="643"/>
      <c r="CM49" s="643"/>
      <c r="CN49" s="643"/>
      <c r="CO49" s="643"/>
      <c r="CP49" s="643"/>
      <c r="CQ49" s="644"/>
      <c r="CR49" s="645">
        <v>993997</v>
      </c>
      <c r="CS49" s="646"/>
      <c r="CT49" s="646"/>
      <c r="CU49" s="646"/>
      <c r="CV49" s="646"/>
      <c r="CW49" s="646"/>
      <c r="CX49" s="646"/>
      <c r="CY49" s="647"/>
      <c r="CZ49" s="648">
        <v>100</v>
      </c>
      <c r="DA49" s="649"/>
      <c r="DB49" s="649"/>
      <c r="DC49" s="650"/>
      <c r="DD49" s="651">
        <v>441384</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223"/>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9" customWidth="1"/>
    <col min="131" max="131" width="1.66406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1155" t="s">
        <v>362</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156" t="s">
        <v>363</v>
      </c>
      <c r="DK2" s="1157"/>
      <c r="DL2" s="1157"/>
      <c r="DM2" s="1157"/>
      <c r="DN2" s="1157"/>
      <c r="DO2" s="1158"/>
      <c r="DP2" s="226"/>
      <c r="DQ2" s="1156" t="s">
        <v>364</v>
      </c>
      <c r="DR2" s="1157"/>
      <c r="DS2" s="1157"/>
      <c r="DT2" s="1157"/>
      <c r="DU2" s="1157"/>
      <c r="DV2" s="1157"/>
      <c r="DW2" s="1157"/>
      <c r="DX2" s="1157"/>
      <c r="DY2" s="1157"/>
      <c r="DZ2" s="1158"/>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1124" t="s">
        <v>365</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30"/>
      <c r="BA4" s="230"/>
      <c r="BB4" s="230"/>
      <c r="BC4" s="230"/>
      <c r="BD4" s="230"/>
      <c r="BE4" s="231"/>
      <c r="BF4" s="231"/>
      <c r="BG4" s="231"/>
      <c r="BH4" s="231"/>
      <c r="BI4" s="231"/>
      <c r="BJ4" s="231"/>
      <c r="BK4" s="231"/>
      <c r="BL4" s="231"/>
      <c r="BM4" s="231"/>
      <c r="BN4" s="231"/>
      <c r="BO4" s="231"/>
      <c r="BP4" s="231"/>
      <c r="BQ4" s="795" t="s">
        <v>366</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2"/>
    </row>
    <row r="5" spans="1:131" s="233" customFormat="1" ht="26.25" customHeight="1" x14ac:dyDescent="0.2">
      <c r="A5" s="1060" t="s">
        <v>367</v>
      </c>
      <c r="B5" s="1061"/>
      <c r="C5" s="1061"/>
      <c r="D5" s="1061"/>
      <c r="E5" s="1061"/>
      <c r="F5" s="1061"/>
      <c r="G5" s="1061"/>
      <c r="H5" s="1061"/>
      <c r="I5" s="1061"/>
      <c r="J5" s="1061"/>
      <c r="K5" s="1061"/>
      <c r="L5" s="1061"/>
      <c r="M5" s="1061"/>
      <c r="N5" s="1061"/>
      <c r="O5" s="1061"/>
      <c r="P5" s="1062"/>
      <c r="Q5" s="1066" t="s">
        <v>368</v>
      </c>
      <c r="R5" s="1067"/>
      <c r="S5" s="1067"/>
      <c r="T5" s="1067"/>
      <c r="U5" s="1068"/>
      <c r="V5" s="1066" t="s">
        <v>369</v>
      </c>
      <c r="W5" s="1067"/>
      <c r="X5" s="1067"/>
      <c r="Y5" s="1067"/>
      <c r="Z5" s="1068"/>
      <c r="AA5" s="1066" t="s">
        <v>370</v>
      </c>
      <c r="AB5" s="1067"/>
      <c r="AC5" s="1067"/>
      <c r="AD5" s="1067"/>
      <c r="AE5" s="1067"/>
      <c r="AF5" s="1159" t="s">
        <v>371</v>
      </c>
      <c r="AG5" s="1067"/>
      <c r="AH5" s="1067"/>
      <c r="AI5" s="1067"/>
      <c r="AJ5" s="1080"/>
      <c r="AK5" s="1067" t="s">
        <v>372</v>
      </c>
      <c r="AL5" s="1067"/>
      <c r="AM5" s="1067"/>
      <c r="AN5" s="1067"/>
      <c r="AO5" s="1068"/>
      <c r="AP5" s="1066" t="s">
        <v>373</v>
      </c>
      <c r="AQ5" s="1067"/>
      <c r="AR5" s="1067"/>
      <c r="AS5" s="1067"/>
      <c r="AT5" s="1068"/>
      <c r="AU5" s="1066" t="s">
        <v>374</v>
      </c>
      <c r="AV5" s="1067"/>
      <c r="AW5" s="1067"/>
      <c r="AX5" s="1067"/>
      <c r="AY5" s="1080"/>
      <c r="AZ5" s="230"/>
      <c r="BA5" s="230"/>
      <c r="BB5" s="230"/>
      <c r="BC5" s="230"/>
      <c r="BD5" s="230"/>
      <c r="BE5" s="231"/>
      <c r="BF5" s="231"/>
      <c r="BG5" s="231"/>
      <c r="BH5" s="231"/>
      <c r="BI5" s="231"/>
      <c r="BJ5" s="231"/>
      <c r="BK5" s="231"/>
      <c r="BL5" s="231"/>
      <c r="BM5" s="231"/>
      <c r="BN5" s="231"/>
      <c r="BO5" s="231"/>
      <c r="BP5" s="231"/>
      <c r="BQ5" s="1060" t="s">
        <v>375</v>
      </c>
      <c r="BR5" s="1061"/>
      <c r="BS5" s="1061"/>
      <c r="BT5" s="1061"/>
      <c r="BU5" s="1061"/>
      <c r="BV5" s="1061"/>
      <c r="BW5" s="1061"/>
      <c r="BX5" s="1061"/>
      <c r="BY5" s="1061"/>
      <c r="BZ5" s="1061"/>
      <c r="CA5" s="1061"/>
      <c r="CB5" s="1061"/>
      <c r="CC5" s="1061"/>
      <c r="CD5" s="1061"/>
      <c r="CE5" s="1061"/>
      <c r="CF5" s="1061"/>
      <c r="CG5" s="1062"/>
      <c r="CH5" s="1066" t="s">
        <v>376</v>
      </c>
      <c r="CI5" s="1067"/>
      <c r="CJ5" s="1067"/>
      <c r="CK5" s="1067"/>
      <c r="CL5" s="1068"/>
      <c r="CM5" s="1066" t="s">
        <v>377</v>
      </c>
      <c r="CN5" s="1067"/>
      <c r="CO5" s="1067"/>
      <c r="CP5" s="1067"/>
      <c r="CQ5" s="1068"/>
      <c r="CR5" s="1066" t="s">
        <v>378</v>
      </c>
      <c r="CS5" s="1067"/>
      <c r="CT5" s="1067"/>
      <c r="CU5" s="1067"/>
      <c r="CV5" s="1068"/>
      <c r="CW5" s="1066" t="s">
        <v>379</v>
      </c>
      <c r="CX5" s="1067"/>
      <c r="CY5" s="1067"/>
      <c r="CZ5" s="1067"/>
      <c r="DA5" s="1068"/>
      <c r="DB5" s="1066" t="s">
        <v>380</v>
      </c>
      <c r="DC5" s="1067"/>
      <c r="DD5" s="1067"/>
      <c r="DE5" s="1067"/>
      <c r="DF5" s="1068"/>
      <c r="DG5" s="1149" t="s">
        <v>381</v>
      </c>
      <c r="DH5" s="1150"/>
      <c r="DI5" s="1150"/>
      <c r="DJ5" s="1150"/>
      <c r="DK5" s="1151"/>
      <c r="DL5" s="1149" t="s">
        <v>382</v>
      </c>
      <c r="DM5" s="1150"/>
      <c r="DN5" s="1150"/>
      <c r="DO5" s="1150"/>
      <c r="DP5" s="1151"/>
      <c r="DQ5" s="1066" t="s">
        <v>383</v>
      </c>
      <c r="DR5" s="1067"/>
      <c r="DS5" s="1067"/>
      <c r="DT5" s="1067"/>
      <c r="DU5" s="1068"/>
      <c r="DV5" s="1066" t="s">
        <v>374</v>
      </c>
      <c r="DW5" s="1067"/>
      <c r="DX5" s="1067"/>
      <c r="DY5" s="1067"/>
      <c r="DZ5" s="1080"/>
      <c r="EA5" s="232"/>
    </row>
    <row r="6" spans="1:131" s="233"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30"/>
      <c r="BA6" s="230"/>
      <c r="BB6" s="230"/>
      <c r="BC6" s="230"/>
      <c r="BD6" s="230"/>
      <c r="BE6" s="231"/>
      <c r="BF6" s="231"/>
      <c r="BG6" s="231"/>
      <c r="BH6" s="231"/>
      <c r="BI6" s="231"/>
      <c r="BJ6" s="231"/>
      <c r="BK6" s="231"/>
      <c r="BL6" s="231"/>
      <c r="BM6" s="231"/>
      <c r="BN6" s="231"/>
      <c r="BO6" s="231"/>
      <c r="BP6" s="231"/>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2"/>
    </row>
    <row r="7" spans="1:131" s="233" customFormat="1" ht="26.25" customHeight="1" thickTop="1" x14ac:dyDescent="0.2">
      <c r="A7" s="234">
        <v>1</v>
      </c>
      <c r="B7" s="1112" t="s">
        <v>384</v>
      </c>
      <c r="C7" s="1113"/>
      <c r="D7" s="1113"/>
      <c r="E7" s="1113"/>
      <c r="F7" s="1113"/>
      <c r="G7" s="1113"/>
      <c r="H7" s="1113"/>
      <c r="I7" s="1113"/>
      <c r="J7" s="1113"/>
      <c r="K7" s="1113"/>
      <c r="L7" s="1113"/>
      <c r="M7" s="1113"/>
      <c r="N7" s="1113"/>
      <c r="O7" s="1113"/>
      <c r="P7" s="1114"/>
      <c r="Q7" s="1167">
        <v>1224</v>
      </c>
      <c r="R7" s="1168"/>
      <c r="S7" s="1168"/>
      <c r="T7" s="1168"/>
      <c r="U7" s="1168"/>
      <c r="V7" s="1168">
        <v>994</v>
      </c>
      <c r="W7" s="1168"/>
      <c r="X7" s="1168"/>
      <c r="Y7" s="1168"/>
      <c r="Z7" s="1168"/>
      <c r="AA7" s="1168">
        <v>230</v>
      </c>
      <c r="AB7" s="1168"/>
      <c r="AC7" s="1168"/>
      <c r="AD7" s="1168"/>
      <c r="AE7" s="1169"/>
      <c r="AF7" s="1170">
        <v>39</v>
      </c>
      <c r="AG7" s="1171"/>
      <c r="AH7" s="1171"/>
      <c r="AI7" s="1171"/>
      <c r="AJ7" s="1172"/>
      <c r="AK7" s="1173" t="s">
        <v>594</v>
      </c>
      <c r="AL7" s="1174"/>
      <c r="AM7" s="1174"/>
      <c r="AN7" s="1174"/>
      <c r="AO7" s="1174"/>
      <c r="AP7" s="1174">
        <v>75</v>
      </c>
      <c r="AQ7" s="1174"/>
      <c r="AR7" s="1174"/>
      <c r="AS7" s="1174"/>
      <c r="AT7" s="1174"/>
      <c r="AU7" s="1175"/>
      <c r="AV7" s="1175"/>
      <c r="AW7" s="1175"/>
      <c r="AX7" s="1175"/>
      <c r="AY7" s="1176"/>
      <c r="AZ7" s="230"/>
      <c r="BA7" s="230"/>
      <c r="BB7" s="230"/>
      <c r="BC7" s="230"/>
      <c r="BD7" s="230"/>
      <c r="BE7" s="231"/>
      <c r="BF7" s="231"/>
      <c r="BG7" s="231"/>
      <c r="BH7" s="231"/>
      <c r="BI7" s="231"/>
      <c r="BJ7" s="231"/>
      <c r="BK7" s="231"/>
      <c r="BL7" s="231"/>
      <c r="BM7" s="231"/>
      <c r="BN7" s="231"/>
      <c r="BO7" s="231"/>
      <c r="BP7" s="231"/>
      <c r="BQ7" s="234">
        <v>1</v>
      </c>
      <c r="BR7" s="235"/>
      <c r="BS7" s="1164"/>
      <c r="BT7" s="1165"/>
      <c r="BU7" s="1165"/>
      <c r="BV7" s="1165"/>
      <c r="BW7" s="1165"/>
      <c r="BX7" s="1165"/>
      <c r="BY7" s="1165"/>
      <c r="BZ7" s="1165"/>
      <c r="CA7" s="1165"/>
      <c r="CB7" s="1165"/>
      <c r="CC7" s="1165"/>
      <c r="CD7" s="1165"/>
      <c r="CE7" s="1165"/>
      <c r="CF7" s="1165"/>
      <c r="CG7" s="1177"/>
      <c r="CH7" s="1161"/>
      <c r="CI7" s="1162"/>
      <c r="CJ7" s="1162"/>
      <c r="CK7" s="1162"/>
      <c r="CL7" s="1163"/>
      <c r="CM7" s="1161"/>
      <c r="CN7" s="1162"/>
      <c r="CO7" s="1162"/>
      <c r="CP7" s="1162"/>
      <c r="CQ7" s="1163"/>
      <c r="CR7" s="1161"/>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2"/>
    </row>
    <row r="8" spans="1:131" s="233" customFormat="1" ht="26.25" customHeight="1" x14ac:dyDescent="0.2">
      <c r="A8" s="236">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30"/>
      <c r="BA8" s="230"/>
      <c r="BB8" s="230"/>
      <c r="BC8" s="230"/>
      <c r="BD8" s="230"/>
      <c r="BE8" s="231"/>
      <c r="BF8" s="231"/>
      <c r="BG8" s="231"/>
      <c r="BH8" s="231"/>
      <c r="BI8" s="231"/>
      <c r="BJ8" s="231"/>
      <c r="BK8" s="231"/>
      <c r="BL8" s="231"/>
      <c r="BM8" s="231"/>
      <c r="BN8" s="231"/>
      <c r="BO8" s="231"/>
      <c r="BP8" s="231"/>
      <c r="BQ8" s="236">
        <v>2</v>
      </c>
      <c r="BR8" s="237"/>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2"/>
    </row>
    <row r="9" spans="1:131" s="233" customFormat="1" ht="26.25" customHeight="1" x14ac:dyDescent="0.2">
      <c r="A9" s="236">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30"/>
      <c r="BA9" s="230"/>
      <c r="BB9" s="230"/>
      <c r="BC9" s="230"/>
      <c r="BD9" s="230"/>
      <c r="BE9" s="231"/>
      <c r="BF9" s="231"/>
      <c r="BG9" s="231"/>
      <c r="BH9" s="231"/>
      <c r="BI9" s="231"/>
      <c r="BJ9" s="231"/>
      <c r="BK9" s="231"/>
      <c r="BL9" s="231"/>
      <c r="BM9" s="231"/>
      <c r="BN9" s="231"/>
      <c r="BO9" s="231"/>
      <c r="BP9" s="231"/>
      <c r="BQ9" s="236">
        <v>3</v>
      </c>
      <c r="BR9" s="237"/>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2"/>
    </row>
    <row r="10" spans="1:131" s="233" customFormat="1" ht="26.25" customHeight="1" x14ac:dyDescent="0.2">
      <c r="A10" s="236">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30"/>
      <c r="BA10" s="230"/>
      <c r="BB10" s="230"/>
      <c r="BC10" s="230"/>
      <c r="BD10" s="230"/>
      <c r="BE10" s="231"/>
      <c r="BF10" s="231"/>
      <c r="BG10" s="231"/>
      <c r="BH10" s="231"/>
      <c r="BI10" s="231"/>
      <c r="BJ10" s="231"/>
      <c r="BK10" s="231"/>
      <c r="BL10" s="231"/>
      <c r="BM10" s="231"/>
      <c r="BN10" s="231"/>
      <c r="BO10" s="231"/>
      <c r="BP10" s="231"/>
      <c r="BQ10" s="236">
        <v>4</v>
      </c>
      <c r="BR10" s="237"/>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2"/>
    </row>
    <row r="11" spans="1:131" s="233" customFormat="1" ht="26.25" customHeight="1" x14ac:dyDescent="0.2">
      <c r="A11" s="236">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30"/>
      <c r="BA11" s="230"/>
      <c r="BB11" s="230"/>
      <c r="BC11" s="230"/>
      <c r="BD11" s="230"/>
      <c r="BE11" s="231"/>
      <c r="BF11" s="231"/>
      <c r="BG11" s="231"/>
      <c r="BH11" s="231"/>
      <c r="BI11" s="231"/>
      <c r="BJ11" s="231"/>
      <c r="BK11" s="231"/>
      <c r="BL11" s="231"/>
      <c r="BM11" s="231"/>
      <c r="BN11" s="231"/>
      <c r="BO11" s="231"/>
      <c r="BP11" s="231"/>
      <c r="BQ11" s="236">
        <v>5</v>
      </c>
      <c r="BR11" s="237"/>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2"/>
    </row>
    <row r="12" spans="1:131" s="233" customFormat="1" ht="26.25" customHeight="1" x14ac:dyDescent="0.2">
      <c r="A12" s="236">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30"/>
      <c r="BA12" s="230"/>
      <c r="BB12" s="230"/>
      <c r="BC12" s="230"/>
      <c r="BD12" s="230"/>
      <c r="BE12" s="231"/>
      <c r="BF12" s="231"/>
      <c r="BG12" s="231"/>
      <c r="BH12" s="231"/>
      <c r="BI12" s="231"/>
      <c r="BJ12" s="231"/>
      <c r="BK12" s="231"/>
      <c r="BL12" s="231"/>
      <c r="BM12" s="231"/>
      <c r="BN12" s="231"/>
      <c r="BO12" s="231"/>
      <c r="BP12" s="231"/>
      <c r="BQ12" s="236">
        <v>6</v>
      </c>
      <c r="BR12" s="237"/>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2"/>
    </row>
    <row r="13" spans="1:131" s="233" customFormat="1" ht="26.25" customHeight="1" x14ac:dyDescent="0.2">
      <c r="A13" s="236">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30"/>
      <c r="BA13" s="230"/>
      <c r="BB13" s="230"/>
      <c r="BC13" s="230"/>
      <c r="BD13" s="230"/>
      <c r="BE13" s="231"/>
      <c r="BF13" s="231"/>
      <c r="BG13" s="231"/>
      <c r="BH13" s="231"/>
      <c r="BI13" s="231"/>
      <c r="BJ13" s="231"/>
      <c r="BK13" s="231"/>
      <c r="BL13" s="231"/>
      <c r="BM13" s="231"/>
      <c r="BN13" s="231"/>
      <c r="BO13" s="231"/>
      <c r="BP13" s="231"/>
      <c r="BQ13" s="236">
        <v>7</v>
      </c>
      <c r="BR13" s="237"/>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2"/>
    </row>
    <row r="14" spans="1:131" s="233" customFormat="1" ht="26.25" customHeight="1" x14ac:dyDescent="0.2">
      <c r="A14" s="236">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30"/>
      <c r="BA14" s="230"/>
      <c r="BB14" s="230"/>
      <c r="BC14" s="230"/>
      <c r="BD14" s="230"/>
      <c r="BE14" s="231"/>
      <c r="BF14" s="231"/>
      <c r="BG14" s="231"/>
      <c r="BH14" s="231"/>
      <c r="BI14" s="231"/>
      <c r="BJ14" s="231"/>
      <c r="BK14" s="231"/>
      <c r="BL14" s="231"/>
      <c r="BM14" s="231"/>
      <c r="BN14" s="231"/>
      <c r="BO14" s="231"/>
      <c r="BP14" s="231"/>
      <c r="BQ14" s="236">
        <v>8</v>
      </c>
      <c r="BR14" s="237"/>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2"/>
    </row>
    <row r="15" spans="1:131" s="233" customFormat="1" ht="26.25" customHeight="1" x14ac:dyDescent="0.2">
      <c r="A15" s="236">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30"/>
      <c r="BA15" s="230"/>
      <c r="BB15" s="230"/>
      <c r="BC15" s="230"/>
      <c r="BD15" s="230"/>
      <c r="BE15" s="231"/>
      <c r="BF15" s="231"/>
      <c r="BG15" s="231"/>
      <c r="BH15" s="231"/>
      <c r="BI15" s="231"/>
      <c r="BJ15" s="231"/>
      <c r="BK15" s="231"/>
      <c r="BL15" s="231"/>
      <c r="BM15" s="231"/>
      <c r="BN15" s="231"/>
      <c r="BO15" s="231"/>
      <c r="BP15" s="231"/>
      <c r="BQ15" s="236">
        <v>9</v>
      </c>
      <c r="BR15" s="237"/>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2"/>
    </row>
    <row r="16" spans="1:131" s="233" customFormat="1" ht="26.25" customHeight="1" x14ac:dyDescent="0.2">
      <c r="A16" s="236">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30"/>
      <c r="BA16" s="230"/>
      <c r="BB16" s="230"/>
      <c r="BC16" s="230"/>
      <c r="BD16" s="230"/>
      <c r="BE16" s="231"/>
      <c r="BF16" s="231"/>
      <c r="BG16" s="231"/>
      <c r="BH16" s="231"/>
      <c r="BI16" s="231"/>
      <c r="BJ16" s="231"/>
      <c r="BK16" s="231"/>
      <c r="BL16" s="231"/>
      <c r="BM16" s="231"/>
      <c r="BN16" s="231"/>
      <c r="BO16" s="231"/>
      <c r="BP16" s="231"/>
      <c r="BQ16" s="236">
        <v>10</v>
      </c>
      <c r="BR16" s="237"/>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2"/>
    </row>
    <row r="17" spans="1:131" s="233" customFormat="1" ht="26.25" customHeight="1" x14ac:dyDescent="0.2">
      <c r="A17" s="236">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30"/>
      <c r="BA17" s="230"/>
      <c r="BB17" s="230"/>
      <c r="BC17" s="230"/>
      <c r="BD17" s="230"/>
      <c r="BE17" s="231"/>
      <c r="BF17" s="231"/>
      <c r="BG17" s="231"/>
      <c r="BH17" s="231"/>
      <c r="BI17" s="231"/>
      <c r="BJ17" s="231"/>
      <c r="BK17" s="231"/>
      <c r="BL17" s="231"/>
      <c r="BM17" s="231"/>
      <c r="BN17" s="231"/>
      <c r="BO17" s="231"/>
      <c r="BP17" s="231"/>
      <c r="BQ17" s="236">
        <v>11</v>
      </c>
      <c r="BR17" s="237"/>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2"/>
    </row>
    <row r="18" spans="1:131" s="233" customFormat="1" ht="26.25" customHeight="1" x14ac:dyDescent="0.2">
      <c r="A18" s="236">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30"/>
      <c r="BA18" s="230"/>
      <c r="BB18" s="230"/>
      <c r="BC18" s="230"/>
      <c r="BD18" s="230"/>
      <c r="BE18" s="231"/>
      <c r="BF18" s="231"/>
      <c r="BG18" s="231"/>
      <c r="BH18" s="231"/>
      <c r="BI18" s="231"/>
      <c r="BJ18" s="231"/>
      <c r="BK18" s="231"/>
      <c r="BL18" s="231"/>
      <c r="BM18" s="231"/>
      <c r="BN18" s="231"/>
      <c r="BO18" s="231"/>
      <c r="BP18" s="231"/>
      <c r="BQ18" s="236">
        <v>12</v>
      </c>
      <c r="BR18" s="237"/>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2"/>
    </row>
    <row r="19" spans="1:131" s="233" customFormat="1" ht="26.25" customHeight="1" x14ac:dyDescent="0.2">
      <c r="A19" s="236">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30"/>
      <c r="BA19" s="230"/>
      <c r="BB19" s="230"/>
      <c r="BC19" s="230"/>
      <c r="BD19" s="230"/>
      <c r="BE19" s="231"/>
      <c r="BF19" s="231"/>
      <c r="BG19" s="231"/>
      <c r="BH19" s="231"/>
      <c r="BI19" s="231"/>
      <c r="BJ19" s="231"/>
      <c r="BK19" s="231"/>
      <c r="BL19" s="231"/>
      <c r="BM19" s="231"/>
      <c r="BN19" s="231"/>
      <c r="BO19" s="231"/>
      <c r="BP19" s="231"/>
      <c r="BQ19" s="236">
        <v>13</v>
      </c>
      <c r="BR19" s="237"/>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2"/>
    </row>
    <row r="20" spans="1:131" s="233" customFormat="1" ht="26.25" customHeight="1" x14ac:dyDescent="0.2">
      <c r="A20" s="236">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30"/>
      <c r="BA20" s="230"/>
      <c r="BB20" s="230"/>
      <c r="BC20" s="230"/>
      <c r="BD20" s="230"/>
      <c r="BE20" s="231"/>
      <c r="BF20" s="231"/>
      <c r="BG20" s="231"/>
      <c r="BH20" s="231"/>
      <c r="BI20" s="231"/>
      <c r="BJ20" s="231"/>
      <c r="BK20" s="231"/>
      <c r="BL20" s="231"/>
      <c r="BM20" s="231"/>
      <c r="BN20" s="231"/>
      <c r="BO20" s="231"/>
      <c r="BP20" s="231"/>
      <c r="BQ20" s="236">
        <v>14</v>
      </c>
      <c r="BR20" s="237"/>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2"/>
    </row>
    <row r="21" spans="1:131" s="233" customFormat="1" ht="26.25" customHeight="1" thickBot="1" x14ac:dyDescent="0.25">
      <c r="A21" s="236">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30"/>
      <c r="BA21" s="230"/>
      <c r="BB21" s="230"/>
      <c r="BC21" s="230"/>
      <c r="BD21" s="230"/>
      <c r="BE21" s="231"/>
      <c r="BF21" s="231"/>
      <c r="BG21" s="231"/>
      <c r="BH21" s="231"/>
      <c r="BI21" s="231"/>
      <c r="BJ21" s="231"/>
      <c r="BK21" s="231"/>
      <c r="BL21" s="231"/>
      <c r="BM21" s="231"/>
      <c r="BN21" s="231"/>
      <c r="BO21" s="231"/>
      <c r="BP21" s="231"/>
      <c r="BQ21" s="236">
        <v>15</v>
      </c>
      <c r="BR21" s="237"/>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2"/>
    </row>
    <row r="22" spans="1:131" s="233" customFormat="1" ht="26.25" customHeight="1" x14ac:dyDescent="0.2">
      <c r="A22" s="236">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385</v>
      </c>
      <c r="BA22" s="1093"/>
      <c r="BB22" s="1093"/>
      <c r="BC22" s="1093"/>
      <c r="BD22" s="1094"/>
      <c r="BE22" s="231"/>
      <c r="BF22" s="231"/>
      <c r="BG22" s="231"/>
      <c r="BH22" s="231"/>
      <c r="BI22" s="231"/>
      <c r="BJ22" s="231"/>
      <c r="BK22" s="231"/>
      <c r="BL22" s="231"/>
      <c r="BM22" s="231"/>
      <c r="BN22" s="231"/>
      <c r="BO22" s="231"/>
      <c r="BP22" s="231"/>
      <c r="BQ22" s="236">
        <v>16</v>
      </c>
      <c r="BR22" s="237"/>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2"/>
    </row>
    <row r="23" spans="1:131" s="233" customFormat="1" ht="26.25" customHeight="1" thickBot="1" x14ac:dyDescent="0.25">
      <c r="A23" s="238" t="s">
        <v>386</v>
      </c>
      <c r="B23" s="1002" t="s">
        <v>387</v>
      </c>
      <c r="C23" s="1003"/>
      <c r="D23" s="1003"/>
      <c r="E23" s="1003"/>
      <c r="F23" s="1003"/>
      <c r="G23" s="1003"/>
      <c r="H23" s="1003"/>
      <c r="I23" s="1003"/>
      <c r="J23" s="1003"/>
      <c r="K23" s="1003"/>
      <c r="L23" s="1003"/>
      <c r="M23" s="1003"/>
      <c r="N23" s="1003"/>
      <c r="O23" s="1003"/>
      <c r="P23" s="1013"/>
      <c r="Q23" s="1132">
        <v>1224</v>
      </c>
      <c r="R23" s="1126"/>
      <c r="S23" s="1126"/>
      <c r="T23" s="1126"/>
      <c r="U23" s="1126"/>
      <c r="V23" s="1126">
        <v>994</v>
      </c>
      <c r="W23" s="1126"/>
      <c r="X23" s="1126"/>
      <c r="Y23" s="1126"/>
      <c r="Z23" s="1126"/>
      <c r="AA23" s="1126">
        <v>230</v>
      </c>
      <c r="AB23" s="1126"/>
      <c r="AC23" s="1126"/>
      <c r="AD23" s="1126"/>
      <c r="AE23" s="1133"/>
      <c r="AF23" s="1134">
        <v>39</v>
      </c>
      <c r="AG23" s="1126"/>
      <c r="AH23" s="1126"/>
      <c r="AI23" s="1126"/>
      <c r="AJ23" s="1135"/>
      <c r="AK23" s="1136"/>
      <c r="AL23" s="1137"/>
      <c r="AM23" s="1137"/>
      <c r="AN23" s="1137"/>
      <c r="AO23" s="1137"/>
      <c r="AP23" s="1126">
        <v>75</v>
      </c>
      <c r="AQ23" s="1126"/>
      <c r="AR23" s="1126"/>
      <c r="AS23" s="1126"/>
      <c r="AT23" s="1126"/>
      <c r="AU23" s="1127"/>
      <c r="AV23" s="1127"/>
      <c r="AW23" s="1127"/>
      <c r="AX23" s="1127"/>
      <c r="AY23" s="1128"/>
      <c r="AZ23" s="1129" t="s">
        <v>388</v>
      </c>
      <c r="BA23" s="1130"/>
      <c r="BB23" s="1130"/>
      <c r="BC23" s="1130"/>
      <c r="BD23" s="1131"/>
      <c r="BE23" s="231"/>
      <c r="BF23" s="231"/>
      <c r="BG23" s="231"/>
      <c r="BH23" s="231"/>
      <c r="BI23" s="231"/>
      <c r="BJ23" s="231"/>
      <c r="BK23" s="231"/>
      <c r="BL23" s="231"/>
      <c r="BM23" s="231"/>
      <c r="BN23" s="231"/>
      <c r="BO23" s="231"/>
      <c r="BP23" s="231"/>
      <c r="BQ23" s="236">
        <v>17</v>
      </c>
      <c r="BR23" s="237"/>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2"/>
    </row>
    <row r="24" spans="1:131" s="233" customFormat="1" ht="26.25" customHeight="1" x14ac:dyDescent="0.2">
      <c r="A24" s="1125" t="s">
        <v>389</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30"/>
      <c r="BA24" s="230"/>
      <c r="BB24" s="230"/>
      <c r="BC24" s="230"/>
      <c r="BD24" s="230"/>
      <c r="BE24" s="231"/>
      <c r="BF24" s="231"/>
      <c r="BG24" s="231"/>
      <c r="BH24" s="231"/>
      <c r="BI24" s="231"/>
      <c r="BJ24" s="231"/>
      <c r="BK24" s="231"/>
      <c r="BL24" s="231"/>
      <c r="BM24" s="231"/>
      <c r="BN24" s="231"/>
      <c r="BO24" s="231"/>
      <c r="BP24" s="231"/>
      <c r="BQ24" s="236">
        <v>18</v>
      </c>
      <c r="BR24" s="237"/>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2"/>
    </row>
    <row r="25" spans="1:131" ht="26.25" customHeight="1" thickBot="1" x14ac:dyDescent="0.25">
      <c r="A25" s="1124" t="s">
        <v>390</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30"/>
      <c r="BK25" s="230"/>
      <c r="BL25" s="230"/>
      <c r="BM25" s="230"/>
      <c r="BN25" s="230"/>
      <c r="BO25" s="239"/>
      <c r="BP25" s="239"/>
      <c r="BQ25" s="236">
        <v>19</v>
      </c>
      <c r="BR25" s="237"/>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8"/>
    </row>
    <row r="26" spans="1:131" ht="26.25" customHeight="1" x14ac:dyDescent="0.2">
      <c r="A26" s="1060" t="s">
        <v>367</v>
      </c>
      <c r="B26" s="1061"/>
      <c r="C26" s="1061"/>
      <c r="D26" s="1061"/>
      <c r="E26" s="1061"/>
      <c r="F26" s="1061"/>
      <c r="G26" s="1061"/>
      <c r="H26" s="1061"/>
      <c r="I26" s="1061"/>
      <c r="J26" s="1061"/>
      <c r="K26" s="1061"/>
      <c r="L26" s="1061"/>
      <c r="M26" s="1061"/>
      <c r="N26" s="1061"/>
      <c r="O26" s="1061"/>
      <c r="P26" s="1062"/>
      <c r="Q26" s="1066" t="s">
        <v>391</v>
      </c>
      <c r="R26" s="1067"/>
      <c r="S26" s="1067"/>
      <c r="T26" s="1067"/>
      <c r="U26" s="1068"/>
      <c r="V26" s="1066" t="s">
        <v>392</v>
      </c>
      <c r="W26" s="1067"/>
      <c r="X26" s="1067"/>
      <c r="Y26" s="1067"/>
      <c r="Z26" s="1068"/>
      <c r="AA26" s="1066" t="s">
        <v>393</v>
      </c>
      <c r="AB26" s="1067"/>
      <c r="AC26" s="1067"/>
      <c r="AD26" s="1067"/>
      <c r="AE26" s="1067"/>
      <c r="AF26" s="1120" t="s">
        <v>394</v>
      </c>
      <c r="AG26" s="1073"/>
      <c r="AH26" s="1073"/>
      <c r="AI26" s="1073"/>
      <c r="AJ26" s="1121"/>
      <c r="AK26" s="1067" t="s">
        <v>395</v>
      </c>
      <c r="AL26" s="1067"/>
      <c r="AM26" s="1067"/>
      <c r="AN26" s="1067"/>
      <c r="AO26" s="1068"/>
      <c r="AP26" s="1066" t="s">
        <v>396</v>
      </c>
      <c r="AQ26" s="1067"/>
      <c r="AR26" s="1067"/>
      <c r="AS26" s="1067"/>
      <c r="AT26" s="1068"/>
      <c r="AU26" s="1066" t="s">
        <v>397</v>
      </c>
      <c r="AV26" s="1067"/>
      <c r="AW26" s="1067"/>
      <c r="AX26" s="1067"/>
      <c r="AY26" s="1068"/>
      <c r="AZ26" s="1066" t="s">
        <v>398</v>
      </c>
      <c r="BA26" s="1067"/>
      <c r="BB26" s="1067"/>
      <c r="BC26" s="1067"/>
      <c r="BD26" s="1068"/>
      <c r="BE26" s="1066" t="s">
        <v>374</v>
      </c>
      <c r="BF26" s="1067"/>
      <c r="BG26" s="1067"/>
      <c r="BH26" s="1067"/>
      <c r="BI26" s="1080"/>
      <c r="BJ26" s="230"/>
      <c r="BK26" s="230"/>
      <c r="BL26" s="230"/>
      <c r="BM26" s="230"/>
      <c r="BN26" s="230"/>
      <c r="BO26" s="239"/>
      <c r="BP26" s="239"/>
      <c r="BQ26" s="236">
        <v>20</v>
      </c>
      <c r="BR26" s="237"/>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8"/>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30"/>
      <c r="BK27" s="230"/>
      <c r="BL27" s="230"/>
      <c r="BM27" s="230"/>
      <c r="BN27" s="230"/>
      <c r="BO27" s="239"/>
      <c r="BP27" s="239"/>
      <c r="BQ27" s="236">
        <v>21</v>
      </c>
      <c r="BR27" s="237"/>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8"/>
    </row>
    <row r="28" spans="1:131" ht="26.25" customHeight="1" thickTop="1" x14ac:dyDescent="0.2">
      <c r="A28" s="240">
        <v>1</v>
      </c>
      <c r="B28" s="1112" t="s">
        <v>399</v>
      </c>
      <c r="C28" s="1113"/>
      <c r="D28" s="1113"/>
      <c r="E28" s="1113"/>
      <c r="F28" s="1113"/>
      <c r="G28" s="1113"/>
      <c r="H28" s="1113"/>
      <c r="I28" s="1113"/>
      <c r="J28" s="1113"/>
      <c r="K28" s="1113"/>
      <c r="L28" s="1113"/>
      <c r="M28" s="1113"/>
      <c r="N28" s="1113"/>
      <c r="O28" s="1113"/>
      <c r="P28" s="1114"/>
      <c r="Q28" s="1115">
        <v>51</v>
      </c>
      <c r="R28" s="1116"/>
      <c r="S28" s="1116"/>
      <c r="T28" s="1116"/>
      <c r="U28" s="1116"/>
      <c r="V28" s="1116">
        <v>26</v>
      </c>
      <c r="W28" s="1116"/>
      <c r="X28" s="1116"/>
      <c r="Y28" s="1116"/>
      <c r="Z28" s="1116"/>
      <c r="AA28" s="1116">
        <v>25</v>
      </c>
      <c r="AB28" s="1116"/>
      <c r="AC28" s="1116"/>
      <c r="AD28" s="1116"/>
      <c r="AE28" s="1117"/>
      <c r="AF28" s="1118">
        <v>25</v>
      </c>
      <c r="AG28" s="1116"/>
      <c r="AH28" s="1116"/>
      <c r="AI28" s="1116"/>
      <c r="AJ28" s="1119"/>
      <c r="AK28" s="1107">
        <v>1</v>
      </c>
      <c r="AL28" s="1108"/>
      <c r="AM28" s="1108"/>
      <c r="AN28" s="1108"/>
      <c r="AO28" s="1108"/>
      <c r="AP28" s="1108" t="s">
        <v>587</v>
      </c>
      <c r="AQ28" s="1108"/>
      <c r="AR28" s="1108"/>
      <c r="AS28" s="1108"/>
      <c r="AT28" s="1108"/>
      <c r="AU28" s="1108" t="s">
        <v>587</v>
      </c>
      <c r="AV28" s="1108"/>
      <c r="AW28" s="1108"/>
      <c r="AX28" s="1108"/>
      <c r="AY28" s="1108"/>
      <c r="AZ28" s="1109"/>
      <c r="BA28" s="1109"/>
      <c r="BB28" s="1109"/>
      <c r="BC28" s="1109"/>
      <c r="BD28" s="1109"/>
      <c r="BE28" s="1110"/>
      <c r="BF28" s="1110"/>
      <c r="BG28" s="1110"/>
      <c r="BH28" s="1110"/>
      <c r="BI28" s="1111"/>
      <c r="BJ28" s="230"/>
      <c r="BK28" s="230"/>
      <c r="BL28" s="230"/>
      <c r="BM28" s="230"/>
      <c r="BN28" s="230"/>
      <c r="BO28" s="239"/>
      <c r="BP28" s="239"/>
      <c r="BQ28" s="236">
        <v>22</v>
      </c>
      <c r="BR28" s="237"/>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8"/>
    </row>
    <row r="29" spans="1:131" ht="26.25" customHeight="1" x14ac:dyDescent="0.2">
      <c r="A29" s="240">
        <v>2</v>
      </c>
      <c r="B29" s="1095" t="s">
        <v>400</v>
      </c>
      <c r="C29" s="1096"/>
      <c r="D29" s="1096"/>
      <c r="E29" s="1096"/>
      <c r="F29" s="1096"/>
      <c r="G29" s="1096"/>
      <c r="H29" s="1096"/>
      <c r="I29" s="1096"/>
      <c r="J29" s="1096"/>
      <c r="K29" s="1096"/>
      <c r="L29" s="1096"/>
      <c r="M29" s="1096"/>
      <c r="N29" s="1096"/>
      <c r="O29" s="1096"/>
      <c r="P29" s="1097"/>
      <c r="Q29" s="1103">
        <v>52</v>
      </c>
      <c r="R29" s="1104"/>
      <c r="S29" s="1104"/>
      <c r="T29" s="1104"/>
      <c r="U29" s="1104"/>
      <c r="V29" s="1104">
        <v>51</v>
      </c>
      <c r="W29" s="1104"/>
      <c r="X29" s="1104"/>
      <c r="Y29" s="1104"/>
      <c r="Z29" s="1104"/>
      <c r="AA29" s="1104">
        <v>1</v>
      </c>
      <c r="AB29" s="1104"/>
      <c r="AC29" s="1104"/>
      <c r="AD29" s="1104"/>
      <c r="AE29" s="1105"/>
      <c r="AF29" s="1100">
        <v>1</v>
      </c>
      <c r="AG29" s="1101"/>
      <c r="AH29" s="1101"/>
      <c r="AI29" s="1101"/>
      <c r="AJ29" s="1102"/>
      <c r="AK29" s="1045">
        <v>0</v>
      </c>
      <c r="AL29" s="1036"/>
      <c r="AM29" s="1036"/>
      <c r="AN29" s="1036"/>
      <c r="AO29" s="1036"/>
      <c r="AP29" s="1036" t="s">
        <v>587</v>
      </c>
      <c r="AQ29" s="1036"/>
      <c r="AR29" s="1036"/>
      <c r="AS29" s="1036"/>
      <c r="AT29" s="1036"/>
      <c r="AU29" s="1036" t="s">
        <v>587</v>
      </c>
      <c r="AV29" s="1036"/>
      <c r="AW29" s="1036"/>
      <c r="AX29" s="1036"/>
      <c r="AY29" s="1036"/>
      <c r="AZ29" s="1106"/>
      <c r="BA29" s="1106"/>
      <c r="BB29" s="1106"/>
      <c r="BC29" s="1106"/>
      <c r="BD29" s="1106"/>
      <c r="BE29" s="1037"/>
      <c r="BF29" s="1037"/>
      <c r="BG29" s="1037"/>
      <c r="BH29" s="1037"/>
      <c r="BI29" s="1038"/>
      <c r="BJ29" s="230"/>
      <c r="BK29" s="230"/>
      <c r="BL29" s="230"/>
      <c r="BM29" s="230"/>
      <c r="BN29" s="230"/>
      <c r="BO29" s="239"/>
      <c r="BP29" s="239"/>
      <c r="BQ29" s="236">
        <v>23</v>
      </c>
      <c r="BR29" s="237"/>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8"/>
    </row>
    <row r="30" spans="1:131" ht="26.25" customHeight="1" x14ac:dyDescent="0.2">
      <c r="A30" s="240">
        <v>3</v>
      </c>
      <c r="B30" s="1095" t="s">
        <v>401</v>
      </c>
      <c r="C30" s="1096"/>
      <c r="D30" s="1096"/>
      <c r="E30" s="1096"/>
      <c r="F30" s="1096"/>
      <c r="G30" s="1096"/>
      <c r="H30" s="1096"/>
      <c r="I30" s="1096"/>
      <c r="J30" s="1096"/>
      <c r="K30" s="1096"/>
      <c r="L30" s="1096"/>
      <c r="M30" s="1096"/>
      <c r="N30" s="1096"/>
      <c r="O30" s="1096"/>
      <c r="P30" s="1097"/>
      <c r="Q30" s="1103">
        <v>33</v>
      </c>
      <c r="R30" s="1104"/>
      <c r="S30" s="1104"/>
      <c r="T30" s="1104"/>
      <c r="U30" s="1104"/>
      <c r="V30" s="1104">
        <v>24</v>
      </c>
      <c r="W30" s="1104"/>
      <c r="X30" s="1104"/>
      <c r="Y30" s="1104"/>
      <c r="Z30" s="1104"/>
      <c r="AA30" s="1104">
        <v>9</v>
      </c>
      <c r="AB30" s="1104"/>
      <c r="AC30" s="1104"/>
      <c r="AD30" s="1104"/>
      <c r="AE30" s="1105"/>
      <c r="AF30" s="1100">
        <v>9</v>
      </c>
      <c r="AG30" s="1101"/>
      <c r="AH30" s="1101"/>
      <c r="AI30" s="1101"/>
      <c r="AJ30" s="1102"/>
      <c r="AK30" s="1045">
        <v>11</v>
      </c>
      <c r="AL30" s="1036"/>
      <c r="AM30" s="1036"/>
      <c r="AN30" s="1036"/>
      <c r="AO30" s="1036"/>
      <c r="AP30" s="1036" t="s">
        <v>587</v>
      </c>
      <c r="AQ30" s="1036"/>
      <c r="AR30" s="1036"/>
      <c r="AS30" s="1036"/>
      <c r="AT30" s="1036"/>
      <c r="AU30" s="1036" t="s">
        <v>587</v>
      </c>
      <c r="AV30" s="1036"/>
      <c r="AW30" s="1036"/>
      <c r="AX30" s="1036"/>
      <c r="AY30" s="1036"/>
      <c r="AZ30" s="1106"/>
      <c r="BA30" s="1106"/>
      <c r="BB30" s="1106"/>
      <c r="BC30" s="1106"/>
      <c r="BD30" s="1106"/>
      <c r="BE30" s="1037"/>
      <c r="BF30" s="1037"/>
      <c r="BG30" s="1037"/>
      <c r="BH30" s="1037"/>
      <c r="BI30" s="1038"/>
      <c r="BJ30" s="230"/>
      <c r="BK30" s="230"/>
      <c r="BL30" s="230"/>
      <c r="BM30" s="230"/>
      <c r="BN30" s="230"/>
      <c r="BO30" s="239"/>
      <c r="BP30" s="239"/>
      <c r="BQ30" s="236">
        <v>24</v>
      </c>
      <c r="BR30" s="237"/>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8"/>
    </row>
    <row r="31" spans="1:131" ht="26.25" customHeight="1" x14ac:dyDescent="0.2">
      <c r="A31" s="240">
        <v>4</v>
      </c>
      <c r="B31" s="1095" t="s">
        <v>402</v>
      </c>
      <c r="C31" s="1096"/>
      <c r="D31" s="1096"/>
      <c r="E31" s="1096"/>
      <c r="F31" s="1096"/>
      <c r="G31" s="1096"/>
      <c r="H31" s="1096"/>
      <c r="I31" s="1096"/>
      <c r="J31" s="1096"/>
      <c r="K31" s="1096"/>
      <c r="L31" s="1096"/>
      <c r="M31" s="1096"/>
      <c r="N31" s="1096"/>
      <c r="O31" s="1096"/>
      <c r="P31" s="1097"/>
      <c r="Q31" s="1103">
        <v>7</v>
      </c>
      <c r="R31" s="1104"/>
      <c r="S31" s="1104"/>
      <c r="T31" s="1104"/>
      <c r="U31" s="1104"/>
      <c r="V31" s="1104">
        <v>2</v>
      </c>
      <c r="W31" s="1104"/>
      <c r="X31" s="1104"/>
      <c r="Y31" s="1104"/>
      <c r="Z31" s="1104"/>
      <c r="AA31" s="1104">
        <v>5</v>
      </c>
      <c r="AB31" s="1104"/>
      <c r="AC31" s="1104"/>
      <c r="AD31" s="1104"/>
      <c r="AE31" s="1105"/>
      <c r="AF31" s="1100">
        <v>5</v>
      </c>
      <c r="AG31" s="1101"/>
      <c r="AH31" s="1101"/>
      <c r="AI31" s="1101"/>
      <c r="AJ31" s="1102"/>
      <c r="AK31" s="1045">
        <v>2</v>
      </c>
      <c r="AL31" s="1036"/>
      <c r="AM31" s="1036"/>
      <c r="AN31" s="1036"/>
      <c r="AO31" s="1036"/>
      <c r="AP31" s="1036" t="s">
        <v>587</v>
      </c>
      <c r="AQ31" s="1036"/>
      <c r="AR31" s="1036"/>
      <c r="AS31" s="1036"/>
      <c r="AT31" s="1036"/>
      <c r="AU31" s="1036" t="s">
        <v>587</v>
      </c>
      <c r="AV31" s="1036"/>
      <c r="AW31" s="1036"/>
      <c r="AX31" s="1036"/>
      <c r="AY31" s="1036"/>
      <c r="AZ31" s="1106"/>
      <c r="BA31" s="1106"/>
      <c r="BB31" s="1106"/>
      <c r="BC31" s="1106"/>
      <c r="BD31" s="1106"/>
      <c r="BE31" s="1037"/>
      <c r="BF31" s="1037"/>
      <c r="BG31" s="1037"/>
      <c r="BH31" s="1037"/>
      <c r="BI31" s="1038"/>
      <c r="BJ31" s="230"/>
      <c r="BK31" s="230"/>
      <c r="BL31" s="230"/>
      <c r="BM31" s="230"/>
      <c r="BN31" s="230"/>
      <c r="BO31" s="239"/>
      <c r="BP31" s="239"/>
      <c r="BQ31" s="236">
        <v>25</v>
      </c>
      <c r="BR31" s="237"/>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8"/>
    </row>
    <row r="32" spans="1:131" ht="26.25" customHeight="1" x14ac:dyDescent="0.2">
      <c r="A32" s="240">
        <v>5</v>
      </c>
      <c r="B32" s="1095" t="s">
        <v>403</v>
      </c>
      <c r="C32" s="1096"/>
      <c r="D32" s="1096"/>
      <c r="E32" s="1096"/>
      <c r="F32" s="1096"/>
      <c r="G32" s="1096"/>
      <c r="H32" s="1096"/>
      <c r="I32" s="1096"/>
      <c r="J32" s="1096"/>
      <c r="K32" s="1096"/>
      <c r="L32" s="1096"/>
      <c r="M32" s="1096"/>
      <c r="N32" s="1096"/>
      <c r="O32" s="1096"/>
      <c r="P32" s="1097"/>
      <c r="Q32" s="1103">
        <v>1</v>
      </c>
      <c r="R32" s="1104"/>
      <c r="S32" s="1104"/>
      <c r="T32" s="1104"/>
      <c r="U32" s="1104"/>
      <c r="V32" s="1104">
        <v>0</v>
      </c>
      <c r="W32" s="1104"/>
      <c r="X32" s="1104"/>
      <c r="Y32" s="1104"/>
      <c r="Z32" s="1104"/>
      <c r="AA32" s="1104">
        <v>1</v>
      </c>
      <c r="AB32" s="1104"/>
      <c r="AC32" s="1104"/>
      <c r="AD32" s="1104"/>
      <c r="AE32" s="1105"/>
      <c r="AF32" s="1100">
        <v>1</v>
      </c>
      <c r="AG32" s="1101"/>
      <c r="AH32" s="1101"/>
      <c r="AI32" s="1101"/>
      <c r="AJ32" s="1102"/>
      <c r="AK32" s="1045" t="s">
        <v>579</v>
      </c>
      <c r="AL32" s="1036"/>
      <c r="AM32" s="1036"/>
      <c r="AN32" s="1036"/>
      <c r="AO32" s="1036"/>
      <c r="AP32" s="1036" t="s">
        <v>587</v>
      </c>
      <c r="AQ32" s="1036"/>
      <c r="AR32" s="1036"/>
      <c r="AS32" s="1036"/>
      <c r="AT32" s="1036"/>
      <c r="AU32" s="1036" t="s">
        <v>587</v>
      </c>
      <c r="AV32" s="1036"/>
      <c r="AW32" s="1036"/>
      <c r="AX32" s="1036"/>
      <c r="AY32" s="1036"/>
      <c r="AZ32" s="1106"/>
      <c r="BA32" s="1106"/>
      <c r="BB32" s="1106"/>
      <c r="BC32" s="1106"/>
      <c r="BD32" s="1106"/>
      <c r="BE32" s="1037"/>
      <c r="BF32" s="1037"/>
      <c r="BG32" s="1037"/>
      <c r="BH32" s="1037"/>
      <c r="BI32" s="1038"/>
      <c r="BJ32" s="230"/>
      <c r="BK32" s="230"/>
      <c r="BL32" s="230"/>
      <c r="BM32" s="230"/>
      <c r="BN32" s="230"/>
      <c r="BO32" s="239"/>
      <c r="BP32" s="239"/>
      <c r="BQ32" s="236">
        <v>26</v>
      </c>
      <c r="BR32" s="237"/>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8"/>
    </row>
    <row r="33" spans="1:131" ht="26.25" customHeight="1" x14ac:dyDescent="0.2">
      <c r="A33" s="240">
        <v>6</v>
      </c>
      <c r="B33" s="1095" t="s">
        <v>404</v>
      </c>
      <c r="C33" s="1096"/>
      <c r="D33" s="1096"/>
      <c r="E33" s="1096"/>
      <c r="F33" s="1096"/>
      <c r="G33" s="1096"/>
      <c r="H33" s="1096"/>
      <c r="I33" s="1096"/>
      <c r="J33" s="1096"/>
      <c r="K33" s="1096"/>
      <c r="L33" s="1096"/>
      <c r="M33" s="1096"/>
      <c r="N33" s="1096"/>
      <c r="O33" s="1096"/>
      <c r="P33" s="1097"/>
      <c r="Q33" s="1103">
        <v>193</v>
      </c>
      <c r="R33" s="1104"/>
      <c r="S33" s="1104"/>
      <c r="T33" s="1104"/>
      <c r="U33" s="1104"/>
      <c r="V33" s="1104">
        <v>132</v>
      </c>
      <c r="W33" s="1104"/>
      <c r="X33" s="1104"/>
      <c r="Y33" s="1104"/>
      <c r="Z33" s="1104"/>
      <c r="AA33" s="1104">
        <v>61</v>
      </c>
      <c r="AB33" s="1104"/>
      <c r="AC33" s="1104"/>
      <c r="AD33" s="1104"/>
      <c r="AE33" s="1105"/>
      <c r="AF33" s="1100">
        <v>61</v>
      </c>
      <c r="AG33" s="1101"/>
      <c r="AH33" s="1101"/>
      <c r="AI33" s="1101"/>
      <c r="AJ33" s="1102"/>
      <c r="AK33" s="1045">
        <v>47</v>
      </c>
      <c r="AL33" s="1036"/>
      <c r="AM33" s="1036"/>
      <c r="AN33" s="1036"/>
      <c r="AO33" s="1036"/>
      <c r="AP33" s="1036">
        <v>113</v>
      </c>
      <c r="AQ33" s="1036"/>
      <c r="AR33" s="1036"/>
      <c r="AS33" s="1036"/>
      <c r="AT33" s="1036"/>
      <c r="AU33" s="1036">
        <v>113</v>
      </c>
      <c r="AV33" s="1036"/>
      <c r="AW33" s="1036"/>
      <c r="AX33" s="1036"/>
      <c r="AY33" s="1036"/>
      <c r="AZ33" s="1106"/>
      <c r="BA33" s="1106"/>
      <c r="BB33" s="1106"/>
      <c r="BC33" s="1106"/>
      <c r="BD33" s="1106"/>
      <c r="BE33" s="1037" t="s">
        <v>405</v>
      </c>
      <c r="BF33" s="1037"/>
      <c r="BG33" s="1037"/>
      <c r="BH33" s="1037"/>
      <c r="BI33" s="1038"/>
      <c r="BJ33" s="230"/>
      <c r="BK33" s="230"/>
      <c r="BL33" s="230"/>
      <c r="BM33" s="230"/>
      <c r="BN33" s="230"/>
      <c r="BO33" s="239"/>
      <c r="BP33" s="239"/>
      <c r="BQ33" s="236">
        <v>27</v>
      </c>
      <c r="BR33" s="237"/>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8"/>
    </row>
    <row r="34" spans="1:131" ht="26.25" customHeight="1" x14ac:dyDescent="0.2">
      <c r="A34" s="240">
        <v>7</v>
      </c>
      <c r="B34" s="1095" t="s">
        <v>406</v>
      </c>
      <c r="C34" s="1096"/>
      <c r="D34" s="1096"/>
      <c r="E34" s="1096"/>
      <c r="F34" s="1096"/>
      <c r="G34" s="1096"/>
      <c r="H34" s="1096"/>
      <c r="I34" s="1096"/>
      <c r="J34" s="1096"/>
      <c r="K34" s="1096"/>
      <c r="L34" s="1096"/>
      <c r="M34" s="1096"/>
      <c r="N34" s="1096"/>
      <c r="O34" s="1096"/>
      <c r="P34" s="1097"/>
      <c r="Q34" s="1103">
        <v>41</v>
      </c>
      <c r="R34" s="1104"/>
      <c r="S34" s="1104"/>
      <c r="T34" s="1104"/>
      <c r="U34" s="1104"/>
      <c r="V34" s="1104">
        <v>11</v>
      </c>
      <c r="W34" s="1104"/>
      <c r="X34" s="1104"/>
      <c r="Y34" s="1104"/>
      <c r="Z34" s="1104"/>
      <c r="AA34" s="1104">
        <v>30</v>
      </c>
      <c r="AB34" s="1104"/>
      <c r="AC34" s="1104"/>
      <c r="AD34" s="1104"/>
      <c r="AE34" s="1105"/>
      <c r="AF34" s="1100">
        <v>30</v>
      </c>
      <c r="AG34" s="1101"/>
      <c r="AH34" s="1101"/>
      <c r="AI34" s="1101"/>
      <c r="AJ34" s="1102"/>
      <c r="AK34" s="1045">
        <v>6</v>
      </c>
      <c r="AL34" s="1036"/>
      <c r="AM34" s="1036"/>
      <c r="AN34" s="1036"/>
      <c r="AO34" s="1036"/>
      <c r="AP34" s="1036" t="s">
        <v>587</v>
      </c>
      <c r="AQ34" s="1036"/>
      <c r="AR34" s="1036"/>
      <c r="AS34" s="1036"/>
      <c r="AT34" s="1036"/>
      <c r="AU34" s="1036" t="s">
        <v>587</v>
      </c>
      <c r="AV34" s="1036"/>
      <c r="AW34" s="1036"/>
      <c r="AX34" s="1036"/>
      <c r="AY34" s="1036"/>
      <c r="AZ34" s="1106"/>
      <c r="BA34" s="1106"/>
      <c r="BB34" s="1106"/>
      <c r="BC34" s="1106"/>
      <c r="BD34" s="1106"/>
      <c r="BE34" s="1037" t="s">
        <v>407</v>
      </c>
      <c r="BF34" s="1037"/>
      <c r="BG34" s="1037"/>
      <c r="BH34" s="1037"/>
      <c r="BI34" s="1038"/>
      <c r="BJ34" s="230"/>
      <c r="BK34" s="230"/>
      <c r="BL34" s="230"/>
      <c r="BM34" s="230"/>
      <c r="BN34" s="230"/>
      <c r="BO34" s="239"/>
      <c r="BP34" s="239"/>
      <c r="BQ34" s="236">
        <v>28</v>
      </c>
      <c r="BR34" s="237"/>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8"/>
    </row>
    <row r="35" spans="1:131" ht="26.25" customHeight="1" x14ac:dyDescent="0.2">
      <c r="A35" s="240">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30"/>
      <c r="BK35" s="230"/>
      <c r="BL35" s="230"/>
      <c r="BM35" s="230"/>
      <c r="BN35" s="230"/>
      <c r="BO35" s="239"/>
      <c r="BP35" s="239"/>
      <c r="BQ35" s="236">
        <v>29</v>
      </c>
      <c r="BR35" s="237"/>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8"/>
    </row>
    <row r="36" spans="1:131" ht="26.25" customHeight="1" x14ac:dyDescent="0.2">
      <c r="A36" s="240">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30"/>
      <c r="BK36" s="230"/>
      <c r="BL36" s="230"/>
      <c r="BM36" s="230"/>
      <c r="BN36" s="230"/>
      <c r="BO36" s="239"/>
      <c r="BP36" s="239"/>
      <c r="BQ36" s="236">
        <v>30</v>
      </c>
      <c r="BR36" s="237"/>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8"/>
    </row>
    <row r="37" spans="1:131" ht="26.25" customHeight="1" x14ac:dyDescent="0.2">
      <c r="A37" s="240">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30"/>
      <c r="BK37" s="230"/>
      <c r="BL37" s="230"/>
      <c r="BM37" s="230"/>
      <c r="BN37" s="230"/>
      <c r="BO37" s="239"/>
      <c r="BP37" s="239"/>
      <c r="BQ37" s="236">
        <v>31</v>
      </c>
      <c r="BR37" s="237"/>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8"/>
    </row>
    <row r="38" spans="1:131" ht="26.25" customHeight="1" x14ac:dyDescent="0.2">
      <c r="A38" s="240">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30"/>
      <c r="BK38" s="230"/>
      <c r="BL38" s="230"/>
      <c r="BM38" s="230"/>
      <c r="BN38" s="230"/>
      <c r="BO38" s="239"/>
      <c r="BP38" s="239"/>
      <c r="BQ38" s="236">
        <v>32</v>
      </c>
      <c r="BR38" s="237"/>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8"/>
    </row>
    <row r="39" spans="1:131" ht="26.25" customHeight="1" x14ac:dyDescent="0.2">
      <c r="A39" s="240">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30"/>
      <c r="BK39" s="230"/>
      <c r="BL39" s="230"/>
      <c r="BM39" s="230"/>
      <c r="BN39" s="230"/>
      <c r="BO39" s="239"/>
      <c r="BP39" s="239"/>
      <c r="BQ39" s="236">
        <v>33</v>
      </c>
      <c r="BR39" s="237"/>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8"/>
    </row>
    <row r="40" spans="1:131" ht="26.25" customHeight="1" x14ac:dyDescent="0.2">
      <c r="A40" s="236">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30"/>
      <c r="BK40" s="230"/>
      <c r="BL40" s="230"/>
      <c r="BM40" s="230"/>
      <c r="BN40" s="230"/>
      <c r="BO40" s="239"/>
      <c r="BP40" s="239"/>
      <c r="BQ40" s="236">
        <v>34</v>
      </c>
      <c r="BR40" s="237"/>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8"/>
    </row>
    <row r="41" spans="1:131" ht="26.25" customHeight="1" x14ac:dyDescent="0.2">
      <c r="A41" s="236">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30"/>
      <c r="BK41" s="230"/>
      <c r="BL41" s="230"/>
      <c r="BM41" s="230"/>
      <c r="BN41" s="230"/>
      <c r="BO41" s="239"/>
      <c r="BP41" s="239"/>
      <c r="BQ41" s="236">
        <v>35</v>
      </c>
      <c r="BR41" s="237"/>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8"/>
    </row>
    <row r="42" spans="1:131" ht="26.25" customHeight="1" x14ac:dyDescent="0.2">
      <c r="A42" s="236">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30"/>
      <c r="BK42" s="230"/>
      <c r="BL42" s="230"/>
      <c r="BM42" s="230"/>
      <c r="BN42" s="230"/>
      <c r="BO42" s="239"/>
      <c r="BP42" s="239"/>
      <c r="BQ42" s="236">
        <v>36</v>
      </c>
      <c r="BR42" s="237"/>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8"/>
    </row>
    <row r="43" spans="1:131" ht="26.25" customHeight="1" x14ac:dyDescent="0.2">
      <c r="A43" s="236">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30"/>
      <c r="BK43" s="230"/>
      <c r="BL43" s="230"/>
      <c r="BM43" s="230"/>
      <c r="BN43" s="230"/>
      <c r="BO43" s="239"/>
      <c r="BP43" s="239"/>
      <c r="BQ43" s="236">
        <v>37</v>
      </c>
      <c r="BR43" s="237"/>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8"/>
    </row>
    <row r="44" spans="1:131" ht="26.25" customHeight="1" x14ac:dyDescent="0.2">
      <c r="A44" s="236">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30"/>
      <c r="BK44" s="230"/>
      <c r="BL44" s="230"/>
      <c r="BM44" s="230"/>
      <c r="BN44" s="230"/>
      <c r="BO44" s="239"/>
      <c r="BP44" s="239"/>
      <c r="BQ44" s="236">
        <v>38</v>
      </c>
      <c r="BR44" s="237"/>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8"/>
    </row>
    <row r="45" spans="1:131" ht="26.25" customHeight="1" x14ac:dyDescent="0.2">
      <c r="A45" s="236">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30"/>
      <c r="BK45" s="230"/>
      <c r="BL45" s="230"/>
      <c r="BM45" s="230"/>
      <c r="BN45" s="230"/>
      <c r="BO45" s="239"/>
      <c r="BP45" s="239"/>
      <c r="BQ45" s="236">
        <v>39</v>
      </c>
      <c r="BR45" s="237"/>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8"/>
    </row>
    <row r="46" spans="1:131" ht="26.25" customHeight="1" x14ac:dyDescent="0.2">
      <c r="A46" s="236">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30"/>
      <c r="BK46" s="230"/>
      <c r="BL46" s="230"/>
      <c r="BM46" s="230"/>
      <c r="BN46" s="230"/>
      <c r="BO46" s="239"/>
      <c r="BP46" s="239"/>
      <c r="BQ46" s="236">
        <v>40</v>
      </c>
      <c r="BR46" s="237"/>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8"/>
    </row>
    <row r="47" spans="1:131" ht="26.25" customHeight="1" x14ac:dyDescent="0.2">
      <c r="A47" s="236">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30"/>
      <c r="BK47" s="230"/>
      <c r="BL47" s="230"/>
      <c r="BM47" s="230"/>
      <c r="BN47" s="230"/>
      <c r="BO47" s="239"/>
      <c r="BP47" s="239"/>
      <c r="BQ47" s="236">
        <v>41</v>
      </c>
      <c r="BR47" s="237"/>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8"/>
    </row>
    <row r="48" spans="1:131" ht="26.25" customHeight="1" x14ac:dyDescent="0.2">
      <c r="A48" s="236">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30"/>
      <c r="BK48" s="230"/>
      <c r="BL48" s="230"/>
      <c r="BM48" s="230"/>
      <c r="BN48" s="230"/>
      <c r="BO48" s="239"/>
      <c r="BP48" s="239"/>
      <c r="BQ48" s="236">
        <v>42</v>
      </c>
      <c r="BR48" s="237"/>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8"/>
    </row>
    <row r="49" spans="1:131" ht="26.25" customHeight="1" x14ac:dyDescent="0.2">
      <c r="A49" s="236">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30"/>
      <c r="BK49" s="230"/>
      <c r="BL49" s="230"/>
      <c r="BM49" s="230"/>
      <c r="BN49" s="230"/>
      <c r="BO49" s="239"/>
      <c r="BP49" s="239"/>
      <c r="BQ49" s="236">
        <v>43</v>
      </c>
      <c r="BR49" s="237"/>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8"/>
    </row>
    <row r="50" spans="1:131" ht="26.25" customHeight="1" x14ac:dyDescent="0.2">
      <c r="A50" s="236">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30"/>
      <c r="BK50" s="230"/>
      <c r="BL50" s="230"/>
      <c r="BM50" s="230"/>
      <c r="BN50" s="230"/>
      <c r="BO50" s="239"/>
      <c r="BP50" s="239"/>
      <c r="BQ50" s="236">
        <v>44</v>
      </c>
      <c r="BR50" s="237"/>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8"/>
    </row>
    <row r="51" spans="1:131" ht="26.25" customHeight="1" x14ac:dyDescent="0.2">
      <c r="A51" s="236">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30"/>
      <c r="BK51" s="230"/>
      <c r="BL51" s="230"/>
      <c r="BM51" s="230"/>
      <c r="BN51" s="230"/>
      <c r="BO51" s="239"/>
      <c r="BP51" s="239"/>
      <c r="BQ51" s="236">
        <v>45</v>
      </c>
      <c r="BR51" s="237"/>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8"/>
    </row>
    <row r="52" spans="1:131" ht="26.25" customHeight="1" x14ac:dyDescent="0.2">
      <c r="A52" s="236">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30"/>
      <c r="BK52" s="230"/>
      <c r="BL52" s="230"/>
      <c r="BM52" s="230"/>
      <c r="BN52" s="230"/>
      <c r="BO52" s="239"/>
      <c r="BP52" s="239"/>
      <c r="BQ52" s="236">
        <v>46</v>
      </c>
      <c r="BR52" s="237"/>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8"/>
    </row>
    <row r="53" spans="1:131" ht="26.25" customHeight="1" x14ac:dyDescent="0.2">
      <c r="A53" s="236">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30"/>
      <c r="BK53" s="230"/>
      <c r="BL53" s="230"/>
      <c r="BM53" s="230"/>
      <c r="BN53" s="230"/>
      <c r="BO53" s="239"/>
      <c r="BP53" s="239"/>
      <c r="BQ53" s="236">
        <v>47</v>
      </c>
      <c r="BR53" s="237"/>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8"/>
    </row>
    <row r="54" spans="1:131" ht="26.25" customHeight="1" x14ac:dyDescent="0.2">
      <c r="A54" s="236">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30"/>
      <c r="BK54" s="230"/>
      <c r="BL54" s="230"/>
      <c r="BM54" s="230"/>
      <c r="BN54" s="230"/>
      <c r="BO54" s="239"/>
      <c r="BP54" s="239"/>
      <c r="BQ54" s="236">
        <v>48</v>
      </c>
      <c r="BR54" s="237"/>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8"/>
    </row>
    <row r="55" spans="1:131" ht="26.25" customHeight="1" x14ac:dyDescent="0.2">
      <c r="A55" s="236">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30"/>
      <c r="BK55" s="230"/>
      <c r="BL55" s="230"/>
      <c r="BM55" s="230"/>
      <c r="BN55" s="230"/>
      <c r="BO55" s="239"/>
      <c r="BP55" s="239"/>
      <c r="BQ55" s="236">
        <v>49</v>
      </c>
      <c r="BR55" s="237"/>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8"/>
    </row>
    <row r="56" spans="1:131" ht="26.25" customHeight="1" x14ac:dyDescent="0.2">
      <c r="A56" s="236">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30"/>
      <c r="BK56" s="230"/>
      <c r="BL56" s="230"/>
      <c r="BM56" s="230"/>
      <c r="BN56" s="230"/>
      <c r="BO56" s="239"/>
      <c r="BP56" s="239"/>
      <c r="BQ56" s="236">
        <v>50</v>
      </c>
      <c r="BR56" s="237"/>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8"/>
    </row>
    <row r="57" spans="1:131" ht="26.25" customHeight="1" x14ac:dyDescent="0.2">
      <c r="A57" s="236">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30"/>
      <c r="BK57" s="230"/>
      <c r="BL57" s="230"/>
      <c r="BM57" s="230"/>
      <c r="BN57" s="230"/>
      <c r="BO57" s="239"/>
      <c r="BP57" s="239"/>
      <c r="BQ57" s="236">
        <v>51</v>
      </c>
      <c r="BR57" s="237"/>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8"/>
    </row>
    <row r="58" spans="1:131" ht="26.25" customHeight="1" x14ac:dyDescent="0.2">
      <c r="A58" s="236">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30"/>
      <c r="BK58" s="230"/>
      <c r="BL58" s="230"/>
      <c r="BM58" s="230"/>
      <c r="BN58" s="230"/>
      <c r="BO58" s="239"/>
      <c r="BP58" s="239"/>
      <c r="BQ58" s="236">
        <v>52</v>
      </c>
      <c r="BR58" s="237"/>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8"/>
    </row>
    <row r="59" spans="1:131" ht="26.25" customHeight="1" x14ac:dyDescent="0.2">
      <c r="A59" s="236">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30"/>
      <c r="BK59" s="230"/>
      <c r="BL59" s="230"/>
      <c r="BM59" s="230"/>
      <c r="BN59" s="230"/>
      <c r="BO59" s="239"/>
      <c r="BP59" s="239"/>
      <c r="BQ59" s="236">
        <v>53</v>
      </c>
      <c r="BR59" s="237"/>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8"/>
    </row>
    <row r="60" spans="1:131" ht="26.25" customHeight="1" x14ac:dyDescent="0.2">
      <c r="A60" s="236">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30"/>
      <c r="BK60" s="230"/>
      <c r="BL60" s="230"/>
      <c r="BM60" s="230"/>
      <c r="BN60" s="230"/>
      <c r="BO60" s="239"/>
      <c r="BP60" s="239"/>
      <c r="BQ60" s="236">
        <v>54</v>
      </c>
      <c r="BR60" s="237"/>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8"/>
    </row>
    <row r="61" spans="1:131" ht="26.25" customHeight="1" thickBot="1" x14ac:dyDescent="0.25">
      <c r="A61" s="236">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30"/>
      <c r="BK61" s="230"/>
      <c r="BL61" s="230"/>
      <c r="BM61" s="230"/>
      <c r="BN61" s="230"/>
      <c r="BO61" s="239"/>
      <c r="BP61" s="239"/>
      <c r="BQ61" s="236">
        <v>55</v>
      </c>
      <c r="BR61" s="237"/>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8"/>
    </row>
    <row r="62" spans="1:131" ht="26.25" customHeight="1" x14ac:dyDescent="0.2">
      <c r="A62" s="236">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408</v>
      </c>
      <c r="BK62" s="1093"/>
      <c r="BL62" s="1093"/>
      <c r="BM62" s="1093"/>
      <c r="BN62" s="1094"/>
      <c r="BO62" s="239"/>
      <c r="BP62" s="239"/>
      <c r="BQ62" s="236">
        <v>56</v>
      </c>
      <c r="BR62" s="237"/>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8"/>
    </row>
    <row r="63" spans="1:131" ht="26.25" customHeight="1" thickBot="1" x14ac:dyDescent="0.25">
      <c r="A63" s="238" t="s">
        <v>386</v>
      </c>
      <c r="B63" s="1002" t="s">
        <v>409</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132</v>
      </c>
      <c r="AG63" s="1024"/>
      <c r="AH63" s="1024"/>
      <c r="AI63" s="1024"/>
      <c r="AJ63" s="1087"/>
      <c r="AK63" s="1088"/>
      <c r="AL63" s="1028"/>
      <c r="AM63" s="1028"/>
      <c r="AN63" s="1028"/>
      <c r="AO63" s="1028"/>
      <c r="AP63" s="1024">
        <v>113</v>
      </c>
      <c r="AQ63" s="1024"/>
      <c r="AR63" s="1024"/>
      <c r="AS63" s="1024"/>
      <c r="AT63" s="1024"/>
      <c r="AU63" s="1024">
        <v>113</v>
      </c>
      <c r="AV63" s="1024"/>
      <c r="AW63" s="1024"/>
      <c r="AX63" s="1024"/>
      <c r="AY63" s="1024"/>
      <c r="AZ63" s="1082"/>
      <c r="BA63" s="1082"/>
      <c r="BB63" s="1082"/>
      <c r="BC63" s="1082"/>
      <c r="BD63" s="1082"/>
      <c r="BE63" s="1025"/>
      <c r="BF63" s="1025"/>
      <c r="BG63" s="1025"/>
      <c r="BH63" s="1025"/>
      <c r="BI63" s="1026"/>
      <c r="BJ63" s="1083" t="s">
        <v>410</v>
      </c>
      <c r="BK63" s="1018"/>
      <c r="BL63" s="1018"/>
      <c r="BM63" s="1018"/>
      <c r="BN63" s="1084"/>
      <c r="BO63" s="239"/>
      <c r="BP63" s="239"/>
      <c r="BQ63" s="236">
        <v>57</v>
      </c>
      <c r="BR63" s="237"/>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8"/>
    </row>
    <row r="65" spans="1:131" ht="26.25" customHeight="1" thickBot="1" x14ac:dyDescent="0.25">
      <c r="A65" s="230" t="s">
        <v>411</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8"/>
    </row>
    <row r="66" spans="1:131" ht="26.25" customHeight="1" x14ac:dyDescent="0.2">
      <c r="A66" s="1060" t="s">
        <v>412</v>
      </c>
      <c r="B66" s="1061"/>
      <c r="C66" s="1061"/>
      <c r="D66" s="1061"/>
      <c r="E66" s="1061"/>
      <c r="F66" s="1061"/>
      <c r="G66" s="1061"/>
      <c r="H66" s="1061"/>
      <c r="I66" s="1061"/>
      <c r="J66" s="1061"/>
      <c r="K66" s="1061"/>
      <c r="L66" s="1061"/>
      <c r="M66" s="1061"/>
      <c r="N66" s="1061"/>
      <c r="O66" s="1061"/>
      <c r="P66" s="1062"/>
      <c r="Q66" s="1066" t="s">
        <v>413</v>
      </c>
      <c r="R66" s="1067"/>
      <c r="S66" s="1067"/>
      <c r="T66" s="1067"/>
      <c r="U66" s="1068"/>
      <c r="V66" s="1066" t="s">
        <v>414</v>
      </c>
      <c r="W66" s="1067"/>
      <c r="X66" s="1067"/>
      <c r="Y66" s="1067"/>
      <c r="Z66" s="1068"/>
      <c r="AA66" s="1066" t="s">
        <v>393</v>
      </c>
      <c r="AB66" s="1067"/>
      <c r="AC66" s="1067"/>
      <c r="AD66" s="1067"/>
      <c r="AE66" s="1068"/>
      <c r="AF66" s="1072" t="s">
        <v>415</v>
      </c>
      <c r="AG66" s="1073"/>
      <c r="AH66" s="1073"/>
      <c r="AI66" s="1073"/>
      <c r="AJ66" s="1074"/>
      <c r="AK66" s="1066" t="s">
        <v>416</v>
      </c>
      <c r="AL66" s="1061"/>
      <c r="AM66" s="1061"/>
      <c r="AN66" s="1061"/>
      <c r="AO66" s="1062"/>
      <c r="AP66" s="1066" t="s">
        <v>417</v>
      </c>
      <c r="AQ66" s="1067"/>
      <c r="AR66" s="1067"/>
      <c r="AS66" s="1067"/>
      <c r="AT66" s="1068"/>
      <c r="AU66" s="1066" t="s">
        <v>418</v>
      </c>
      <c r="AV66" s="1067"/>
      <c r="AW66" s="1067"/>
      <c r="AX66" s="1067"/>
      <c r="AY66" s="1068"/>
      <c r="AZ66" s="1066" t="s">
        <v>374</v>
      </c>
      <c r="BA66" s="1067"/>
      <c r="BB66" s="1067"/>
      <c r="BC66" s="1067"/>
      <c r="BD66" s="1080"/>
      <c r="BE66" s="239"/>
      <c r="BF66" s="239"/>
      <c r="BG66" s="239"/>
      <c r="BH66" s="239"/>
      <c r="BI66" s="239"/>
      <c r="BJ66" s="239"/>
      <c r="BK66" s="239"/>
      <c r="BL66" s="239"/>
      <c r="BM66" s="239"/>
      <c r="BN66" s="239"/>
      <c r="BO66" s="239"/>
      <c r="BP66" s="239"/>
      <c r="BQ66" s="236">
        <v>60</v>
      </c>
      <c r="BR66" s="241"/>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8"/>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9"/>
      <c r="BF67" s="239"/>
      <c r="BG67" s="239"/>
      <c r="BH67" s="239"/>
      <c r="BI67" s="239"/>
      <c r="BJ67" s="239"/>
      <c r="BK67" s="239"/>
      <c r="BL67" s="239"/>
      <c r="BM67" s="239"/>
      <c r="BN67" s="239"/>
      <c r="BO67" s="239"/>
      <c r="BP67" s="239"/>
      <c r="BQ67" s="236">
        <v>61</v>
      </c>
      <c r="BR67" s="241"/>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8"/>
    </row>
    <row r="68" spans="1:131" ht="26.25" customHeight="1" thickTop="1" x14ac:dyDescent="0.2">
      <c r="A68" s="234">
        <v>1</v>
      </c>
      <c r="B68" s="1050" t="s">
        <v>580</v>
      </c>
      <c r="C68" s="1051"/>
      <c r="D68" s="1051"/>
      <c r="E68" s="1051"/>
      <c r="F68" s="1051"/>
      <c r="G68" s="1051"/>
      <c r="H68" s="1051"/>
      <c r="I68" s="1051"/>
      <c r="J68" s="1051"/>
      <c r="K68" s="1051"/>
      <c r="L68" s="1051"/>
      <c r="M68" s="1051"/>
      <c r="N68" s="1051"/>
      <c r="O68" s="1051"/>
      <c r="P68" s="1052"/>
      <c r="Q68" s="1053">
        <v>4</v>
      </c>
      <c r="R68" s="1047"/>
      <c r="S68" s="1047"/>
      <c r="T68" s="1047"/>
      <c r="U68" s="1047"/>
      <c r="V68" s="1047">
        <v>3</v>
      </c>
      <c r="W68" s="1047"/>
      <c r="X68" s="1047"/>
      <c r="Y68" s="1047"/>
      <c r="Z68" s="1047"/>
      <c r="AA68" s="1047">
        <v>1</v>
      </c>
      <c r="AB68" s="1047"/>
      <c r="AC68" s="1047"/>
      <c r="AD68" s="1047"/>
      <c r="AE68" s="1047"/>
      <c r="AF68" s="1047">
        <v>1</v>
      </c>
      <c r="AG68" s="1047"/>
      <c r="AH68" s="1047"/>
      <c r="AI68" s="1047"/>
      <c r="AJ68" s="1047"/>
      <c r="AK68" s="1047" t="s">
        <v>587</v>
      </c>
      <c r="AL68" s="1047"/>
      <c r="AM68" s="1047"/>
      <c r="AN68" s="1047"/>
      <c r="AO68" s="1047"/>
      <c r="AP68" s="1047" t="s">
        <v>587</v>
      </c>
      <c r="AQ68" s="1047"/>
      <c r="AR68" s="1047"/>
      <c r="AS68" s="1047"/>
      <c r="AT68" s="1047"/>
      <c r="AU68" s="1047" t="s">
        <v>587</v>
      </c>
      <c r="AV68" s="1047"/>
      <c r="AW68" s="1047"/>
      <c r="AX68" s="1047"/>
      <c r="AY68" s="1047"/>
      <c r="AZ68" s="1048"/>
      <c r="BA68" s="1048"/>
      <c r="BB68" s="1048"/>
      <c r="BC68" s="1048"/>
      <c r="BD68" s="1049"/>
      <c r="BE68" s="239"/>
      <c r="BF68" s="239"/>
      <c r="BG68" s="239"/>
      <c r="BH68" s="239"/>
      <c r="BI68" s="239"/>
      <c r="BJ68" s="239"/>
      <c r="BK68" s="239"/>
      <c r="BL68" s="239"/>
      <c r="BM68" s="239"/>
      <c r="BN68" s="239"/>
      <c r="BO68" s="239"/>
      <c r="BP68" s="239"/>
      <c r="BQ68" s="236">
        <v>62</v>
      </c>
      <c r="BR68" s="241"/>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8"/>
    </row>
    <row r="69" spans="1:131" ht="26.25" customHeight="1" x14ac:dyDescent="0.2">
      <c r="A69" s="236">
        <v>2</v>
      </c>
      <c r="B69" s="1039" t="s">
        <v>581</v>
      </c>
      <c r="C69" s="1040"/>
      <c r="D69" s="1040"/>
      <c r="E69" s="1040"/>
      <c r="F69" s="1040"/>
      <c r="G69" s="1040"/>
      <c r="H69" s="1040"/>
      <c r="I69" s="1040"/>
      <c r="J69" s="1040"/>
      <c r="K69" s="1040"/>
      <c r="L69" s="1040"/>
      <c r="M69" s="1040"/>
      <c r="N69" s="1040"/>
      <c r="O69" s="1040"/>
      <c r="P69" s="1041"/>
      <c r="Q69" s="1042">
        <v>978</v>
      </c>
      <c r="R69" s="1036"/>
      <c r="S69" s="1036"/>
      <c r="T69" s="1036"/>
      <c r="U69" s="1036"/>
      <c r="V69" s="1036">
        <v>948</v>
      </c>
      <c r="W69" s="1036"/>
      <c r="X69" s="1036"/>
      <c r="Y69" s="1036"/>
      <c r="Z69" s="1036"/>
      <c r="AA69" s="1036">
        <v>30</v>
      </c>
      <c r="AB69" s="1036"/>
      <c r="AC69" s="1036"/>
      <c r="AD69" s="1036"/>
      <c r="AE69" s="1036"/>
      <c r="AF69" s="1036">
        <v>30</v>
      </c>
      <c r="AG69" s="1036"/>
      <c r="AH69" s="1036"/>
      <c r="AI69" s="1036"/>
      <c r="AJ69" s="1036"/>
      <c r="AK69" s="1036">
        <v>66</v>
      </c>
      <c r="AL69" s="1036"/>
      <c r="AM69" s="1036"/>
      <c r="AN69" s="1036"/>
      <c r="AO69" s="1036"/>
      <c r="AP69" s="1036" t="s">
        <v>587</v>
      </c>
      <c r="AQ69" s="1036"/>
      <c r="AR69" s="1036"/>
      <c r="AS69" s="1036"/>
      <c r="AT69" s="1036"/>
      <c r="AU69" s="1036" t="s">
        <v>587</v>
      </c>
      <c r="AV69" s="1036"/>
      <c r="AW69" s="1036"/>
      <c r="AX69" s="1036"/>
      <c r="AY69" s="1036"/>
      <c r="AZ69" s="1037"/>
      <c r="BA69" s="1037"/>
      <c r="BB69" s="1037"/>
      <c r="BC69" s="1037"/>
      <c r="BD69" s="1038"/>
      <c r="BE69" s="239"/>
      <c r="BF69" s="239"/>
      <c r="BG69" s="239"/>
      <c r="BH69" s="239"/>
      <c r="BI69" s="239"/>
      <c r="BJ69" s="239"/>
      <c r="BK69" s="239"/>
      <c r="BL69" s="239"/>
      <c r="BM69" s="239"/>
      <c r="BN69" s="239"/>
      <c r="BO69" s="239"/>
      <c r="BP69" s="239"/>
      <c r="BQ69" s="236">
        <v>63</v>
      </c>
      <c r="BR69" s="241"/>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8"/>
    </row>
    <row r="70" spans="1:131" ht="26.25" customHeight="1" x14ac:dyDescent="0.2">
      <c r="A70" s="236">
        <v>3</v>
      </c>
      <c r="B70" s="1039" t="s">
        <v>582</v>
      </c>
      <c r="C70" s="1040"/>
      <c r="D70" s="1040"/>
      <c r="E70" s="1040"/>
      <c r="F70" s="1040"/>
      <c r="G70" s="1040"/>
      <c r="H70" s="1040"/>
      <c r="I70" s="1040"/>
      <c r="J70" s="1040"/>
      <c r="K70" s="1040"/>
      <c r="L70" s="1040"/>
      <c r="M70" s="1040"/>
      <c r="N70" s="1040"/>
      <c r="O70" s="1040"/>
      <c r="P70" s="1041"/>
      <c r="Q70" s="1042">
        <v>296</v>
      </c>
      <c r="R70" s="1036"/>
      <c r="S70" s="1036"/>
      <c r="T70" s="1036"/>
      <c r="U70" s="1036"/>
      <c r="V70" s="1036">
        <v>182</v>
      </c>
      <c r="W70" s="1036"/>
      <c r="X70" s="1036"/>
      <c r="Y70" s="1036"/>
      <c r="Z70" s="1036"/>
      <c r="AA70" s="1036">
        <v>115</v>
      </c>
      <c r="AB70" s="1036"/>
      <c r="AC70" s="1036"/>
      <c r="AD70" s="1036"/>
      <c r="AE70" s="1036"/>
      <c r="AF70" s="1036">
        <v>115</v>
      </c>
      <c r="AG70" s="1036"/>
      <c r="AH70" s="1036"/>
      <c r="AI70" s="1036"/>
      <c r="AJ70" s="1036"/>
      <c r="AK70" s="1036">
        <v>15</v>
      </c>
      <c r="AL70" s="1036"/>
      <c r="AM70" s="1036"/>
      <c r="AN70" s="1036"/>
      <c r="AO70" s="1036"/>
      <c r="AP70" s="1036" t="s">
        <v>587</v>
      </c>
      <c r="AQ70" s="1036"/>
      <c r="AR70" s="1036"/>
      <c r="AS70" s="1036"/>
      <c r="AT70" s="1036"/>
      <c r="AU70" s="1036" t="s">
        <v>587</v>
      </c>
      <c r="AV70" s="1036"/>
      <c r="AW70" s="1036"/>
      <c r="AX70" s="1036"/>
      <c r="AY70" s="1036"/>
      <c r="AZ70" s="1037"/>
      <c r="BA70" s="1037"/>
      <c r="BB70" s="1037"/>
      <c r="BC70" s="1037"/>
      <c r="BD70" s="1038"/>
      <c r="BE70" s="239"/>
      <c r="BF70" s="239"/>
      <c r="BG70" s="239"/>
      <c r="BH70" s="239"/>
      <c r="BI70" s="239"/>
      <c r="BJ70" s="239"/>
      <c r="BK70" s="239"/>
      <c r="BL70" s="239"/>
      <c r="BM70" s="239"/>
      <c r="BN70" s="239"/>
      <c r="BO70" s="239"/>
      <c r="BP70" s="239"/>
      <c r="BQ70" s="236">
        <v>64</v>
      </c>
      <c r="BR70" s="241"/>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8"/>
    </row>
    <row r="71" spans="1:131" ht="26.25" customHeight="1" x14ac:dyDescent="0.2">
      <c r="A71" s="236">
        <v>4</v>
      </c>
      <c r="B71" s="1039" t="s">
        <v>583</v>
      </c>
      <c r="C71" s="1040"/>
      <c r="D71" s="1040"/>
      <c r="E71" s="1040"/>
      <c r="F71" s="1040"/>
      <c r="G71" s="1040"/>
      <c r="H71" s="1040"/>
      <c r="I71" s="1040"/>
      <c r="J71" s="1040"/>
      <c r="K71" s="1040"/>
      <c r="L71" s="1040"/>
      <c r="M71" s="1040"/>
      <c r="N71" s="1040"/>
      <c r="O71" s="1040"/>
      <c r="P71" s="1041"/>
      <c r="Q71" s="1042">
        <v>5106</v>
      </c>
      <c r="R71" s="1036"/>
      <c r="S71" s="1036"/>
      <c r="T71" s="1036"/>
      <c r="U71" s="1036"/>
      <c r="V71" s="1036">
        <v>4706</v>
      </c>
      <c r="W71" s="1036"/>
      <c r="X71" s="1036"/>
      <c r="Y71" s="1036"/>
      <c r="Z71" s="1036"/>
      <c r="AA71" s="1036">
        <v>400</v>
      </c>
      <c r="AB71" s="1036"/>
      <c r="AC71" s="1036"/>
      <c r="AD71" s="1036"/>
      <c r="AE71" s="1036"/>
      <c r="AF71" s="1036">
        <v>400</v>
      </c>
      <c r="AG71" s="1036"/>
      <c r="AH71" s="1036"/>
      <c r="AI71" s="1036"/>
      <c r="AJ71" s="1036"/>
      <c r="AK71" s="1036">
        <v>250</v>
      </c>
      <c r="AL71" s="1036"/>
      <c r="AM71" s="1036"/>
      <c r="AN71" s="1036"/>
      <c r="AO71" s="1036"/>
      <c r="AP71" s="1036" t="s">
        <v>587</v>
      </c>
      <c r="AQ71" s="1036"/>
      <c r="AR71" s="1036"/>
      <c r="AS71" s="1036"/>
      <c r="AT71" s="1036"/>
      <c r="AU71" s="1036" t="s">
        <v>587</v>
      </c>
      <c r="AV71" s="1036"/>
      <c r="AW71" s="1036"/>
      <c r="AX71" s="1036"/>
      <c r="AY71" s="1036"/>
      <c r="AZ71" s="1037"/>
      <c r="BA71" s="1037"/>
      <c r="BB71" s="1037"/>
      <c r="BC71" s="1037"/>
      <c r="BD71" s="1038"/>
      <c r="BE71" s="239"/>
      <c r="BF71" s="239"/>
      <c r="BG71" s="239"/>
      <c r="BH71" s="239"/>
      <c r="BI71" s="239"/>
      <c r="BJ71" s="239"/>
      <c r="BK71" s="239"/>
      <c r="BL71" s="239"/>
      <c r="BM71" s="239"/>
      <c r="BN71" s="239"/>
      <c r="BO71" s="239"/>
      <c r="BP71" s="239"/>
      <c r="BQ71" s="236">
        <v>65</v>
      </c>
      <c r="BR71" s="241"/>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8"/>
    </row>
    <row r="72" spans="1:131" ht="26.25" customHeight="1" x14ac:dyDescent="0.2">
      <c r="A72" s="236">
        <v>5</v>
      </c>
      <c r="B72" s="1039" t="s">
        <v>584</v>
      </c>
      <c r="C72" s="1040"/>
      <c r="D72" s="1040"/>
      <c r="E72" s="1040"/>
      <c r="F72" s="1040"/>
      <c r="G72" s="1040"/>
      <c r="H72" s="1040"/>
      <c r="I72" s="1040"/>
      <c r="J72" s="1040"/>
      <c r="K72" s="1040"/>
      <c r="L72" s="1040"/>
      <c r="M72" s="1040"/>
      <c r="N72" s="1040"/>
      <c r="O72" s="1040"/>
      <c r="P72" s="1041"/>
      <c r="Q72" s="1042">
        <v>520</v>
      </c>
      <c r="R72" s="1036"/>
      <c r="S72" s="1036"/>
      <c r="T72" s="1036"/>
      <c r="U72" s="1036"/>
      <c r="V72" s="1036">
        <v>515</v>
      </c>
      <c r="W72" s="1036"/>
      <c r="X72" s="1036"/>
      <c r="Y72" s="1036"/>
      <c r="Z72" s="1036"/>
      <c r="AA72" s="1036">
        <v>5</v>
      </c>
      <c r="AB72" s="1036"/>
      <c r="AC72" s="1036"/>
      <c r="AD72" s="1036"/>
      <c r="AE72" s="1036"/>
      <c r="AF72" s="1036">
        <v>5</v>
      </c>
      <c r="AG72" s="1036"/>
      <c r="AH72" s="1036"/>
      <c r="AI72" s="1036"/>
      <c r="AJ72" s="1036"/>
      <c r="AK72" s="1036">
        <v>50</v>
      </c>
      <c r="AL72" s="1036"/>
      <c r="AM72" s="1036"/>
      <c r="AN72" s="1036"/>
      <c r="AO72" s="1036"/>
      <c r="AP72" s="1036">
        <v>558</v>
      </c>
      <c r="AQ72" s="1036"/>
      <c r="AR72" s="1036"/>
      <c r="AS72" s="1036"/>
      <c r="AT72" s="1036"/>
      <c r="AU72" s="1036">
        <v>17</v>
      </c>
      <c r="AV72" s="1036"/>
      <c r="AW72" s="1036"/>
      <c r="AX72" s="1036"/>
      <c r="AY72" s="1036"/>
      <c r="AZ72" s="1037"/>
      <c r="BA72" s="1037"/>
      <c r="BB72" s="1037"/>
      <c r="BC72" s="1037"/>
      <c r="BD72" s="1038"/>
      <c r="BE72" s="239"/>
      <c r="BF72" s="239"/>
      <c r="BG72" s="239"/>
      <c r="BH72" s="239"/>
      <c r="BI72" s="239"/>
      <c r="BJ72" s="239"/>
      <c r="BK72" s="239"/>
      <c r="BL72" s="239"/>
      <c r="BM72" s="239"/>
      <c r="BN72" s="239"/>
      <c r="BO72" s="239"/>
      <c r="BP72" s="239"/>
      <c r="BQ72" s="236">
        <v>66</v>
      </c>
      <c r="BR72" s="241"/>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8"/>
    </row>
    <row r="73" spans="1:131" ht="26.25" customHeight="1" x14ac:dyDescent="0.2">
      <c r="A73" s="236">
        <v>6</v>
      </c>
      <c r="B73" s="1039" t="s">
        <v>585</v>
      </c>
      <c r="C73" s="1040"/>
      <c r="D73" s="1040"/>
      <c r="E73" s="1040"/>
      <c r="F73" s="1040"/>
      <c r="G73" s="1040"/>
      <c r="H73" s="1040"/>
      <c r="I73" s="1040"/>
      <c r="J73" s="1040"/>
      <c r="K73" s="1040"/>
      <c r="L73" s="1040"/>
      <c r="M73" s="1040"/>
      <c r="N73" s="1040"/>
      <c r="O73" s="1040"/>
      <c r="P73" s="1041"/>
      <c r="Q73" s="1042">
        <v>6282</v>
      </c>
      <c r="R73" s="1036"/>
      <c r="S73" s="1036"/>
      <c r="T73" s="1036"/>
      <c r="U73" s="1036"/>
      <c r="V73" s="1036">
        <v>6206</v>
      </c>
      <c r="W73" s="1036"/>
      <c r="X73" s="1036"/>
      <c r="Y73" s="1036"/>
      <c r="Z73" s="1036"/>
      <c r="AA73" s="1036">
        <v>76</v>
      </c>
      <c r="AB73" s="1036"/>
      <c r="AC73" s="1036"/>
      <c r="AD73" s="1036"/>
      <c r="AE73" s="1036"/>
      <c r="AF73" s="1036">
        <v>76</v>
      </c>
      <c r="AG73" s="1036"/>
      <c r="AH73" s="1036"/>
      <c r="AI73" s="1036"/>
      <c r="AJ73" s="1036"/>
      <c r="AK73" s="1036">
        <v>1908</v>
      </c>
      <c r="AL73" s="1036"/>
      <c r="AM73" s="1036"/>
      <c r="AN73" s="1036"/>
      <c r="AO73" s="1036"/>
      <c r="AP73" s="1036" t="s">
        <v>579</v>
      </c>
      <c r="AQ73" s="1036"/>
      <c r="AR73" s="1036"/>
      <c r="AS73" s="1036"/>
      <c r="AT73" s="1036"/>
      <c r="AU73" s="1036" t="s">
        <v>579</v>
      </c>
      <c r="AV73" s="1036"/>
      <c r="AW73" s="1036"/>
      <c r="AX73" s="1036"/>
      <c r="AY73" s="1036"/>
      <c r="AZ73" s="1037"/>
      <c r="BA73" s="1037"/>
      <c r="BB73" s="1037"/>
      <c r="BC73" s="1037"/>
      <c r="BD73" s="1038"/>
      <c r="BE73" s="239"/>
      <c r="BF73" s="239"/>
      <c r="BG73" s="239"/>
      <c r="BH73" s="239"/>
      <c r="BI73" s="239"/>
      <c r="BJ73" s="239"/>
      <c r="BK73" s="239"/>
      <c r="BL73" s="239"/>
      <c r="BM73" s="239"/>
      <c r="BN73" s="239"/>
      <c r="BO73" s="239"/>
      <c r="BP73" s="239"/>
      <c r="BQ73" s="236">
        <v>67</v>
      </c>
      <c r="BR73" s="241"/>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8"/>
    </row>
    <row r="74" spans="1:131" ht="26.25" customHeight="1" x14ac:dyDescent="0.2">
      <c r="A74" s="236">
        <v>7</v>
      </c>
      <c r="B74" s="1039" t="s">
        <v>586</v>
      </c>
      <c r="C74" s="1040"/>
      <c r="D74" s="1040"/>
      <c r="E74" s="1040"/>
      <c r="F74" s="1040"/>
      <c r="G74" s="1040"/>
      <c r="H74" s="1040"/>
      <c r="I74" s="1040"/>
      <c r="J74" s="1040"/>
      <c r="K74" s="1040"/>
      <c r="L74" s="1040"/>
      <c r="M74" s="1040"/>
      <c r="N74" s="1040"/>
      <c r="O74" s="1040"/>
      <c r="P74" s="1041"/>
      <c r="Q74" s="1042">
        <v>1478091</v>
      </c>
      <c r="R74" s="1036"/>
      <c r="S74" s="1036"/>
      <c r="T74" s="1036"/>
      <c r="U74" s="1036"/>
      <c r="V74" s="1036">
        <v>1440066</v>
      </c>
      <c r="W74" s="1036"/>
      <c r="X74" s="1036"/>
      <c r="Y74" s="1036"/>
      <c r="Z74" s="1036"/>
      <c r="AA74" s="1036">
        <v>38025</v>
      </c>
      <c r="AB74" s="1036"/>
      <c r="AC74" s="1036"/>
      <c r="AD74" s="1036"/>
      <c r="AE74" s="1036"/>
      <c r="AF74" s="1036">
        <v>38025</v>
      </c>
      <c r="AG74" s="1036"/>
      <c r="AH74" s="1036"/>
      <c r="AI74" s="1036"/>
      <c r="AJ74" s="1036"/>
      <c r="AK74" s="1036">
        <v>17867</v>
      </c>
      <c r="AL74" s="1036"/>
      <c r="AM74" s="1036"/>
      <c r="AN74" s="1036"/>
      <c r="AO74" s="1036"/>
      <c r="AP74" s="1036" t="s">
        <v>579</v>
      </c>
      <c r="AQ74" s="1036"/>
      <c r="AR74" s="1036"/>
      <c r="AS74" s="1036"/>
      <c r="AT74" s="1036"/>
      <c r="AU74" s="1036" t="s">
        <v>579</v>
      </c>
      <c r="AV74" s="1036"/>
      <c r="AW74" s="1036"/>
      <c r="AX74" s="1036"/>
      <c r="AY74" s="1036"/>
      <c r="AZ74" s="1037"/>
      <c r="BA74" s="1037"/>
      <c r="BB74" s="1037"/>
      <c r="BC74" s="1037"/>
      <c r="BD74" s="1038"/>
      <c r="BE74" s="239"/>
      <c r="BF74" s="239"/>
      <c r="BG74" s="239"/>
      <c r="BH74" s="239"/>
      <c r="BI74" s="239"/>
      <c r="BJ74" s="239"/>
      <c r="BK74" s="239"/>
      <c r="BL74" s="239"/>
      <c r="BM74" s="239"/>
      <c r="BN74" s="239"/>
      <c r="BO74" s="239"/>
      <c r="BP74" s="239"/>
      <c r="BQ74" s="236">
        <v>68</v>
      </c>
      <c r="BR74" s="241"/>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8"/>
    </row>
    <row r="75" spans="1:131" ht="26.25" customHeight="1" x14ac:dyDescent="0.2">
      <c r="A75" s="236">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9"/>
      <c r="BF75" s="239"/>
      <c r="BG75" s="239"/>
      <c r="BH75" s="239"/>
      <c r="BI75" s="239"/>
      <c r="BJ75" s="239"/>
      <c r="BK75" s="239"/>
      <c r="BL75" s="239"/>
      <c r="BM75" s="239"/>
      <c r="BN75" s="239"/>
      <c r="BO75" s="239"/>
      <c r="BP75" s="239"/>
      <c r="BQ75" s="236">
        <v>69</v>
      </c>
      <c r="BR75" s="241"/>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8"/>
    </row>
    <row r="76" spans="1:131" ht="26.25" customHeight="1" x14ac:dyDescent="0.2">
      <c r="A76" s="236">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9"/>
      <c r="BF76" s="239"/>
      <c r="BG76" s="239"/>
      <c r="BH76" s="239"/>
      <c r="BI76" s="239"/>
      <c r="BJ76" s="239"/>
      <c r="BK76" s="239"/>
      <c r="BL76" s="239"/>
      <c r="BM76" s="239"/>
      <c r="BN76" s="239"/>
      <c r="BO76" s="239"/>
      <c r="BP76" s="239"/>
      <c r="BQ76" s="236">
        <v>70</v>
      </c>
      <c r="BR76" s="241"/>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8"/>
    </row>
    <row r="77" spans="1:131" ht="26.25" customHeight="1" x14ac:dyDescent="0.2">
      <c r="A77" s="236">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9"/>
      <c r="BF77" s="239"/>
      <c r="BG77" s="239"/>
      <c r="BH77" s="239"/>
      <c r="BI77" s="239"/>
      <c r="BJ77" s="239"/>
      <c r="BK77" s="239"/>
      <c r="BL77" s="239"/>
      <c r="BM77" s="239"/>
      <c r="BN77" s="239"/>
      <c r="BO77" s="239"/>
      <c r="BP77" s="239"/>
      <c r="BQ77" s="236">
        <v>71</v>
      </c>
      <c r="BR77" s="241"/>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8"/>
    </row>
    <row r="78" spans="1:131" ht="26.25" customHeight="1" x14ac:dyDescent="0.2">
      <c r="A78" s="236">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9"/>
      <c r="BF78" s="239"/>
      <c r="BG78" s="239"/>
      <c r="BH78" s="239"/>
      <c r="BI78" s="239"/>
      <c r="BJ78" s="228"/>
      <c r="BK78" s="228"/>
      <c r="BL78" s="228"/>
      <c r="BM78" s="228"/>
      <c r="BN78" s="228"/>
      <c r="BO78" s="239"/>
      <c r="BP78" s="239"/>
      <c r="BQ78" s="236">
        <v>72</v>
      </c>
      <c r="BR78" s="241"/>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8"/>
    </row>
    <row r="79" spans="1:131" ht="26.25" customHeight="1" x14ac:dyDescent="0.2">
      <c r="A79" s="236">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9"/>
      <c r="BF79" s="239"/>
      <c r="BG79" s="239"/>
      <c r="BH79" s="239"/>
      <c r="BI79" s="239"/>
      <c r="BJ79" s="228"/>
      <c r="BK79" s="228"/>
      <c r="BL79" s="228"/>
      <c r="BM79" s="228"/>
      <c r="BN79" s="228"/>
      <c r="BO79" s="239"/>
      <c r="BP79" s="239"/>
      <c r="BQ79" s="236">
        <v>73</v>
      </c>
      <c r="BR79" s="241"/>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8"/>
    </row>
    <row r="80" spans="1:131" ht="26.25" customHeight="1" x14ac:dyDescent="0.2">
      <c r="A80" s="236">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9"/>
      <c r="BF80" s="239"/>
      <c r="BG80" s="239"/>
      <c r="BH80" s="239"/>
      <c r="BI80" s="239"/>
      <c r="BJ80" s="239"/>
      <c r="BK80" s="239"/>
      <c r="BL80" s="239"/>
      <c r="BM80" s="239"/>
      <c r="BN80" s="239"/>
      <c r="BO80" s="239"/>
      <c r="BP80" s="239"/>
      <c r="BQ80" s="236">
        <v>74</v>
      </c>
      <c r="BR80" s="241"/>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8"/>
    </row>
    <row r="81" spans="1:131" ht="26.25" customHeight="1" x14ac:dyDescent="0.2">
      <c r="A81" s="236">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9"/>
      <c r="BF81" s="239"/>
      <c r="BG81" s="239"/>
      <c r="BH81" s="239"/>
      <c r="BI81" s="239"/>
      <c r="BJ81" s="239"/>
      <c r="BK81" s="239"/>
      <c r="BL81" s="239"/>
      <c r="BM81" s="239"/>
      <c r="BN81" s="239"/>
      <c r="BO81" s="239"/>
      <c r="BP81" s="239"/>
      <c r="BQ81" s="236">
        <v>75</v>
      </c>
      <c r="BR81" s="241"/>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8"/>
    </row>
    <row r="82" spans="1:131" ht="26.25" customHeight="1" x14ac:dyDescent="0.2">
      <c r="A82" s="236">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9"/>
      <c r="BF82" s="239"/>
      <c r="BG82" s="239"/>
      <c r="BH82" s="239"/>
      <c r="BI82" s="239"/>
      <c r="BJ82" s="239"/>
      <c r="BK82" s="239"/>
      <c r="BL82" s="239"/>
      <c r="BM82" s="239"/>
      <c r="BN82" s="239"/>
      <c r="BO82" s="239"/>
      <c r="BP82" s="239"/>
      <c r="BQ82" s="236">
        <v>76</v>
      </c>
      <c r="BR82" s="241"/>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8"/>
    </row>
    <row r="83" spans="1:131" ht="26.25" customHeight="1" x14ac:dyDescent="0.2">
      <c r="A83" s="236">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9"/>
      <c r="BF83" s="239"/>
      <c r="BG83" s="239"/>
      <c r="BH83" s="239"/>
      <c r="BI83" s="239"/>
      <c r="BJ83" s="239"/>
      <c r="BK83" s="239"/>
      <c r="BL83" s="239"/>
      <c r="BM83" s="239"/>
      <c r="BN83" s="239"/>
      <c r="BO83" s="239"/>
      <c r="BP83" s="239"/>
      <c r="BQ83" s="236">
        <v>77</v>
      </c>
      <c r="BR83" s="241"/>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8"/>
    </row>
    <row r="84" spans="1:131" ht="26.25" customHeight="1" x14ac:dyDescent="0.2">
      <c r="A84" s="236">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9"/>
      <c r="BF84" s="239"/>
      <c r="BG84" s="239"/>
      <c r="BH84" s="239"/>
      <c r="BI84" s="239"/>
      <c r="BJ84" s="239"/>
      <c r="BK84" s="239"/>
      <c r="BL84" s="239"/>
      <c r="BM84" s="239"/>
      <c r="BN84" s="239"/>
      <c r="BO84" s="239"/>
      <c r="BP84" s="239"/>
      <c r="BQ84" s="236">
        <v>78</v>
      </c>
      <c r="BR84" s="241"/>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8"/>
    </row>
    <row r="85" spans="1:131" ht="26.25" customHeight="1" x14ac:dyDescent="0.2">
      <c r="A85" s="236">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9"/>
      <c r="BF85" s="239"/>
      <c r="BG85" s="239"/>
      <c r="BH85" s="239"/>
      <c r="BI85" s="239"/>
      <c r="BJ85" s="239"/>
      <c r="BK85" s="239"/>
      <c r="BL85" s="239"/>
      <c r="BM85" s="239"/>
      <c r="BN85" s="239"/>
      <c r="BO85" s="239"/>
      <c r="BP85" s="239"/>
      <c r="BQ85" s="236">
        <v>79</v>
      </c>
      <c r="BR85" s="241"/>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8"/>
    </row>
    <row r="86" spans="1:131" ht="26.25" customHeight="1" x14ac:dyDescent="0.2">
      <c r="A86" s="236">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9"/>
      <c r="BF86" s="239"/>
      <c r="BG86" s="239"/>
      <c r="BH86" s="239"/>
      <c r="BI86" s="239"/>
      <c r="BJ86" s="239"/>
      <c r="BK86" s="239"/>
      <c r="BL86" s="239"/>
      <c r="BM86" s="239"/>
      <c r="BN86" s="239"/>
      <c r="BO86" s="239"/>
      <c r="BP86" s="239"/>
      <c r="BQ86" s="236">
        <v>80</v>
      </c>
      <c r="BR86" s="241"/>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8"/>
    </row>
    <row r="87" spans="1:131" ht="26.25" customHeight="1" x14ac:dyDescent="0.2">
      <c r="A87" s="242">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9"/>
      <c r="BF87" s="239"/>
      <c r="BG87" s="239"/>
      <c r="BH87" s="239"/>
      <c r="BI87" s="239"/>
      <c r="BJ87" s="239"/>
      <c r="BK87" s="239"/>
      <c r="BL87" s="239"/>
      <c r="BM87" s="239"/>
      <c r="BN87" s="239"/>
      <c r="BO87" s="239"/>
      <c r="BP87" s="239"/>
      <c r="BQ87" s="236">
        <v>81</v>
      </c>
      <c r="BR87" s="241"/>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8"/>
    </row>
    <row r="88" spans="1:131" ht="26.25" customHeight="1" thickBot="1" x14ac:dyDescent="0.25">
      <c r="A88" s="238" t="s">
        <v>386</v>
      </c>
      <c r="B88" s="1002" t="s">
        <v>419</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38652</v>
      </c>
      <c r="AG88" s="1024"/>
      <c r="AH88" s="1024"/>
      <c r="AI88" s="1024"/>
      <c r="AJ88" s="1024"/>
      <c r="AK88" s="1028"/>
      <c r="AL88" s="1028"/>
      <c r="AM88" s="1028"/>
      <c r="AN88" s="1028"/>
      <c r="AO88" s="1028"/>
      <c r="AP88" s="1024">
        <v>558</v>
      </c>
      <c r="AQ88" s="1024"/>
      <c r="AR88" s="1024"/>
      <c r="AS88" s="1024"/>
      <c r="AT88" s="1024"/>
      <c r="AU88" s="1024">
        <v>17</v>
      </c>
      <c r="AV88" s="1024"/>
      <c r="AW88" s="1024"/>
      <c r="AX88" s="1024"/>
      <c r="AY88" s="1024"/>
      <c r="AZ88" s="1025"/>
      <c r="BA88" s="1025"/>
      <c r="BB88" s="1025"/>
      <c r="BC88" s="1025"/>
      <c r="BD88" s="1026"/>
      <c r="BE88" s="239"/>
      <c r="BF88" s="239"/>
      <c r="BG88" s="239"/>
      <c r="BH88" s="239"/>
      <c r="BI88" s="239"/>
      <c r="BJ88" s="239"/>
      <c r="BK88" s="239"/>
      <c r="BL88" s="239"/>
      <c r="BM88" s="239"/>
      <c r="BN88" s="239"/>
      <c r="BO88" s="239"/>
      <c r="BP88" s="239"/>
      <c r="BQ88" s="236">
        <v>82</v>
      </c>
      <c r="BR88" s="241"/>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386</v>
      </c>
      <c r="BR102" s="1002" t="s">
        <v>420</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423</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424</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8" customFormat="1" ht="26.25" customHeight="1" x14ac:dyDescent="0.2">
      <c r="A109" s="960" t="s">
        <v>427</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428</v>
      </c>
      <c r="AB109" s="961"/>
      <c r="AC109" s="961"/>
      <c r="AD109" s="961"/>
      <c r="AE109" s="962"/>
      <c r="AF109" s="963" t="s">
        <v>429</v>
      </c>
      <c r="AG109" s="961"/>
      <c r="AH109" s="961"/>
      <c r="AI109" s="961"/>
      <c r="AJ109" s="962"/>
      <c r="AK109" s="963" t="s">
        <v>301</v>
      </c>
      <c r="AL109" s="961"/>
      <c r="AM109" s="961"/>
      <c r="AN109" s="961"/>
      <c r="AO109" s="962"/>
      <c r="AP109" s="963" t="s">
        <v>430</v>
      </c>
      <c r="AQ109" s="961"/>
      <c r="AR109" s="961"/>
      <c r="AS109" s="961"/>
      <c r="AT109" s="994"/>
      <c r="AU109" s="960" t="s">
        <v>427</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428</v>
      </c>
      <c r="BR109" s="961"/>
      <c r="BS109" s="961"/>
      <c r="BT109" s="961"/>
      <c r="BU109" s="962"/>
      <c r="BV109" s="963" t="s">
        <v>429</v>
      </c>
      <c r="BW109" s="961"/>
      <c r="BX109" s="961"/>
      <c r="BY109" s="961"/>
      <c r="BZ109" s="962"/>
      <c r="CA109" s="963" t="s">
        <v>301</v>
      </c>
      <c r="CB109" s="961"/>
      <c r="CC109" s="961"/>
      <c r="CD109" s="961"/>
      <c r="CE109" s="962"/>
      <c r="CF109" s="1001" t="s">
        <v>430</v>
      </c>
      <c r="CG109" s="1001"/>
      <c r="CH109" s="1001"/>
      <c r="CI109" s="1001"/>
      <c r="CJ109" s="1001"/>
      <c r="CK109" s="963" t="s">
        <v>431</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428</v>
      </c>
      <c r="DH109" s="961"/>
      <c r="DI109" s="961"/>
      <c r="DJ109" s="961"/>
      <c r="DK109" s="962"/>
      <c r="DL109" s="963" t="s">
        <v>429</v>
      </c>
      <c r="DM109" s="961"/>
      <c r="DN109" s="961"/>
      <c r="DO109" s="961"/>
      <c r="DP109" s="962"/>
      <c r="DQ109" s="963" t="s">
        <v>301</v>
      </c>
      <c r="DR109" s="961"/>
      <c r="DS109" s="961"/>
      <c r="DT109" s="961"/>
      <c r="DU109" s="962"/>
      <c r="DV109" s="963" t="s">
        <v>430</v>
      </c>
      <c r="DW109" s="961"/>
      <c r="DX109" s="961"/>
      <c r="DY109" s="961"/>
      <c r="DZ109" s="994"/>
    </row>
    <row r="110" spans="1:131" s="228" customFormat="1" ht="26.25" customHeight="1" x14ac:dyDescent="0.2">
      <c r="A110" s="872" t="s">
        <v>432</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19560</v>
      </c>
      <c r="AB110" s="954"/>
      <c r="AC110" s="954"/>
      <c r="AD110" s="954"/>
      <c r="AE110" s="955"/>
      <c r="AF110" s="956">
        <v>18260</v>
      </c>
      <c r="AG110" s="954"/>
      <c r="AH110" s="954"/>
      <c r="AI110" s="954"/>
      <c r="AJ110" s="955"/>
      <c r="AK110" s="956">
        <v>16542</v>
      </c>
      <c r="AL110" s="954"/>
      <c r="AM110" s="954"/>
      <c r="AN110" s="954"/>
      <c r="AO110" s="955"/>
      <c r="AP110" s="957">
        <v>6</v>
      </c>
      <c r="AQ110" s="958"/>
      <c r="AR110" s="958"/>
      <c r="AS110" s="958"/>
      <c r="AT110" s="959"/>
      <c r="AU110" s="995" t="s">
        <v>73</v>
      </c>
      <c r="AV110" s="996"/>
      <c r="AW110" s="996"/>
      <c r="AX110" s="996"/>
      <c r="AY110" s="996"/>
      <c r="AZ110" s="925" t="s">
        <v>433</v>
      </c>
      <c r="BA110" s="873"/>
      <c r="BB110" s="873"/>
      <c r="BC110" s="873"/>
      <c r="BD110" s="873"/>
      <c r="BE110" s="873"/>
      <c r="BF110" s="873"/>
      <c r="BG110" s="873"/>
      <c r="BH110" s="873"/>
      <c r="BI110" s="873"/>
      <c r="BJ110" s="873"/>
      <c r="BK110" s="873"/>
      <c r="BL110" s="873"/>
      <c r="BM110" s="873"/>
      <c r="BN110" s="873"/>
      <c r="BO110" s="873"/>
      <c r="BP110" s="874"/>
      <c r="BQ110" s="926">
        <v>106905</v>
      </c>
      <c r="BR110" s="907"/>
      <c r="BS110" s="907"/>
      <c r="BT110" s="907"/>
      <c r="BU110" s="907"/>
      <c r="BV110" s="907">
        <v>90086</v>
      </c>
      <c r="BW110" s="907"/>
      <c r="BX110" s="907"/>
      <c r="BY110" s="907"/>
      <c r="BZ110" s="907"/>
      <c r="CA110" s="907">
        <v>74609</v>
      </c>
      <c r="CB110" s="907"/>
      <c r="CC110" s="907"/>
      <c r="CD110" s="907"/>
      <c r="CE110" s="907"/>
      <c r="CF110" s="931">
        <v>27.2</v>
      </c>
      <c r="CG110" s="932"/>
      <c r="CH110" s="932"/>
      <c r="CI110" s="932"/>
      <c r="CJ110" s="932"/>
      <c r="CK110" s="991" t="s">
        <v>434</v>
      </c>
      <c r="CL110" s="884"/>
      <c r="CM110" s="925" t="s">
        <v>435</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436</v>
      </c>
      <c r="DH110" s="907"/>
      <c r="DI110" s="907"/>
      <c r="DJ110" s="907"/>
      <c r="DK110" s="907"/>
      <c r="DL110" s="907" t="s">
        <v>436</v>
      </c>
      <c r="DM110" s="907"/>
      <c r="DN110" s="907"/>
      <c r="DO110" s="907"/>
      <c r="DP110" s="907"/>
      <c r="DQ110" s="907" t="s">
        <v>410</v>
      </c>
      <c r="DR110" s="907"/>
      <c r="DS110" s="907"/>
      <c r="DT110" s="907"/>
      <c r="DU110" s="907"/>
      <c r="DV110" s="908" t="s">
        <v>437</v>
      </c>
      <c r="DW110" s="908"/>
      <c r="DX110" s="908"/>
      <c r="DY110" s="908"/>
      <c r="DZ110" s="909"/>
    </row>
    <row r="111" spans="1:131" s="228" customFormat="1" ht="26.25" customHeight="1" x14ac:dyDescent="0.2">
      <c r="A111" s="839" t="s">
        <v>438</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410</v>
      </c>
      <c r="AB111" s="984"/>
      <c r="AC111" s="984"/>
      <c r="AD111" s="984"/>
      <c r="AE111" s="985"/>
      <c r="AF111" s="986" t="s">
        <v>439</v>
      </c>
      <c r="AG111" s="984"/>
      <c r="AH111" s="984"/>
      <c r="AI111" s="984"/>
      <c r="AJ111" s="985"/>
      <c r="AK111" s="986" t="s">
        <v>410</v>
      </c>
      <c r="AL111" s="984"/>
      <c r="AM111" s="984"/>
      <c r="AN111" s="984"/>
      <c r="AO111" s="985"/>
      <c r="AP111" s="987" t="s">
        <v>410</v>
      </c>
      <c r="AQ111" s="988"/>
      <c r="AR111" s="988"/>
      <c r="AS111" s="988"/>
      <c r="AT111" s="989"/>
      <c r="AU111" s="997"/>
      <c r="AV111" s="998"/>
      <c r="AW111" s="998"/>
      <c r="AX111" s="998"/>
      <c r="AY111" s="998"/>
      <c r="AZ111" s="880" t="s">
        <v>440</v>
      </c>
      <c r="BA111" s="817"/>
      <c r="BB111" s="817"/>
      <c r="BC111" s="817"/>
      <c r="BD111" s="817"/>
      <c r="BE111" s="817"/>
      <c r="BF111" s="817"/>
      <c r="BG111" s="817"/>
      <c r="BH111" s="817"/>
      <c r="BI111" s="817"/>
      <c r="BJ111" s="817"/>
      <c r="BK111" s="817"/>
      <c r="BL111" s="817"/>
      <c r="BM111" s="817"/>
      <c r="BN111" s="817"/>
      <c r="BO111" s="817"/>
      <c r="BP111" s="818"/>
      <c r="BQ111" s="881" t="s">
        <v>437</v>
      </c>
      <c r="BR111" s="882"/>
      <c r="BS111" s="882"/>
      <c r="BT111" s="882"/>
      <c r="BU111" s="882"/>
      <c r="BV111" s="882" t="s">
        <v>436</v>
      </c>
      <c r="BW111" s="882"/>
      <c r="BX111" s="882"/>
      <c r="BY111" s="882"/>
      <c r="BZ111" s="882"/>
      <c r="CA111" s="882" t="s">
        <v>388</v>
      </c>
      <c r="CB111" s="882"/>
      <c r="CC111" s="882"/>
      <c r="CD111" s="882"/>
      <c r="CE111" s="882"/>
      <c r="CF111" s="940" t="s">
        <v>439</v>
      </c>
      <c r="CG111" s="941"/>
      <c r="CH111" s="941"/>
      <c r="CI111" s="941"/>
      <c r="CJ111" s="941"/>
      <c r="CK111" s="992"/>
      <c r="CL111" s="886"/>
      <c r="CM111" s="880" t="s">
        <v>441</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436</v>
      </c>
      <c r="DH111" s="882"/>
      <c r="DI111" s="882"/>
      <c r="DJ111" s="882"/>
      <c r="DK111" s="882"/>
      <c r="DL111" s="882" t="s">
        <v>410</v>
      </c>
      <c r="DM111" s="882"/>
      <c r="DN111" s="882"/>
      <c r="DO111" s="882"/>
      <c r="DP111" s="882"/>
      <c r="DQ111" s="882" t="s">
        <v>436</v>
      </c>
      <c r="DR111" s="882"/>
      <c r="DS111" s="882"/>
      <c r="DT111" s="882"/>
      <c r="DU111" s="882"/>
      <c r="DV111" s="859" t="s">
        <v>388</v>
      </c>
      <c r="DW111" s="859"/>
      <c r="DX111" s="859"/>
      <c r="DY111" s="859"/>
      <c r="DZ111" s="860"/>
    </row>
    <row r="112" spans="1:131" s="228" customFormat="1" ht="26.25" customHeight="1" x14ac:dyDescent="0.2">
      <c r="A112" s="977" t="s">
        <v>442</v>
      </c>
      <c r="B112" s="978"/>
      <c r="C112" s="817" t="s">
        <v>443</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439</v>
      </c>
      <c r="AB112" s="845"/>
      <c r="AC112" s="845"/>
      <c r="AD112" s="845"/>
      <c r="AE112" s="846"/>
      <c r="AF112" s="847" t="s">
        <v>388</v>
      </c>
      <c r="AG112" s="845"/>
      <c r="AH112" s="845"/>
      <c r="AI112" s="845"/>
      <c r="AJ112" s="846"/>
      <c r="AK112" s="847" t="s">
        <v>444</v>
      </c>
      <c r="AL112" s="845"/>
      <c r="AM112" s="845"/>
      <c r="AN112" s="845"/>
      <c r="AO112" s="846"/>
      <c r="AP112" s="889" t="s">
        <v>444</v>
      </c>
      <c r="AQ112" s="890"/>
      <c r="AR112" s="890"/>
      <c r="AS112" s="890"/>
      <c r="AT112" s="891"/>
      <c r="AU112" s="997"/>
      <c r="AV112" s="998"/>
      <c r="AW112" s="998"/>
      <c r="AX112" s="998"/>
      <c r="AY112" s="998"/>
      <c r="AZ112" s="880" t="s">
        <v>445</v>
      </c>
      <c r="BA112" s="817"/>
      <c r="BB112" s="817"/>
      <c r="BC112" s="817"/>
      <c r="BD112" s="817"/>
      <c r="BE112" s="817"/>
      <c r="BF112" s="817"/>
      <c r="BG112" s="817"/>
      <c r="BH112" s="817"/>
      <c r="BI112" s="817"/>
      <c r="BJ112" s="817"/>
      <c r="BK112" s="817"/>
      <c r="BL112" s="817"/>
      <c r="BM112" s="817"/>
      <c r="BN112" s="817"/>
      <c r="BO112" s="817"/>
      <c r="BP112" s="818"/>
      <c r="BQ112" s="881">
        <v>123756</v>
      </c>
      <c r="BR112" s="882"/>
      <c r="BS112" s="882"/>
      <c r="BT112" s="882"/>
      <c r="BU112" s="882"/>
      <c r="BV112" s="882">
        <v>118379</v>
      </c>
      <c r="BW112" s="882"/>
      <c r="BX112" s="882"/>
      <c r="BY112" s="882"/>
      <c r="BZ112" s="882"/>
      <c r="CA112" s="882">
        <v>112895</v>
      </c>
      <c r="CB112" s="882"/>
      <c r="CC112" s="882"/>
      <c r="CD112" s="882"/>
      <c r="CE112" s="882"/>
      <c r="CF112" s="940">
        <v>41.2</v>
      </c>
      <c r="CG112" s="941"/>
      <c r="CH112" s="941"/>
      <c r="CI112" s="941"/>
      <c r="CJ112" s="941"/>
      <c r="CK112" s="992"/>
      <c r="CL112" s="886"/>
      <c r="CM112" s="880" t="s">
        <v>446</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436</v>
      </c>
      <c r="DH112" s="882"/>
      <c r="DI112" s="882"/>
      <c r="DJ112" s="882"/>
      <c r="DK112" s="882"/>
      <c r="DL112" s="882" t="s">
        <v>436</v>
      </c>
      <c r="DM112" s="882"/>
      <c r="DN112" s="882"/>
      <c r="DO112" s="882"/>
      <c r="DP112" s="882"/>
      <c r="DQ112" s="882" t="s">
        <v>410</v>
      </c>
      <c r="DR112" s="882"/>
      <c r="DS112" s="882"/>
      <c r="DT112" s="882"/>
      <c r="DU112" s="882"/>
      <c r="DV112" s="859" t="s">
        <v>410</v>
      </c>
      <c r="DW112" s="859"/>
      <c r="DX112" s="859"/>
      <c r="DY112" s="859"/>
      <c r="DZ112" s="860"/>
    </row>
    <row r="113" spans="1:130" s="228" customFormat="1" ht="26.25" customHeight="1" x14ac:dyDescent="0.2">
      <c r="A113" s="979"/>
      <c r="B113" s="980"/>
      <c r="C113" s="817" t="s">
        <v>447</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7201</v>
      </c>
      <c r="AB113" s="984"/>
      <c r="AC113" s="984"/>
      <c r="AD113" s="984"/>
      <c r="AE113" s="985"/>
      <c r="AF113" s="986">
        <v>7201</v>
      </c>
      <c r="AG113" s="984"/>
      <c r="AH113" s="984"/>
      <c r="AI113" s="984"/>
      <c r="AJ113" s="985"/>
      <c r="AK113" s="986">
        <v>7013</v>
      </c>
      <c r="AL113" s="984"/>
      <c r="AM113" s="984"/>
      <c r="AN113" s="984"/>
      <c r="AO113" s="985"/>
      <c r="AP113" s="987">
        <v>2.6</v>
      </c>
      <c r="AQ113" s="988"/>
      <c r="AR113" s="988"/>
      <c r="AS113" s="988"/>
      <c r="AT113" s="989"/>
      <c r="AU113" s="997"/>
      <c r="AV113" s="998"/>
      <c r="AW113" s="998"/>
      <c r="AX113" s="998"/>
      <c r="AY113" s="998"/>
      <c r="AZ113" s="880" t="s">
        <v>448</v>
      </c>
      <c r="BA113" s="817"/>
      <c r="BB113" s="817"/>
      <c r="BC113" s="817"/>
      <c r="BD113" s="817"/>
      <c r="BE113" s="817"/>
      <c r="BF113" s="817"/>
      <c r="BG113" s="817"/>
      <c r="BH113" s="817"/>
      <c r="BI113" s="817"/>
      <c r="BJ113" s="817"/>
      <c r="BK113" s="817"/>
      <c r="BL113" s="817"/>
      <c r="BM113" s="817"/>
      <c r="BN113" s="817"/>
      <c r="BO113" s="817"/>
      <c r="BP113" s="818"/>
      <c r="BQ113" s="881">
        <v>25735</v>
      </c>
      <c r="BR113" s="882"/>
      <c r="BS113" s="882"/>
      <c r="BT113" s="882"/>
      <c r="BU113" s="882"/>
      <c r="BV113" s="882">
        <v>20528</v>
      </c>
      <c r="BW113" s="882"/>
      <c r="BX113" s="882"/>
      <c r="BY113" s="882"/>
      <c r="BZ113" s="882"/>
      <c r="CA113" s="882">
        <v>17305</v>
      </c>
      <c r="CB113" s="882"/>
      <c r="CC113" s="882"/>
      <c r="CD113" s="882"/>
      <c r="CE113" s="882"/>
      <c r="CF113" s="940">
        <v>6.3</v>
      </c>
      <c r="CG113" s="941"/>
      <c r="CH113" s="941"/>
      <c r="CI113" s="941"/>
      <c r="CJ113" s="941"/>
      <c r="CK113" s="992"/>
      <c r="CL113" s="886"/>
      <c r="CM113" s="880" t="s">
        <v>449</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439</v>
      </c>
      <c r="DH113" s="845"/>
      <c r="DI113" s="845"/>
      <c r="DJ113" s="845"/>
      <c r="DK113" s="846"/>
      <c r="DL113" s="847" t="s">
        <v>450</v>
      </c>
      <c r="DM113" s="845"/>
      <c r="DN113" s="845"/>
      <c r="DO113" s="845"/>
      <c r="DP113" s="846"/>
      <c r="DQ113" s="847" t="s">
        <v>388</v>
      </c>
      <c r="DR113" s="845"/>
      <c r="DS113" s="845"/>
      <c r="DT113" s="845"/>
      <c r="DU113" s="846"/>
      <c r="DV113" s="889" t="s">
        <v>410</v>
      </c>
      <c r="DW113" s="890"/>
      <c r="DX113" s="890"/>
      <c r="DY113" s="890"/>
      <c r="DZ113" s="891"/>
    </row>
    <row r="114" spans="1:130" s="228" customFormat="1" ht="26.25" customHeight="1" x14ac:dyDescent="0.2">
      <c r="A114" s="979"/>
      <c r="B114" s="980"/>
      <c r="C114" s="817" t="s">
        <v>451</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6027</v>
      </c>
      <c r="AB114" s="845"/>
      <c r="AC114" s="845"/>
      <c r="AD114" s="845"/>
      <c r="AE114" s="846"/>
      <c r="AF114" s="847">
        <v>5444</v>
      </c>
      <c r="AG114" s="845"/>
      <c r="AH114" s="845"/>
      <c r="AI114" s="845"/>
      <c r="AJ114" s="846"/>
      <c r="AK114" s="847">
        <v>3407</v>
      </c>
      <c r="AL114" s="845"/>
      <c r="AM114" s="845"/>
      <c r="AN114" s="845"/>
      <c r="AO114" s="846"/>
      <c r="AP114" s="889">
        <v>1.2</v>
      </c>
      <c r="AQ114" s="890"/>
      <c r="AR114" s="890"/>
      <c r="AS114" s="890"/>
      <c r="AT114" s="891"/>
      <c r="AU114" s="997"/>
      <c r="AV114" s="998"/>
      <c r="AW114" s="998"/>
      <c r="AX114" s="998"/>
      <c r="AY114" s="998"/>
      <c r="AZ114" s="880" t="s">
        <v>452</v>
      </c>
      <c r="BA114" s="817"/>
      <c r="BB114" s="817"/>
      <c r="BC114" s="817"/>
      <c r="BD114" s="817"/>
      <c r="BE114" s="817"/>
      <c r="BF114" s="817"/>
      <c r="BG114" s="817"/>
      <c r="BH114" s="817"/>
      <c r="BI114" s="817"/>
      <c r="BJ114" s="817"/>
      <c r="BK114" s="817"/>
      <c r="BL114" s="817"/>
      <c r="BM114" s="817"/>
      <c r="BN114" s="817"/>
      <c r="BO114" s="817"/>
      <c r="BP114" s="818"/>
      <c r="BQ114" s="881">
        <v>14204</v>
      </c>
      <c r="BR114" s="882"/>
      <c r="BS114" s="882"/>
      <c r="BT114" s="882"/>
      <c r="BU114" s="882"/>
      <c r="BV114" s="882">
        <v>12335</v>
      </c>
      <c r="BW114" s="882"/>
      <c r="BX114" s="882"/>
      <c r="BY114" s="882"/>
      <c r="BZ114" s="882"/>
      <c r="CA114" s="882">
        <v>6769</v>
      </c>
      <c r="CB114" s="882"/>
      <c r="CC114" s="882"/>
      <c r="CD114" s="882"/>
      <c r="CE114" s="882"/>
      <c r="CF114" s="940">
        <v>2.5</v>
      </c>
      <c r="CG114" s="941"/>
      <c r="CH114" s="941"/>
      <c r="CI114" s="941"/>
      <c r="CJ114" s="941"/>
      <c r="CK114" s="992"/>
      <c r="CL114" s="886"/>
      <c r="CM114" s="880" t="s">
        <v>453</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410</v>
      </c>
      <c r="DH114" s="845"/>
      <c r="DI114" s="845"/>
      <c r="DJ114" s="845"/>
      <c r="DK114" s="846"/>
      <c r="DL114" s="847" t="s">
        <v>439</v>
      </c>
      <c r="DM114" s="845"/>
      <c r="DN114" s="845"/>
      <c r="DO114" s="845"/>
      <c r="DP114" s="846"/>
      <c r="DQ114" s="847" t="s">
        <v>444</v>
      </c>
      <c r="DR114" s="845"/>
      <c r="DS114" s="845"/>
      <c r="DT114" s="845"/>
      <c r="DU114" s="846"/>
      <c r="DV114" s="889" t="s">
        <v>450</v>
      </c>
      <c r="DW114" s="890"/>
      <c r="DX114" s="890"/>
      <c r="DY114" s="890"/>
      <c r="DZ114" s="891"/>
    </row>
    <row r="115" spans="1:130" s="228" customFormat="1" ht="26.25" customHeight="1" x14ac:dyDescent="0.2">
      <c r="A115" s="979"/>
      <c r="B115" s="980"/>
      <c r="C115" s="817" t="s">
        <v>454</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436</v>
      </c>
      <c r="AB115" s="984"/>
      <c r="AC115" s="984"/>
      <c r="AD115" s="984"/>
      <c r="AE115" s="985"/>
      <c r="AF115" s="986" t="s">
        <v>436</v>
      </c>
      <c r="AG115" s="984"/>
      <c r="AH115" s="984"/>
      <c r="AI115" s="984"/>
      <c r="AJ115" s="985"/>
      <c r="AK115" s="986" t="s">
        <v>444</v>
      </c>
      <c r="AL115" s="984"/>
      <c r="AM115" s="984"/>
      <c r="AN115" s="984"/>
      <c r="AO115" s="985"/>
      <c r="AP115" s="987" t="s">
        <v>450</v>
      </c>
      <c r="AQ115" s="988"/>
      <c r="AR115" s="988"/>
      <c r="AS115" s="988"/>
      <c r="AT115" s="989"/>
      <c r="AU115" s="997"/>
      <c r="AV115" s="998"/>
      <c r="AW115" s="998"/>
      <c r="AX115" s="998"/>
      <c r="AY115" s="998"/>
      <c r="AZ115" s="880" t="s">
        <v>455</v>
      </c>
      <c r="BA115" s="817"/>
      <c r="BB115" s="817"/>
      <c r="BC115" s="817"/>
      <c r="BD115" s="817"/>
      <c r="BE115" s="817"/>
      <c r="BF115" s="817"/>
      <c r="BG115" s="817"/>
      <c r="BH115" s="817"/>
      <c r="BI115" s="817"/>
      <c r="BJ115" s="817"/>
      <c r="BK115" s="817"/>
      <c r="BL115" s="817"/>
      <c r="BM115" s="817"/>
      <c r="BN115" s="817"/>
      <c r="BO115" s="817"/>
      <c r="BP115" s="818"/>
      <c r="BQ115" s="881" t="s">
        <v>410</v>
      </c>
      <c r="BR115" s="882"/>
      <c r="BS115" s="882"/>
      <c r="BT115" s="882"/>
      <c r="BU115" s="882"/>
      <c r="BV115" s="882" t="s">
        <v>388</v>
      </c>
      <c r="BW115" s="882"/>
      <c r="BX115" s="882"/>
      <c r="BY115" s="882"/>
      <c r="BZ115" s="882"/>
      <c r="CA115" s="882" t="s">
        <v>439</v>
      </c>
      <c r="CB115" s="882"/>
      <c r="CC115" s="882"/>
      <c r="CD115" s="882"/>
      <c r="CE115" s="882"/>
      <c r="CF115" s="940" t="s">
        <v>388</v>
      </c>
      <c r="CG115" s="941"/>
      <c r="CH115" s="941"/>
      <c r="CI115" s="941"/>
      <c r="CJ115" s="941"/>
      <c r="CK115" s="992"/>
      <c r="CL115" s="886"/>
      <c r="CM115" s="880" t="s">
        <v>456</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388</v>
      </c>
      <c r="DH115" s="845"/>
      <c r="DI115" s="845"/>
      <c r="DJ115" s="845"/>
      <c r="DK115" s="846"/>
      <c r="DL115" s="847" t="s">
        <v>388</v>
      </c>
      <c r="DM115" s="845"/>
      <c r="DN115" s="845"/>
      <c r="DO115" s="845"/>
      <c r="DP115" s="846"/>
      <c r="DQ115" s="847" t="s">
        <v>410</v>
      </c>
      <c r="DR115" s="845"/>
      <c r="DS115" s="845"/>
      <c r="DT115" s="845"/>
      <c r="DU115" s="846"/>
      <c r="DV115" s="889" t="s">
        <v>410</v>
      </c>
      <c r="DW115" s="890"/>
      <c r="DX115" s="890"/>
      <c r="DY115" s="890"/>
      <c r="DZ115" s="891"/>
    </row>
    <row r="116" spans="1:130" s="228" customFormat="1" ht="26.25" customHeight="1" x14ac:dyDescent="0.2">
      <c r="A116" s="981"/>
      <c r="B116" s="982"/>
      <c r="C116" s="904" t="s">
        <v>457</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436</v>
      </c>
      <c r="AB116" s="845"/>
      <c r="AC116" s="845"/>
      <c r="AD116" s="845"/>
      <c r="AE116" s="846"/>
      <c r="AF116" s="847" t="s">
        <v>410</v>
      </c>
      <c r="AG116" s="845"/>
      <c r="AH116" s="845"/>
      <c r="AI116" s="845"/>
      <c r="AJ116" s="846"/>
      <c r="AK116" s="847" t="s">
        <v>444</v>
      </c>
      <c r="AL116" s="845"/>
      <c r="AM116" s="845"/>
      <c r="AN116" s="845"/>
      <c r="AO116" s="846"/>
      <c r="AP116" s="889" t="s">
        <v>410</v>
      </c>
      <c r="AQ116" s="890"/>
      <c r="AR116" s="890"/>
      <c r="AS116" s="890"/>
      <c r="AT116" s="891"/>
      <c r="AU116" s="997"/>
      <c r="AV116" s="998"/>
      <c r="AW116" s="998"/>
      <c r="AX116" s="998"/>
      <c r="AY116" s="998"/>
      <c r="AZ116" s="974" t="s">
        <v>458</v>
      </c>
      <c r="BA116" s="975"/>
      <c r="BB116" s="975"/>
      <c r="BC116" s="975"/>
      <c r="BD116" s="975"/>
      <c r="BE116" s="975"/>
      <c r="BF116" s="975"/>
      <c r="BG116" s="975"/>
      <c r="BH116" s="975"/>
      <c r="BI116" s="975"/>
      <c r="BJ116" s="975"/>
      <c r="BK116" s="975"/>
      <c r="BL116" s="975"/>
      <c r="BM116" s="975"/>
      <c r="BN116" s="975"/>
      <c r="BO116" s="975"/>
      <c r="BP116" s="976"/>
      <c r="BQ116" s="881" t="s">
        <v>388</v>
      </c>
      <c r="BR116" s="882"/>
      <c r="BS116" s="882"/>
      <c r="BT116" s="882"/>
      <c r="BU116" s="882"/>
      <c r="BV116" s="882" t="s">
        <v>410</v>
      </c>
      <c r="BW116" s="882"/>
      <c r="BX116" s="882"/>
      <c r="BY116" s="882"/>
      <c r="BZ116" s="882"/>
      <c r="CA116" s="882" t="s">
        <v>439</v>
      </c>
      <c r="CB116" s="882"/>
      <c r="CC116" s="882"/>
      <c r="CD116" s="882"/>
      <c r="CE116" s="882"/>
      <c r="CF116" s="940" t="s">
        <v>450</v>
      </c>
      <c r="CG116" s="941"/>
      <c r="CH116" s="941"/>
      <c r="CI116" s="941"/>
      <c r="CJ116" s="941"/>
      <c r="CK116" s="992"/>
      <c r="CL116" s="886"/>
      <c r="CM116" s="880" t="s">
        <v>459</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410</v>
      </c>
      <c r="DH116" s="845"/>
      <c r="DI116" s="845"/>
      <c r="DJ116" s="845"/>
      <c r="DK116" s="846"/>
      <c r="DL116" s="847" t="s">
        <v>436</v>
      </c>
      <c r="DM116" s="845"/>
      <c r="DN116" s="845"/>
      <c r="DO116" s="845"/>
      <c r="DP116" s="846"/>
      <c r="DQ116" s="847" t="s">
        <v>436</v>
      </c>
      <c r="DR116" s="845"/>
      <c r="DS116" s="845"/>
      <c r="DT116" s="845"/>
      <c r="DU116" s="846"/>
      <c r="DV116" s="889" t="s">
        <v>388</v>
      </c>
      <c r="DW116" s="890"/>
      <c r="DX116" s="890"/>
      <c r="DY116" s="890"/>
      <c r="DZ116" s="891"/>
    </row>
    <row r="117" spans="1:130" s="228" customFormat="1" ht="26.25" customHeight="1" x14ac:dyDescent="0.2">
      <c r="A117" s="960" t="s">
        <v>185</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460</v>
      </c>
      <c r="Z117" s="962"/>
      <c r="AA117" s="967">
        <v>32788</v>
      </c>
      <c r="AB117" s="968"/>
      <c r="AC117" s="968"/>
      <c r="AD117" s="968"/>
      <c r="AE117" s="969"/>
      <c r="AF117" s="970">
        <v>30905</v>
      </c>
      <c r="AG117" s="968"/>
      <c r="AH117" s="968"/>
      <c r="AI117" s="968"/>
      <c r="AJ117" s="969"/>
      <c r="AK117" s="970">
        <v>26962</v>
      </c>
      <c r="AL117" s="968"/>
      <c r="AM117" s="968"/>
      <c r="AN117" s="968"/>
      <c r="AO117" s="969"/>
      <c r="AP117" s="971"/>
      <c r="AQ117" s="972"/>
      <c r="AR117" s="972"/>
      <c r="AS117" s="972"/>
      <c r="AT117" s="973"/>
      <c r="AU117" s="997"/>
      <c r="AV117" s="998"/>
      <c r="AW117" s="998"/>
      <c r="AX117" s="998"/>
      <c r="AY117" s="998"/>
      <c r="AZ117" s="928" t="s">
        <v>461</v>
      </c>
      <c r="BA117" s="929"/>
      <c r="BB117" s="929"/>
      <c r="BC117" s="929"/>
      <c r="BD117" s="929"/>
      <c r="BE117" s="929"/>
      <c r="BF117" s="929"/>
      <c r="BG117" s="929"/>
      <c r="BH117" s="929"/>
      <c r="BI117" s="929"/>
      <c r="BJ117" s="929"/>
      <c r="BK117" s="929"/>
      <c r="BL117" s="929"/>
      <c r="BM117" s="929"/>
      <c r="BN117" s="929"/>
      <c r="BO117" s="929"/>
      <c r="BP117" s="930"/>
      <c r="BQ117" s="881" t="s">
        <v>450</v>
      </c>
      <c r="BR117" s="882"/>
      <c r="BS117" s="882"/>
      <c r="BT117" s="882"/>
      <c r="BU117" s="882"/>
      <c r="BV117" s="882" t="s">
        <v>410</v>
      </c>
      <c r="BW117" s="882"/>
      <c r="BX117" s="882"/>
      <c r="BY117" s="882"/>
      <c r="BZ117" s="882"/>
      <c r="CA117" s="882" t="s">
        <v>436</v>
      </c>
      <c r="CB117" s="882"/>
      <c r="CC117" s="882"/>
      <c r="CD117" s="882"/>
      <c r="CE117" s="882"/>
      <c r="CF117" s="940" t="s">
        <v>410</v>
      </c>
      <c r="CG117" s="941"/>
      <c r="CH117" s="941"/>
      <c r="CI117" s="941"/>
      <c r="CJ117" s="941"/>
      <c r="CK117" s="992"/>
      <c r="CL117" s="886"/>
      <c r="CM117" s="880" t="s">
        <v>462</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450</v>
      </c>
      <c r="DH117" s="845"/>
      <c r="DI117" s="845"/>
      <c r="DJ117" s="845"/>
      <c r="DK117" s="846"/>
      <c r="DL117" s="847" t="s">
        <v>410</v>
      </c>
      <c r="DM117" s="845"/>
      <c r="DN117" s="845"/>
      <c r="DO117" s="845"/>
      <c r="DP117" s="846"/>
      <c r="DQ117" s="847" t="s">
        <v>436</v>
      </c>
      <c r="DR117" s="845"/>
      <c r="DS117" s="845"/>
      <c r="DT117" s="845"/>
      <c r="DU117" s="846"/>
      <c r="DV117" s="889" t="s">
        <v>410</v>
      </c>
      <c r="DW117" s="890"/>
      <c r="DX117" s="890"/>
      <c r="DY117" s="890"/>
      <c r="DZ117" s="891"/>
    </row>
    <row r="118" spans="1:130" s="228" customFormat="1" ht="26.25" customHeight="1" x14ac:dyDescent="0.2">
      <c r="A118" s="960" t="s">
        <v>431</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428</v>
      </c>
      <c r="AB118" s="961"/>
      <c r="AC118" s="961"/>
      <c r="AD118" s="961"/>
      <c r="AE118" s="962"/>
      <c r="AF118" s="963" t="s">
        <v>429</v>
      </c>
      <c r="AG118" s="961"/>
      <c r="AH118" s="961"/>
      <c r="AI118" s="961"/>
      <c r="AJ118" s="962"/>
      <c r="AK118" s="963" t="s">
        <v>301</v>
      </c>
      <c r="AL118" s="961"/>
      <c r="AM118" s="961"/>
      <c r="AN118" s="961"/>
      <c r="AO118" s="962"/>
      <c r="AP118" s="964" t="s">
        <v>430</v>
      </c>
      <c r="AQ118" s="965"/>
      <c r="AR118" s="965"/>
      <c r="AS118" s="965"/>
      <c r="AT118" s="966"/>
      <c r="AU118" s="997"/>
      <c r="AV118" s="998"/>
      <c r="AW118" s="998"/>
      <c r="AX118" s="998"/>
      <c r="AY118" s="998"/>
      <c r="AZ118" s="903" t="s">
        <v>463</v>
      </c>
      <c r="BA118" s="904"/>
      <c r="BB118" s="904"/>
      <c r="BC118" s="904"/>
      <c r="BD118" s="904"/>
      <c r="BE118" s="904"/>
      <c r="BF118" s="904"/>
      <c r="BG118" s="904"/>
      <c r="BH118" s="904"/>
      <c r="BI118" s="904"/>
      <c r="BJ118" s="904"/>
      <c r="BK118" s="904"/>
      <c r="BL118" s="904"/>
      <c r="BM118" s="904"/>
      <c r="BN118" s="904"/>
      <c r="BO118" s="904"/>
      <c r="BP118" s="905"/>
      <c r="BQ118" s="944" t="s">
        <v>450</v>
      </c>
      <c r="BR118" s="910"/>
      <c r="BS118" s="910"/>
      <c r="BT118" s="910"/>
      <c r="BU118" s="910"/>
      <c r="BV118" s="910" t="s">
        <v>410</v>
      </c>
      <c r="BW118" s="910"/>
      <c r="BX118" s="910"/>
      <c r="BY118" s="910"/>
      <c r="BZ118" s="910"/>
      <c r="CA118" s="910" t="s">
        <v>410</v>
      </c>
      <c r="CB118" s="910"/>
      <c r="CC118" s="910"/>
      <c r="CD118" s="910"/>
      <c r="CE118" s="910"/>
      <c r="CF118" s="940" t="s">
        <v>439</v>
      </c>
      <c r="CG118" s="941"/>
      <c r="CH118" s="941"/>
      <c r="CI118" s="941"/>
      <c r="CJ118" s="941"/>
      <c r="CK118" s="992"/>
      <c r="CL118" s="886"/>
      <c r="CM118" s="880" t="s">
        <v>464</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439</v>
      </c>
      <c r="DH118" s="845"/>
      <c r="DI118" s="845"/>
      <c r="DJ118" s="845"/>
      <c r="DK118" s="846"/>
      <c r="DL118" s="847" t="s">
        <v>436</v>
      </c>
      <c r="DM118" s="845"/>
      <c r="DN118" s="845"/>
      <c r="DO118" s="845"/>
      <c r="DP118" s="846"/>
      <c r="DQ118" s="847" t="s">
        <v>439</v>
      </c>
      <c r="DR118" s="845"/>
      <c r="DS118" s="845"/>
      <c r="DT118" s="845"/>
      <c r="DU118" s="846"/>
      <c r="DV118" s="889" t="s">
        <v>410</v>
      </c>
      <c r="DW118" s="890"/>
      <c r="DX118" s="890"/>
      <c r="DY118" s="890"/>
      <c r="DZ118" s="891"/>
    </row>
    <row r="119" spans="1:130" s="228" customFormat="1" ht="26.25" customHeight="1" x14ac:dyDescent="0.2">
      <c r="A119" s="883" t="s">
        <v>434</v>
      </c>
      <c r="B119" s="884"/>
      <c r="C119" s="925" t="s">
        <v>435</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439</v>
      </c>
      <c r="AB119" s="954"/>
      <c r="AC119" s="954"/>
      <c r="AD119" s="954"/>
      <c r="AE119" s="955"/>
      <c r="AF119" s="956" t="s">
        <v>439</v>
      </c>
      <c r="AG119" s="954"/>
      <c r="AH119" s="954"/>
      <c r="AI119" s="954"/>
      <c r="AJ119" s="955"/>
      <c r="AK119" s="956" t="s">
        <v>436</v>
      </c>
      <c r="AL119" s="954"/>
      <c r="AM119" s="954"/>
      <c r="AN119" s="954"/>
      <c r="AO119" s="955"/>
      <c r="AP119" s="957" t="s">
        <v>439</v>
      </c>
      <c r="AQ119" s="958"/>
      <c r="AR119" s="958"/>
      <c r="AS119" s="958"/>
      <c r="AT119" s="959"/>
      <c r="AU119" s="999"/>
      <c r="AV119" s="1000"/>
      <c r="AW119" s="1000"/>
      <c r="AX119" s="1000"/>
      <c r="AY119" s="1000"/>
      <c r="AZ119" s="249" t="s">
        <v>185</v>
      </c>
      <c r="BA119" s="249"/>
      <c r="BB119" s="249"/>
      <c r="BC119" s="249"/>
      <c r="BD119" s="249"/>
      <c r="BE119" s="249"/>
      <c r="BF119" s="249"/>
      <c r="BG119" s="249"/>
      <c r="BH119" s="249"/>
      <c r="BI119" s="249"/>
      <c r="BJ119" s="249"/>
      <c r="BK119" s="249"/>
      <c r="BL119" s="249"/>
      <c r="BM119" s="249"/>
      <c r="BN119" s="249"/>
      <c r="BO119" s="942" t="s">
        <v>465</v>
      </c>
      <c r="BP119" s="943"/>
      <c r="BQ119" s="944">
        <v>270600</v>
      </c>
      <c r="BR119" s="910"/>
      <c r="BS119" s="910"/>
      <c r="BT119" s="910"/>
      <c r="BU119" s="910"/>
      <c r="BV119" s="910">
        <v>241328</v>
      </c>
      <c r="BW119" s="910"/>
      <c r="BX119" s="910"/>
      <c r="BY119" s="910"/>
      <c r="BZ119" s="910"/>
      <c r="CA119" s="910">
        <v>211578</v>
      </c>
      <c r="CB119" s="910"/>
      <c r="CC119" s="910"/>
      <c r="CD119" s="910"/>
      <c r="CE119" s="910"/>
      <c r="CF119" s="813"/>
      <c r="CG119" s="814"/>
      <c r="CH119" s="814"/>
      <c r="CI119" s="814"/>
      <c r="CJ119" s="899"/>
      <c r="CK119" s="993"/>
      <c r="CL119" s="888"/>
      <c r="CM119" s="903" t="s">
        <v>466</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410</v>
      </c>
      <c r="DH119" s="829"/>
      <c r="DI119" s="829"/>
      <c r="DJ119" s="829"/>
      <c r="DK119" s="830"/>
      <c r="DL119" s="831" t="s">
        <v>410</v>
      </c>
      <c r="DM119" s="829"/>
      <c r="DN119" s="829"/>
      <c r="DO119" s="829"/>
      <c r="DP119" s="830"/>
      <c r="DQ119" s="831" t="s">
        <v>410</v>
      </c>
      <c r="DR119" s="829"/>
      <c r="DS119" s="829"/>
      <c r="DT119" s="829"/>
      <c r="DU119" s="830"/>
      <c r="DV119" s="913" t="s">
        <v>410</v>
      </c>
      <c r="DW119" s="914"/>
      <c r="DX119" s="914"/>
      <c r="DY119" s="914"/>
      <c r="DZ119" s="915"/>
    </row>
    <row r="120" spans="1:130" s="228" customFormat="1" ht="26.25" customHeight="1" x14ac:dyDescent="0.2">
      <c r="A120" s="885"/>
      <c r="B120" s="886"/>
      <c r="C120" s="880" t="s">
        <v>441</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410</v>
      </c>
      <c r="AB120" s="845"/>
      <c r="AC120" s="845"/>
      <c r="AD120" s="845"/>
      <c r="AE120" s="846"/>
      <c r="AF120" s="847" t="s">
        <v>410</v>
      </c>
      <c r="AG120" s="845"/>
      <c r="AH120" s="845"/>
      <c r="AI120" s="845"/>
      <c r="AJ120" s="846"/>
      <c r="AK120" s="847" t="s">
        <v>410</v>
      </c>
      <c r="AL120" s="845"/>
      <c r="AM120" s="845"/>
      <c r="AN120" s="845"/>
      <c r="AO120" s="846"/>
      <c r="AP120" s="889" t="s">
        <v>410</v>
      </c>
      <c r="AQ120" s="890"/>
      <c r="AR120" s="890"/>
      <c r="AS120" s="890"/>
      <c r="AT120" s="891"/>
      <c r="AU120" s="945" t="s">
        <v>467</v>
      </c>
      <c r="AV120" s="946"/>
      <c r="AW120" s="946"/>
      <c r="AX120" s="946"/>
      <c r="AY120" s="947"/>
      <c r="AZ120" s="925" t="s">
        <v>468</v>
      </c>
      <c r="BA120" s="873"/>
      <c r="BB120" s="873"/>
      <c r="BC120" s="873"/>
      <c r="BD120" s="873"/>
      <c r="BE120" s="873"/>
      <c r="BF120" s="873"/>
      <c r="BG120" s="873"/>
      <c r="BH120" s="873"/>
      <c r="BI120" s="873"/>
      <c r="BJ120" s="873"/>
      <c r="BK120" s="873"/>
      <c r="BL120" s="873"/>
      <c r="BM120" s="873"/>
      <c r="BN120" s="873"/>
      <c r="BO120" s="873"/>
      <c r="BP120" s="874"/>
      <c r="BQ120" s="926">
        <v>1566529</v>
      </c>
      <c r="BR120" s="907"/>
      <c r="BS120" s="907"/>
      <c r="BT120" s="907"/>
      <c r="BU120" s="907"/>
      <c r="BV120" s="907">
        <v>1856700</v>
      </c>
      <c r="BW120" s="907"/>
      <c r="BX120" s="907"/>
      <c r="BY120" s="907"/>
      <c r="BZ120" s="907"/>
      <c r="CA120" s="907">
        <v>1724277</v>
      </c>
      <c r="CB120" s="907"/>
      <c r="CC120" s="907"/>
      <c r="CD120" s="907"/>
      <c r="CE120" s="907"/>
      <c r="CF120" s="931">
        <v>629.29999999999995</v>
      </c>
      <c r="CG120" s="932"/>
      <c r="CH120" s="932"/>
      <c r="CI120" s="932"/>
      <c r="CJ120" s="932"/>
      <c r="CK120" s="933" t="s">
        <v>469</v>
      </c>
      <c r="CL120" s="917"/>
      <c r="CM120" s="917"/>
      <c r="CN120" s="917"/>
      <c r="CO120" s="918"/>
      <c r="CP120" s="937" t="s">
        <v>404</v>
      </c>
      <c r="CQ120" s="938"/>
      <c r="CR120" s="938"/>
      <c r="CS120" s="938"/>
      <c r="CT120" s="938"/>
      <c r="CU120" s="938"/>
      <c r="CV120" s="938"/>
      <c r="CW120" s="938"/>
      <c r="CX120" s="938"/>
      <c r="CY120" s="938"/>
      <c r="CZ120" s="938"/>
      <c r="DA120" s="938"/>
      <c r="DB120" s="938"/>
      <c r="DC120" s="938"/>
      <c r="DD120" s="938"/>
      <c r="DE120" s="938"/>
      <c r="DF120" s="939"/>
      <c r="DG120" s="926">
        <v>123756</v>
      </c>
      <c r="DH120" s="907"/>
      <c r="DI120" s="907"/>
      <c r="DJ120" s="907"/>
      <c r="DK120" s="907"/>
      <c r="DL120" s="907">
        <v>118379</v>
      </c>
      <c r="DM120" s="907"/>
      <c r="DN120" s="907"/>
      <c r="DO120" s="907"/>
      <c r="DP120" s="907"/>
      <c r="DQ120" s="907">
        <v>112895</v>
      </c>
      <c r="DR120" s="907"/>
      <c r="DS120" s="907"/>
      <c r="DT120" s="907"/>
      <c r="DU120" s="907"/>
      <c r="DV120" s="908">
        <v>41.2</v>
      </c>
      <c r="DW120" s="908"/>
      <c r="DX120" s="908"/>
      <c r="DY120" s="908"/>
      <c r="DZ120" s="909"/>
    </row>
    <row r="121" spans="1:130" s="228" customFormat="1" ht="26.25" customHeight="1" x14ac:dyDescent="0.2">
      <c r="A121" s="885"/>
      <c r="B121" s="886"/>
      <c r="C121" s="928" t="s">
        <v>470</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439</v>
      </c>
      <c r="AB121" s="845"/>
      <c r="AC121" s="845"/>
      <c r="AD121" s="845"/>
      <c r="AE121" s="846"/>
      <c r="AF121" s="847" t="s">
        <v>410</v>
      </c>
      <c r="AG121" s="845"/>
      <c r="AH121" s="845"/>
      <c r="AI121" s="845"/>
      <c r="AJ121" s="846"/>
      <c r="AK121" s="847" t="s">
        <v>439</v>
      </c>
      <c r="AL121" s="845"/>
      <c r="AM121" s="845"/>
      <c r="AN121" s="845"/>
      <c r="AO121" s="846"/>
      <c r="AP121" s="889" t="s">
        <v>410</v>
      </c>
      <c r="AQ121" s="890"/>
      <c r="AR121" s="890"/>
      <c r="AS121" s="890"/>
      <c r="AT121" s="891"/>
      <c r="AU121" s="948"/>
      <c r="AV121" s="949"/>
      <c r="AW121" s="949"/>
      <c r="AX121" s="949"/>
      <c r="AY121" s="950"/>
      <c r="AZ121" s="880" t="s">
        <v>471</v>
      </c>
      <c r="BA121" s="817"/>
      <c r="BB121" s="817"/>
      <c r="BC121" s="817"/>
      <c r="BD121" s="817"/>
      <c r="BE121" s="817"/>
      <c r="BF121" s="817"/>
      <c r="BG121" s="817"/>
      <c r="BH121" s="817"/>
      <c r="BI121" s="817"/>
      <c r="BJ121" s="817"/>
      <c r="BK121" s="817"/>
      <c r="BL121" s="817"/>
      <c r="BM121" s="817"/>
      <c r="BN121" s="817"/>
      <c r="BO121" s="817"/>
      <c r="BP121" s="818"/>
      <c r="BQ121" s="881" t="s">
        <v>410</v>
      </c>
      <c r="BR121" s="882"/>
      <c r="BS121" s="882"/>
      <c r="BT121" s="882"/>
      <c r="BU121" s="882"/>
      <c r="BV121" s="882" t="s">
        <v>410</v>
      </c>
      <c r="BW121" s="882"/>
      <c r="BX121" s="882"/>
      <c r="BY121" s="882"/>
      <c r="BZ121" s="882"/>
      <c r="CA121" s="882" t="s">
        <v>450</v>
      </c>
      <c r="CB121" s="882"/>
      <c r="CC121" s="882"/>
      <c r="CD121" s="882"/>
      <c r="CE121" s="882"/>
      <c r="CF121" s="940" t="s">
        <v>439</v>
      </c>
      <c r="CG121" s="941"/>
      <c r="CH121" s="941"/>
      <c r="CI121" s="941"/>
      <c r="CJ121" s="941"/>
      <c r="CK121" s="934"/>
      <c r="CL121" s="920"/>
      <c r="CM121" s="920"/>
      <c r="CN121" s="920"/>
      <c r="CO121" s="921"/>
      <c r="CP121" s="900" t="s">
        <v>472</v>
      </c>
      <c r="CQ121" s="901"/>
      <c r="CR121" s="901"/>
      <c r="CS121" s="901"/>
      <c r="CT121" s="901"/>
      <c r="CU121" s="901"/>
      <c r="CV121" s="901"/>
      <c r="CW121" s="901"/>
      <c r="CX121" s="901"/>
      <c r="CY121" s="901"/>
      <c r="CZ121" s="901"/>
      <c r="DA121" s="901"/>
      <c r="DB121" s="901"/>
      <c r="DC121" s="901"/>
      <c r="DD121" s="901"/>
      <c r="DE121" s="901"/>
      <c r="DF121" s="902"/>
      <c r="DG121" s="881" t="s">
        <v>439</v>
      </c>
      <c r="DH121" s="882"/>
      <c r="DI121" s="882"/>
      <c r="DJ121" s="882"/>
      <c r="DK121" s="882"/>
      <c r="DL121" s="882" t="s">
        <v>450</v>
      </c>
      <c r="DM121" s="882"/>
      <c r="DN121" s="882"/>
      <c r="DO121" s="882"/>
      <c r="DP121" s="882"/>
      <c r="DQ121" s="882" t="s">
        <v>410</v>
      </c>
      <c r="DR121" s="882"/>
      <c r="DS121" s="882"/>
      <c r="DT121" s="882"/>
      <c r="DU121" s="882"/>
      <c r="DV121" s="859" t="s">
        <v>410</v>
      </c>
      <c r="DW121" s="859"/>
      <c r="DX121" s="859"/>
      <c r="DY121" s="859"/>
      <c r="DZ121" s="860"/>
    </row>
    <row r="122" spans="1:130" s="228" customFormat="1" ht="26.25" customHeight="1" x14ac:dyDescent="0.2">
      <c r="A122" s="885"/>
      <c r="B122" s="886"/>
      <c r="C122" s="880" t="s">
        <v>453</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410</v>
      </c>
      <c r="AB122" s="845"/>
      <c r="AC122" s="845"/>
      <c r="AD122" s="845"/>
      <c r="AE122" s="846"/>
      <c r="AF122" s="847" t="s">
        <v>410</v>
      </c>
      <c r="AG122" s="845"/>
      <c r="AH122" s="845"/>
      <c r="AI122" s="845"/>
      <c r="AJ122" s="846"/>
      <c r="AK122" s="847" t="s">
        <v>410</v>
      </c>
      <c r="AL122" s="845"/>
      <c r="AM122" s="845"/>
      <c r="AN122" s="845"/>
      <c r="AO122" s="846"/>
      <c r="AP122" s="889" t="s">
        <v>410</v>
      </c>
      <c r="AQ122" s="890"/>
      <c r="AR122" s="890"/>
      <c r="AS122" s="890"/>
      <c r="AT122" s="891"/>
      <c r="AU122" s="948"/>
      <c r="AV122" s="949"/>
      <c r="AW122" s="949"/>
      <c r="AX122" s="949"/>
      <c r="AY122" s="950"/>
      <c r="AZ122" s="903" t="s">
        <v>473</v>
      </c>
      <c r="BA122" s="904"/>
      <c r="BB122" s="904"/>
      <c r="BC122" s="904"/>
      <c r="BD122" s="904"/>
      <c r="BE122" s="904"/>
      <c r="BF122" s="904"/>
      <c r="BG122" s="904"/>
      <c r="BH122" s="904"/>
      <c r="BI122" s="904"/>
      <c r="BJ122" s="904"/>
      <c r="BK122" s="904"/>
      <c r="BL122" s="904"/>
      <c r="BM122" s="904"/>
      <c r="BN122" s="904"/>
      <c r="BO122" s="904"/>
      <c r="BP122" s="905"/>
      <c r="BQ122" s="944">
        <v>274787</v>
      </c>
      <c r="BR122" s="910"/>
      <c r="BS122" s="910"/>
      <c r="BT122" s="910"/>
      <c r="BU122" s="910"/>
      <c r="BV122" s="910">
        <v>250520</v>
      </c>
      <c r="BW122" s="910"/>
      <c r="BX122" s="910"/>
      <c r="BY122" s="910"/>
      <c r="BZ122" s="910"/>
      <c r="CA122" s="910">
        <v>229147</v>
      </c>
      <c r="CB122" s="910"/>
      <c r="CC122" s="910"/>
      <c r="CD122" s="910"/>
      <c r="CE122" s="910"/>
      <c r="CF122" s="911">
        <v>83.6</v>
      </c>
      <c r="CG122" s="912"/>
      <c r="CH122" s="912"/>
      <c r="CI122" s="912"/>
      <c r="CJ122" s="912"/>
      <c r="CK122" s="934"/>
      <c r="CL122" s="920"/>
      <c r="CM122" s="920"/>
      <c r="CN122" s="920"/>
      <c r="CO122" s="921"/>
      <c r="CP122" s="900" t="s">
        <v>474</v>
      </c>
      <c r="CQ122" s="901"/>
      <c r="CR122" s="901"/>
      <c r="CS122" s="901"/>
      <c r="CT122" s="901"/>
      <c r="CU122" s="901"/>
      <c r="CV122" s="901"/>
      <c r="CW122" s="901"/>
      <c r="CX122" s="901"/>
      <c r="CY122" s="901"/>
      <c r="CZ122" s="901"/>
      <c r="DA122" s="901"/>
      <c r="DB122" s="901"/>
      <c r="DC122" s="901"/>
      <c r="DD122" s="901"/>
      <c r="DE122" s="901"/>
      <c r="DF122" s="902"/>
      <c r="DG122" s="881" t="s">
        <v>450</v>
      </c>
      <c r="DH122" s="882"/>
      <c r="DI122" s="882"/>
      <c r="DJ122" s="882"/>
      <c r="DK122" s="882"/>
      <c r="DL122" s="882" t="s">
        <v>450</v>
      </c>
      <c r="DM122" s="882"/>
      <c r="DN122" s="882"/>
      <c r="DO122" s="882"/>
      <c r="DP122" s="882"/>
      <c r="DQ122" s="882" t="s">
        <v>450</v>
      </c>
      <c r="DR122" s="882"/>
      <c r="DS122" s="882"/>
      <c r="DT122" s="882"/>
      <c r="DU122" s="882"/>
      <c r="DV122" s="859" t="s">
        <v>450</v>
      </c>
      <c r="DW122" s="859"/>
      <c r="DX122" s="859"/>
      <c r="DY122" s="859"/>
      <c r="DZ122" s="860"/>
    </row>
    <row r="123" spans="1:130" s="228" customFormat="1" ht="26.25" customHeight="1" x14ac:dyDescent="0.2">
      <c r="A123" s="885"/>
      <c r="B123" s="886"/>
      <c r="C123" s="880" t="s">
        <v>459</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450</v>
      </c>
      <c r="AB123" s="845"/>
      <c r="AC123" s="845"/>
      <c r="AD123" s="845"/>
      <c r="AE123" s="846"/>
      <c r="AF123" s="847" t="s">
        <v>450</v>
      </c>
      <c r="AG123" s="845"/>
      <c r="AH123" s="845"/>
      <c r="AI123" s="845"/>
      <c r="AJ123" s="846"/>
      <c r="AK123" s="847" t="s">
        <v>450</v>
      </c>
      <c r="AL123" s="845"/>
      <c r="AM123" s="845"/>
      <c r="AN123" s="845"/>
      <c r="AO123" s="846"/>
      <c r="AP123" s="889" t="s">
        <v>450</v>
      </c>
      <c r="AQ123" s="890"/>
      <c r="AR123" s="890"/>
      <c r="AS123" s="890"/>
      <c r="AT123" s="891"/>
      <c r="AU123" s="951"/>
      <c r="AV123" s="952"/>
      <c r="AW123" s="952"/>
      <c r="AX123" s="952"/>
      <c r="AY123" s="952"/>
      <c r="AZ123" s="249" t="s">
        <v>185</v>
      </c>
      <c r="BA123" s="249"/>
      <c r="BB123" s="249"/>
      <c r="BC123" s="249"/>
      <c r="BD123" s="249"/>
      <c r="BE123" s="249"/>
      <c r="BF123" s="249"/>
      <c r="BG123" s="249"/>
      <c r="BH123" s="249"/>
      <c r="BI123" s="249"/>
      <c r="BJ123" s="249"/>
      <c r="BK123" s="249"/>
      <c r="BL123" s="249"/>
      <c r="BM123" s="249"/>
      <c r="BN123" s="249"/>
      <c r="BO123" s="942" t="s">
        <v>475</v>
      </c>
      <c r="BP123" s="943"/>
      <c r="BQ123" s="897">
        <v>1841316</v>
      </c>
      <c r="BR123" s="898"/>
      <c r="BS123" s="898"/>
      <c r="BT123" s="898"/>
      <c r="BU123" s="898"/>
      <c r="BV123" s="898">
        <v>2107220</v>
      </c>
      <c r="BW123" s="898"/>
      <c r="BX123" s="898"/>
      <c r="BY123" s="898"/>
      <c r="BZ123" s="898"/>
      <c r="CA123" s="898">
        <v>1953424</v>
      </c>
      <c r="CB123" s="898"/>
      <c r="CC123" s="898"/>
      <c r="CD123" s="898"/>
      <c r="CE123" s="898"/>
      <c r="CF123" s="813"/>
      <c r="CG123" s="814"/>
      <c r="CH123" s="814"/>
      <c r="CI123" s="814"/>
      <c r="CJ123" s="899"/>
      <c r="CK123" s="934"/>
      <c r="CL123" s="920"/>
      <c r="CM123" s="920"/>
      <c r="CN123" s="920"/>
      <c r="CO123" s="921"/>
      <c r="CP123" s="900" t="s">
        <v>402</v>
      </c>
      <c r="CQ123" s="901"/>
      <c r="CR123" s="901"/>
      <c r="CS123" s="901"/>
      <c r="CT123" s="901"/>
      <c r="CU123" s="901"/>
      <c r="CV123" s="901"/>
      <c r="CW123" s="901"/>
      <c r="CX123" s="901"/>
      <c r="CY123" s="901"/>
      <c r="CZ123" s="901"/>
      <c r="DA123" s="901"/>
      <c r="DB123" s="901"/>
      <c r="DC123" s="901"/>
      <c r="DD123" s="901"/>
      <c r="DE123" s="901"/>
      <c r="DF123" s="902"/>
      <c r="DG123" s="844" t="s">
        <v>439</v>
      </c>
      <c r="DH123" s="845"/>
      <c r="DI123" s="845"/>
      <c r="DJ123" s="845"/>
      <c r="DK123" s="846"/>
      <c r="DL123" s="847" t="s">
        <v>439</v>
      </c>
      <c r="DM123" s="845"/>
      <c r="DN123" s="845"/>
      <c r="DO123" s="845"/>
      <c r="DP123" s="846"/>
      <c r="DQ123" s="847" t="s">
        <v>439</v>
      </c>
      <c r="DR123" s="845"/>
      <c r="DS123" s="845"/>
      <c r="DT123" s="845"/>
      <c r="DU123" s="846"/>
      <c r="DV123" s="889" t="s">
        <v>439</v>
      </c>
      <c r="DW123" s="890"/>
      <c r="DX123" s="890"/>
      <c r="DY123" s="890"/>
      <c r="DZ123" s="891"/>
    </row>
    <row r="124" spans="1:130" s="228" customFormat="1" ht="26.25" customHeight="1" thickBot="1" x14ac:dyDescent="0.25">
      <c r="A124" s="885"/>
      <c r="B124" s="886"/>
      <c r="C124" s="880" t="s">
        <v>462</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439</v>
      </c>
      <c r="AB124" s="845"/>
      <c r="AC124" s="845"/>
      <c r="AD124" s="845"/>
      <c r="AE124" s="846"/>
      <c r="AF124" s="847" t="s">
        <v>439</v>
      </c>
      <c r="AG124" s="845"/>
      <c r="AH124" s="845"/>
      <c r="AI124" s="845"/>
      <c r="AJ124" s="846"/>
      <c r="AK124" s="847" t="s">
        <v>439</v>
      </c>
      <c r="AL124" s="845"/>
      <c r="AM124" s="845"/>
      <c r="AN124" s="845"/>
      <c r="AO124" s="846"/>
      <c r="AP124" s="889" t="s">
        <v>436</v>
      </c>
      <c r="AQ124" s="890"/>
      <c r="AR124" s="890"/>
      <c r="AS124" s="890"/>
      <c r="AT124" s="891"/>
      <c r="AU124" s="892" t="s">
        <v>476</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439</v>
      </c>
      <c r="BR124" s="896"/>
      <c r="BS124" s="896"/>
      <c r="BT124" s="896"/>
      <c r="BU124" s="896"/>
      <c r="BV124" s="896" t="s">
        <v>439</v>
      </c>
      <c r="BW124" s="896"/>
      <c r="BX124" s="896"/>
      <c r="BY124" s="896"/>
      <c r="BZ124" s="896"/>
      <c r="CA124" s="896" t="s">
        <v>439</v>
      </c>
      <c r="CB124" s="896"/>
      <c r="CC124" s="896"/>
      <c r="CD124" s="896"/>
      <c r="CE124" s="896"/>
      <c r="CF124" s="791"/>
      <c r="CG124" s="792"/>
      <c r="CH124" s="792"/>
      <c r="CI124" s="792"/>
      <c r="CJ124" s="927"/>
      <c r="CK124" s="935"/>
      <c r="CL124" s="935"/>
      <c r="CM124" s="935"/>
      <c r="CN124" s="935"/>
      <c r="CO124" s="936"/>
      <c r="CP124" s="900" t="s">
        <v>477</v>
      </c>
      <c r="CQ124" s="901"/>
      <c r="CR124" s="901"/>
      <c r="CS124" s="901"/>
      <c r="CT124" s="901"/>
      <c r="CU124" s="901"/>
      <c r="CV124" s="901"/>
      <c r="CW124" s="901"/>
      <c r="CX124" s="901"/>
      <c r="CY124" s="901"/>
      <c r="CZ124" s="901"/>
      <c r="DA124" s="901"/>
      <c r="DB124" s="901"/>
      <c r="DC124" s="901"/>
      <c r="DD124" s="901"/>
      <c r="DE124" s="901"/>
      <c r="DF124" s="902"/>
      <c r="DG124" s="828" t="s">
        <v>410</v>
      </c>
      <c r="DH124" s="829"/>
      <c r="DI124" s="829"/>
      <c r="DJ124" s="829"/>
      <c r="DK124" s="830"/>
      <c r="DL124" s="831" t="s">
        <v>437</v>
      </c>
      <c r="DM124" s="829"/>
      <c r="DN124" s="829"/>
      <c r="DO124" s="829"/>
      <c r="DP124" s="830"/>
      <c r="DQ124" s="831" t="s">
        <v>478</v>
      </c>
      <c r="DR124" s="829"/>
      <c r="DS124" s="829"/>
      <c r="DT124" s="829"/>
      <c r="DU124" s="830"/>
      <c r="DV124" s="913" t="s">
        <v>388</v>
      </c>
      <c r="DW124" s="914"/>
      <c r="DX124" s="914"/>
      <c r="DY124" s="914"/>
      <c r="DZ124" s="915"/>
    </row>
    <row r="125" spans="1:130" s="228" customFormat="1" ht="26.25" customHeight="1" x14ac:dyDescent="0.2">
      <c r="A125" s="885"/>
      <c r="B125" s="886"/>
      <c r="C125" s="880" t="s">
        <v>464</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479</v>
      </c>
      <c r="AB125" s="845"/>
      <c r="AC125" s="845"/>
      <c r="AD125" s="845"/>
      <c r="AE125" s="846"/>
      <c r="AF125" s="847" t="s">
        <v>410</v>
      </c>
      <c r="AG125" s="845"/>
      <c r="AH125" s="845"/>
      <c r="AI125" s="845"/>
      <c r="AJ125" s="846"/>
      <c r="AK125" s="847" t="s">
        <v>410</v>
      </c>
      <c r="AL125" s="845"/>
      <c r="AM125" s="845"/>
      <c r="AN125" s="845"/>
      <c r="AO125" s="846"/>
      <c r="AP125" s="889" t="s">
        <v>410</v>
      </c>
      <c r="AQ125" s="890"/>
      <c r="AR125" s="890"/>
      <c r="AS125" s="890"/>
      <c r="AT125" s="891"/>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916" t="s">
        <v>480</v>
      </c>
      <c r="CL125" s="917"/>
      <c r="CM125" s="917"/>
      <c r="CN125" s="917"/>
      <c r="CO125" s="918"/>
      <c r="CP125" s="925" t="s">
        <v>481</v>
      </c>
      <c r="CQ125" s="873"/>
      <c r="CR125" s="873"/>
      <c r="CS125" s="873"/>
      <c r="CT125" s="873"/>
      <c r="CU125" s="873"/>
      <c r="CV125" s="873"/>
      <c r="CW125" s="873"/>
      <c r="CX125" s="873"/>
      <c r="CY125" s="873"/>
      <c r="CZ125" s="873"/>
      <c r="DA125" s="873"/>
      <c r="DB125" s="873"/>
      <c r="DC125" s="873"/>
      <c r="DD125" s="873"/>
      <c r="DE125" s="873"/>
      <c r="DF125" s="874"/>
      <c r="DG125" s="926" t="s">
        <v>437</v>
      </c>
      <c r="DH125" s="907"/>
      <c r="DI125" s="907"/>
      <c r="DJ125" s="907"/>
      <c r="DK125" s="907"/>
      <c r="DL125" s="907" t="s">
        <v>388</v>
      </c>
      <c r="DM125" s="907"/>
      <c r="DN125" s="907"/>
      <c r="DO125" s="907"/>
      <c r="DP125" s="907"/>
      <c r="DQ125" s="907" t="s">
        <v>410</v>
      </c>
      <c r="DR125" s="907"/>
      <c r="DS125" s="907"/>
      <c r="DT125" s="907"/>
      <c r="DU125" s="907"/>
      <c r="DV125" s="908" t="s">
        <v>437</v>
      </c>
      <c r="DW125" s="908"/>
      <c r="DX125" s="908"/>
      <c r="DY125" s="908"/>
      <c r="DZ125" s="909"/>
    </row>
    <row r="126" spans="1:130" s="228" customFormat="1" ht="26.25" customHeight="1" thickBot="1" x14ac:dyDescent="0.25">
      <c r="A126" s="885"/>
      <c r="B126" s="886"/>
      <c r="C126" s="880" t="s">
        <v>466</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410</v>
      </c>
      <c r="AB126" s="845"/>
      <c r="AC126" s="845"/>
      <c r="AD126" s="845"/>
      <c r="AE126" s="846"/>
      <c r="AF126" s="847" t="s">
        <v>437</v>
      </c>
      <c r="AG126" s="845"/>
      <c r="AH126" s="845"/>
      <c r="AI126" s="845"/>
      <c r="AJ126" s="846"/>
      <c r="AK126" s="847" t="s">
        <v>437</v>
      </c>
      <c r="AL126" s="845"/>
      <c r="AM126" s="845"/>
      <c r="AN126" s="845"/>
      <c r="AO126" s="846"/>
      <c r="AP126" s="889" t="s">
        <v>410</v>
      </c>
      <c r="AQ126" s="890"/>
      <c r="AR126" s="890"/>
      <c r="AS126" s="890"/>
      <c r="AT126" s="891"/>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919"/>
      <c r="CL126" s="920"/>
      <c r="CM126" s="920"/>
      <c r="CN126" s="920"/>
      <c r="CO126" s="921"/>
      <c r="CP126" s="880" t="s">
        <v>482</v>
      </c>
      <c r="CQ126" s="817"/>
      <c r="CR126" s="817"/>
      <c r="CS126" s="817"/>
      <c r="CT126" s="817"/>
      <c r="CU126" s="817"/>
      <c r="CV126" s="817"/>
      <c r="CW126" s="817"/>
      <c r="CX126" s="817"/>
      <c r="CY126" s="817"/>
      <c r="CZ126" s="817"/>
      <c r="DA126" s="817"/>
      <c r="DB126" s="817"/>
      <c r="DC126" s="817"/>
      <c r="DD126" s="817"/>
      <c r="DE126" s="817"/>
      <c r="DF126" s="818"/>
      <c r="DG126" s="881" t="s">
        <v>483</v>
      </c>
      <c r="DH126" s="882"/>
      <c r="DI126" s="882"/>
      <c r="DJ126" s="882"/>
      <c r="DK126" s="882"/>
      <c r="DL126" s="882" t="s">
        <v>479</v>
      </c>
      <c r="DM126" s="882"/>
      <c r="DN126" s="882"/>
      <c r="DO126" s="882"/>
      <c r="DP126" s="882"/>
      <c r="DQ126" s="882" t="s">
        <v>388</v>
      </c>
      <c r="DR126" s="882"/>
      <c r="DS126" s="882"/>
      <c r="DT126" s="882"/>
      <c r="DU126" s="882"/>
      <c r="DV126" s="859" t="s">
        <v>444</v>
      </c>
      <c r="DW126" s="859"/>
      <c r="DX126" s="859"/>
      <c r="DY126" s="859"/>
      <c r="DZ126" s="860"/>
    </row>
    <row r="127" spans="1:130" s="228" customFormat="1" ht="26.25" customHeight="1" x14ac:dyDescent="0.2">
      <c r="A127" s="887"/>
      <c r="B127" s="888"/>
      <c r="C127" s="903" t="s">
        <v>484</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410</v>
      </c>
      <c r="AB127" s="845"/>
      <c r="AC127" s="845"/>
      <c r="AD127" s="845"/>
      <c r="AE127" s="846"/>
      <c r="AF127" s="847" t="s">
        <v>437</v>
      </c>
      <c r="AG127" s="845"/>
      <c r="AH127" s="845"/>
      <c r="AI127" s="845"/>
      <c r="AJ127" s="846"/>
      <c r="AK127" s="847" t="s">
        <v>388</v>
      </c>
      <c r="AL127" s="845"/>
      <c r="AM127" s="845"/>
      <c r="AN127" s="845"/>
      <c r="AO127" s="846"/>
      <c r="AP127" s="889" t="s">
        <v>388</v>
      </c>
      <c r="AQ127" s="890"/>
      <c r="AR127" s="890"/>
      <c r="AS127" s="890"/>
      <c r="AT127" s="891"/>
      <c r="AU127" s="230"/>
      <c r="AV127" s="230"/>
      <c r="AW127" s="230"/>
      <c r="AX127" s="906" t="s">
        <v>485</v>
      </c>
      <c r="AY127" s="877"/>
      <c r="AZ127" s="877"/>
      <c r="BA127" s="877"/>
      <c r="BB127" s="877"/>
      <c r="BC127" s="877"/>
      <c r="BD127" s="877"/>
      <c r="BE127" s="878"/>
      <c r="BF127" s="876" t="s">
        <v>486</v>
      </c>
      <c r="BG127" s="877"/>
      <c r="BH127" s="877"/>
      <c r="BI127" s="877"/>
      <c r="BJ127" s="877"/>
      <c r="BK127" s="877"/>
      <c r="BL127" s="878"/>
      <c r="BM127" s="876" t="s">
        <v>487</v>
      </c>
      <c r="BN127" s="877"/>
      <c r="BO127" s="877"/>
      <c r="BP127" s="877"/>
      <c r="BQ127" s="877"/>
      <c r="BR127" s="877"/>
      <c r="BS127" s="878"/>
      <c r="BT127" s="876" t="s">
        <v>488</v>
      </c>
      <c r="BU127" s="877"/>
      <c r="BV127" s="877"/>
      <c r="BW127" s="877"/>
      <c r="BX127" s="877"/>
      <c r="BY127" s="877"/>
      <c r="BZ127" s="879"/>
      <c r="CA127" s="230"/>
      <c r="CB127" s="230"/>
      <c r="CC127" s="230"/>
      <c r="CD127" s="253"/>
      <c r="CE127" s="253"/>
      <c r="CF127" s="253"/>
      <c r="CG127" s="230"/>
      <c r="CH127" s="230"/>
      <c r="CI127" s="230"/>
      <c r="CJ127" s="252"/>
      <c r="CK127" s="919"/>
      <c r="CL127" s="920"/>
      <c r="CM127" s="920"/>
      <c r="CN127" s="920"/>
      <c r="CO127" s="921"/>
      <c r="CP127" s="880" t="s">
        <v>489</v>
      </c>
      <c r="CQ127" s="817"/>
      <c r="CR127" s="817"/>
      <c r="CS127" s="817"/>
      <c r="CT127" s="817"/>
      <c r="CU127" s="817"/>
      <c r="CV127" s="817"/>
      <c r="CW127" s="817"/>
      <c r="CX127" s="817"/>
      <c r="CY127" s="817"/>
      <c r="CZ127" s="817"/>
      <c r="DA127" s="817"/>
      <c r="DB127" s="817"/>
      <c r="DC127" s="817"/>
      <c r="DD127" s="817"/>
      <c r="DE127" s="817"/>
      <c r="DF127" s="818"/>
      <c r="DG127" s="881" t="s">
        <v>450</v>
      </c>
      <c r="DH127" s="882"/>
      <c r="DI127" s="882"/>
      <c r="DJ127" s="882"/>
      <c r="DK127" s="882"/>
      <c r="DL127" s="882" t="s">
        <v>444</v>
      </c>
      <c r="DM127" s="882"/>
      <c r="DN127" s="882"/>
      <c r="DO127" s="882"/>
      <c r="DP127" s="882"/>
      <c r="DQ127" s="882" t="s">
        <v>410</v>
      </c>
      <c r="DR127" s="882"/>
      <c r="DS127" s="882"/>
      <c r="DT127" s="882"/>
      <c r="DU127" s="882"/>
      <c r="DV127" s="859" t="s">
        <v>388</v>
      </c>
      <c r="DW127" s="859"/>
      <c r="DX127" s="859"/>
      <c r="DY127" s="859"/>
      <c r="DZ127" s="860"/>
    </row>
    <row r="128" spans="1:130" s="228" customFormat="1" ht="26.25" customHeight="1" thickBot="1" x14ac:dyDescent="0.25">
      <c r="A128" s="861" t="s">
        <v>490</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491</v>
      </c>
      <c r="X128" s="863"/>
      <c r="Y128" s="863"/>
      <c r="Z128" s="864"/>
      <c r="AA128" s="865" t="s">
        <v>410</v>
      </c>
      <c r="AB128" s="866"/>
      <c r="AC128" s="866"/>
      <c r="AD128" s="866"/>
      <c r="AE128" s="867"/>
      <c r="AF128" s="868" t="s">
        <v>410</v>
      </c>
      <c r="AG128" s="866"/>
      <c r="AH128" s="866"/>
      <c r="AI128" s="866"/>
      <c r="AJ128" s="867"/>
      <c r="AK128" s="868" t="s">
        <v>410</v>
      </c>
      <c r="AL128" s="866"/>
      <c r="AM128" s="866"/>
      <c r="AN128" s="866"/>
      <c r="AO128" s="867"/>
      <c r="AP128" s="869"/>
      <c r="AQ128" s="870"/>
      <c r="AR128" s="870"/>
      <c r="AS128" s="870"/>
      <c r="AT128" s="871"/>
      <c r="AU128" s="230"/>
      <c r="AV128" s="230"/>
      <c r="AW128" s="230"/>
      <c r="AX128" s="872" t="s">
        <v>492</v>
      </c>
      <c r="AY128" s="873"/>
      <c r="AZ128" s="873"/>
      <c r="BA128" s="873"/>
      <c r="BB128" s="873"/>
      <c r="BC128" s="873"/>
      <c r="BD128" s="873"/>
      <c r="BE128" s="874"/>
      <c r="BF128" s="851" t="s">
        <v>437</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3"/>
      <c r="CB128" s="253"/>
      <c r="CC128" s="253"/>
      <c r="CD128" s="253"/>
      <c r="CE128" s="253"/>
      <c r="CF128" s="253"/>
      <c r="CG128" s="230"/>
      <c r="CH128" s="230"/>
      <c r="CI128" s="230"/>
      <c r="CJ128" s="252"/>
      <c r="CK128" s="922"/>
      <c r="CL128" s="923"/>
      <c r="CM128" s="923"/>
      <c r="CN128" s="923"/>
      <c r="CO128" s="924"/>
      <c r="CP128" s="854" t="s">
        <v>493</v>
      </c>
      <c r="CQ128" s="795"/>
      <c r="CR128" s="795"/>
      <c r="CS128" s="795"/>
      <c r="CT128" s="795"/>
      <c r="CU128" s="795"/>
      <c r="CV128" s="795"/>
      <c r="CW128" s="795"/>
      <c r="CX128" s="795"/>
      <c r="CY128" s="795"/>
      <c r="CZ128" s="795"/>
      <c r="DA128" s="795"/>
      <c r="DB128" s="795"/>
      <c r="DC128" s="795"/>
      <c r="DD128" s="795"/>
      <c r="DE128" s="795"/>
      <c r="DF128" s="796"/>
      <c r="DG128" s="855" t="s">
        <v>410</v>
      </c>
      <c r="DH128" s="856"/>
      <c r="DI128" s="856"/>
      <c r="DJ128" s="856"/>
      <c r="DK128" s="856"/>
      <c r="DL128" s="856" t="s">
        <v>410</v>
      </c>
      <c r="DM128" s="856"/>
      <c r="DN128" s="856"/>
      <c r="DO128" s="856"/>
      <c r="DP128" s="856"/>
      <c r="DQ128" s="856" t="s">
        <v>437</v>
      </c>
      <c r="DR128" s="856"/>
      <c r="DS128" s="856"/>
      <c r="DT128" s="856"/>
      <c r="DU128" s="856"/>
      <c r="DV128" s="857" t="s">
        <v>478</v>
      </c>
      <c r="DW128" s="857"/>
      <c r="DX128" s="857"/>
      <c r="DY128" s="857"/>
      <c r="DZ128" s="858"/>
    </row>
    <row r="129" spans="1:131" s="228" customFormat="1" ht="26.25" customHeight="1" x14ac:dyDescent="0.2">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494</v>
      </c>
      <c r="X129" s="842"/>
      <c r="Y129" s="842"/>
      <c r="Z129" s="843"/>
      <c r="AA129" s="844">
        <v>239406</v>
      </c>
      <c r="AB129" s="845"/>
      <c r="AC129" s="845"/>
      <c r="AD129" s="845"/>
      <c r="AE129" s="846"/>
      <c r="AF129" s="847">
        <v>255449</v>
      </c>
      <c r="AG129" s="845"/>
      <c r="AH129" s="845"/>
      <c r="AI129" s="845"/>
      <c r="AJ129" s="846"/>
      <c r="AK129" s="847">
        <v>303029</v>
      </c>
      <c r="AL129" s="845"/>
      <c r="AM129" s="845"/>
      <c r="AN129" s="845"/>
      <c r="AO129" s="846"/>
      <c r="AP129" s="848"/>
      <c r="AQ129" s="849"/>
      <c r="AR129" s="849"/>
      <c r="AS129" s="849"/>
      <c r="AT129" s="850"/>
      <c r="AU129" s="231"/>
      <c r="AV129" s="231"/>
      <c r="AW129" s="231"/>
      <c r="AX129" s="816" t="s">
        <v>495</v>
      </c>
      <c r="AY129" s="817"/>
      <c r="AZ129" s="817"/>
      <c r="BA129" s="817"/>
      <c r="BB129" s="817"/>
      <c r="BC129" s="817"/>
      <c r="BD129" s="817"/>
      <c r="BE129" s="818"/>
      <c r="BF129" s="835" t="s">
        <v>478</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839" t="s">
        <v>496</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497</v>
      </c>
      <c r="X130" s="842"/>
      <c r="Y130" s="842"/>
      <c r="Z130" s="843"/>
      <c r="AA130" s="844">
        <v>34957</v>
      </c>
      <c r="AB130" s="845"/>
      <c r="AC130" s="845"/>
      <c r="AD130" s="845"/>
      <c r="AE130" s="846"/>
      <c r="AF130" s="847">
        <v>33442</v>
      </c>
      <c r="AG130" s="845"/>
      <c r="AH130" s="845"/>
      <c r="AI130" s="845"/>
      <c r="AJ130" s="846"/>
      <c r="AK130" s="847">
        <v>29047</v>
      </c>
      <c r="AL130" s="845"/>
      <c r="AM130" s="845"/>
      <c r="AN130" s="845"/>
      <c r="AO130" s="846"/>
      <c r="AP130" s="848"/>
      <c r="AQ130" s="849"/>
      <c r="AR130" s="849"/>
      <c r="AS130" s="849"/>
      <c r="AT130" s="850"/>
      <c r="AU130" s="231"/>
      <c r="AV130" s="231"/>
      <c r="AW130" s="231"/>
      <c r="AX130" s="816" t="s">
        <v>498</v>
      </c>
      <c r="AY130" s="817"/>
      <c r="AZ130" s="817"/>
      <c r="BA130" s="817"/>
      <c r="BB130" s="817"/>
      <c r="BC130" s="817"/>
      <c r="BD130" s="817"/>
      <c r="BE130" s="818"/>
      <c r="BF130" s="819">
        <v>-0.9</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499</v>
      </c>
      <c r="X131" s="826"/>
      <c r="Y131" s="826"/>
      <c r="Z131" s="827"/>
      <c r="AA131" s="828">
        <v>204449</v>
      </c>
      <c r="AB131" s="829"/>
      <c r="AC131" s="829"/>
      <c r="AD131" s="829"/>
      <c r="AE131" s="830"/>
      <c r="AF131" s="831">
        <v>222007</v>
      </c>
      <c r="AG131" s="829"/>
      <c r="AH131" s="829"/>
      <c r="AI131" s="829"/>
      <c r="AJ131" s="830"/>
      <c r="AK131" s="831">
        <v>273982</v>
      </c>
      <c r="AL131" s="829"/>
      <c r="AM131" s="829"/>
      <c r="AN131" s="829"/>
      <c r="AO131" s="830"/>
      <c r="AP131" s="832"/>
      <c r="AQ131" s="833"/>
      <c r="AR131" s="833"/>
      <c r="AS131" s="833"/>
      <c r="AT131" s="834"/>
      <c r="AU131" s="231"/>
      <c r="AV131" s="231"/>
      <c r="AW131" s="231"/>
      <c r="AX131" s="794" t="s">
        <v>500</v>
      </c>
      <c r="AY131" s="795"/>
      <c r="AZ131" s="795"/>
      <c r="BA131" s="795"/>
      <c r="BB131" s="795"/>
      <c r="BC131" s="795"/>
      <c r="BD131" s="795"/>
      <c r="BE131" s="796"/>
      <c r="BF131" s="797" t="s">
        <v>437</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803" t="s">
        <v>501</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502</v>
      </c>
      <c r="W132" s="807"/>
      <c r="X132" s="807"/>
      <c r="Y132" s="807"/>
      <c r="Z132" s="808"/>
      <c r="AA132" s="809">
        <v>-1.0609002729999999</v>
      </c>
      <c r="AB132" s="810"/>
      <c r="AC132" s="810"/>
      <c r="AD132" s="810"/>
      <c r="AE132" s="811"/>
      <c r="AF132" s="812">
        <v>-1.1427567599999999</v>
      </c>
      <c r="AG132" s="810"/>
      <c r="AH132" s="810"/>
      <c r="AI132" s="810"/>
      <c r="AJ132" s="811"/>
      <c r="AK132" s="812">
        <v>-0.76099889799999998</v>
      </c>
      <c r="AL132" s="810"/>
      <c r="AM132" s="810"/>
      <c r="AN132" s="810"/>
      <c r="AO132" s="811"/>
      <c r="AP132" s="813"/>
      <c r="AQ132" s="814"/>
      <c r="AR132" s="814"/>
      <c r="AS132" s="814"/>
      <c r="AT132" s="815"/>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503</v>
      </c>
      <c r="W133" s="786"/>
      <c r="X133" s="786"/>
      <c r="Y133" s="786"/>
      <c r="Z133" s="787"/>
      <c r="AA133" s="788">
        <v>-0.2</v>
      </c>
      <c r="AB133" s="789"/>
      <c r="AC133" s="789"/>
      <c r="AD133" s="789"/>
      <c r="AE133" s="790"/>
      <c r="AF133" s="788">
        <v>-0.7</v>
      </c>
      <c r="AG133" s="789"/>
      <c r="AH133" s="789"/>
      <c r="AI133" s="789"/>
      <c r="AJ133" s="790"/>
      <c r="AK133" s="788">
        <v>-0.9</v>
      </c>
      <c r="AL133" s="789"/>
      <c r="AM133" s="789"/>
      <c r="AN133" s="789"/>
      <c r="AO133" s="790"/>
      <c r="AP133" s="791"/>
      <c r="AQ133" s="792"/>
      <c r="AR133" s="792"/>
      <c r="AS133" s="792"/>
      <c r="AT133" s="793"/>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iN9u0nXbhINadlfnAF+7VKCVbMng9uDzksRx62hC+JTxCAb7gu4Bjg+Km3xGOLxp7OQPN43zf2YF6bp+lCU8pw==" saltValue="ZMMwIqtN2dMjuKPMkZmLY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8" customWidth="1"/>
    <col min="121" max="121" width="0" style="257" hidden="1" customWidth="1"/>
    <col min="122" max="16384" width="9" style="257" hidden="1"/>
  </cols>
  <sheetData>
    <row r="1" spans="1:120" ht="13.2" x14ac:dyDescent="0.2">
      <c r="A1" s="257" t="s">
        <v>605</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7"/>
    </row>
    <row r="17" spans="119:120" ht="13.2" x14ac:dyDescent="0.2">
      <c r="DP17" s="257"/>
    </row>
    <row r="18" spans="119:120" ht="13.2" x14ac:dyDescent="0.2"/>
    <row r="19" spans="119:120" ht="13.2" x14ac:dyDescent="0.2"/>
    <row r="20" spans="119:120" ht="13.2" x14ac:dyDescent="0.2">
      <c r="DO20" s="257"/>
      <c r="DP20" s="257"/>
    </row>
    <row r="21" spans="119:120" ht="13.2" x14ac:dyDescent="0.2">
      <c r="DP21" s="257"/>
    </row>
    <row r="22" spans="119:120" ht="13.2" x14ac:dyDescent="0.2"/>
    <row r="23" spans="119:120" ht="13.2" x14ac:dyDescent="0.2">
      <c r="DO23" s="257"/>
      <c r="DP23" s="257"/>
    </row>
    <row r="24" spans="119:120" ht="13.2" x14ac:dyDescent="0.2">
      <c r="DP24" s="257"/>
    </row>
    <row r="25" spans="119:120" ht="13.2" x14ac:dyDescent="0.2">
      <c r="DP25" s="257"/>
    </row>
    <row r="26" spans="119:120" ht="13.2" x14ac:dyDescent="0.2">
      <c r="DO26" s="257"/>
      <c r="DP26" s="257"/>
    </row>
    <row r="27" spans="119:120" ht="13.2" x14ac:dyDescent="0.2"/>
    <row r="28" spans="119:120" ht="13.2" x14ac:dyDescent="0.2">
      <c r="DO28" s="257"/>
      <c r="DP28" s="257"/>
    </row>
    <row r="29" spans="119:120" ht="13.2" x14ac:dyDescent="0.2">
      <c r="DP29" s="257"/>
    </row>
    <row r="30" spans="119:120" ht="13.2" x14ac:dyDescent="0.2"/>
    <row r="31" spans="119:120" ht="13.2" x14ac:dyDescent="0.2">
      <c r="DO31" s="257"/>
      <c r="DP31" s="257"/>
    </row>
    <row r="32" spans="119:120" ht="13.2" x14ac:dyDescent="0.2"/>
    <row r="33" spans="98:120" ht="13.2" x14ac:dyDescent="0.2">
      <c r="DO33" s="257"/>
      <c r="DP33" s="257"/>
    </row>
    <row r="34" spans="98:120" ht="13.2" x14ac:dyDescent="0.2">
      <c r="DM34" s="257"/>
    </row>
    <row r="35" spans="98:120" ht="13.2" x14ac:dyDescent="0.2">
      <c r="CT35" s="257"/>
      <c r="CU35" s="257"/>
      <c r="CV35" s="257"/>
      <c r="CY35" s="257"/>
      <c r="CZ35" s="257"/>
      <c r="DA35" s="257"/>
      <c r="DD35" s="257"/>
      <c r="DE35" s="257"/>
      <c r="DF35" s="257"/>
      <c r="DI35" s="257"/>
      <c r="DJ35" s="257"/>
      <c r="DK35" s="257"/>
      <c r="DM35" s="257"/>
      <c r="DN35" s="257"/>
      <c r="DO35" s="257"/>
      <c r="DP35" s="257"/>
    </row>
    <row r="36" spans="98:120" ht="13.2" x14ac:dyDescent="0.2"/>
    <row r="37" spans="98:120" ht="13.2" x14ac:dyDescent="0.2">
      <c r="CW37" s="257"/>
      <c r="DB37" s="257"/>
      <c r="DG37" s="257"/>
      <c r="DL37" s="257"/>
      <c r="DP37" s="257"/>
    </row>
    <row r="38" spans="98:120" ht="13.2" x14ac:dyDescent="0.2">
      <c r="CT38" s="257"/>
      <c r="CU38" s="257"/>
      <c r="CV38" s="257"/>
      <c r="CW38" s="257"/>
      <c r="CY38" s="257"/>
      <c r="CZ38" s="257"/>
      <c r="DA38" s="257"/>
      <c r="DB38" s="257"/>
      <c r="DD38" s="257"/>
      <c r="DE38" s="257"/>
      <c r="DF38" s="257"/>
      <c r="DG38" s="257"/>
      <c r="DI38" s="257"/>
      <c r="DJ38" s="257"/>
      <c r="DK38" s="257"/>
      <c r="DL38" s="257"/>
      <c r="DN38" s="257"/>
      <c r="DO38" s="257"/>
      <c r="DP38" s="257"/>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7"/>
      <c r="DO49" s="257"/>
      <c r="DP49" s="257"/>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7"/>
      <c r="CS63" s="257"/>
      <c r="CX63" s="257"/>
      <c r="DC63" s="257"/>
      <c r="DH63" s="257"/>
    </row>
    <row r="64" spans="22:120" ht="13.2" x14ac:dyDescent="0.2">
      <c r="V64" s="257"/>
    </row>
    <row r="65" spans="15:120" ht="13.2" x14ac:dyDescent="0.2">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ht="13.2" x14ac:dyDescent="0.2">
      <c r="Q66" s="257"/>
      <c r="S66" s="257"/>
      <c r="U66" s="257"/>
      <c r="DM66" s="257"/>
    </row>
    <row r="67" spans="15:120" ht="13.2" x14ac:dyDescent="0.2">
      <c r="O67" s="257"/>
      <c r="P67" s="257"/>
      <c r="R67" s="257"/>
      <c r="T67" s="257"/>
      <c r="Y67" s="257"/>
      <c r="CT67" s="257"/>
      <c r="CV67" s="257"/>
      <c r="CW67" s="257"/>
      <c r="CY67" s="257"/>
      <c r="DA67" s="257"/>
      <c r="DB67" s="257"/>
      <c r="DD67" s="257"/>
      <c r="DF67" s="257"/>
      <c r="DG67" s="257"/>
      <c r="DI67" s="257"/>
      <c r="DK67" s="257"/>
      <c r="DL67" s="257"/>
      <c r="DN67" s="257"/>
      <c r="DO67" s="257"/>
      <c r="DP67" s="257"/>
    </row>
    <row r="68" spans="15:120" ht="13.2" x14ac:dyDescent="0.2"/>
    <row r="69" spans="15:120" ht="13.2" x14ac:dyDescent="0.2"/>
    <row r="70" spans="15:120" ht="13.2" x14ac:dyDescent="0.2"/>
    <row r="71" spans="15:120" ht="13.2" x14ac:dyDescent="0.2"/>
    <row r="72" spans="15:120" ht="13.2" x14ac:dyDescent="0.2">
      <c r="DP72" s="257"/>
    </row>
    <row r="73" spans="15:120" ht="13.2" x14ac:dyDescent="0.2">
      <c r="DP73" s="257"/>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7"/>
      <c r="CX96" s="257"/>
      <c r="DC96" s="257"/>
      <c r="DH96" s="257"/>
    </row>
    <row r="97" spans="24:120" ht="13.2" x14ac:dyDescent="0.2">
      <c r="CS97" s="257"/>
      <c r="CX97" s="257"/>
      <c r="DC97" s="257"/>
      <c r="DH97" s="257"/>
      <c r="DP97" s="258" t="s">
        <v>504</v>
      </c>
    </row>
    <row r="98" spans="24:120" ht="13.2" hidden="1" x14ac:dyDescent="0.2">
      <c r="CS98" s="257"/>
      <c r="CX98" s="257"/>
      <c r="DC98" s="257"/>
      <c r="DH98" s="257"/>
    </row>
    <row r="99" spans="24:120" ht="13.2" hidden="1" x14ac:dyDescent="0.2">
      <c r="CS99" s="257"/>
      <c r="CX99" s="257"/>
      <c r="DC99" s="257"/>
      <c r="DH99" s="257"/>
    </row>
    <row r="101" spans="24:120" ht="12" hidden="1" customHeight="1" x14ac:dyDescent="0.2">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2">
      <c r="CU102" s="257"/>
      <c r="CZ102" s="257"/>
      <c r="DE102" s="257"/>
      <c r="DJ102" s="257"/>
      <c r="DM102" s="257"/>
    </row>
    <row r="103" spans="24:120" ht="13.2" hidden="1" x14ac:dyDescent="0.2">
      <c r="CT103" s="257"/>
      <c r="CV103" s="257"/>
      <c r="CW103" s="257"/>
      <c r="CY103" s="257"/>
      <c r="DA103" s="257"/>
      <c r="DB103" s="257"/>
      <c r="DD103" s="257"/>
      <c r="DF103" s="257"/>
      <c r="DG103" s="257"/>
      <c r="DI103" s="257"/>
      <c r="DK103" s="257"/>
      <c r="DL103" s="257"/>
      <c r="DM103" s="257"/>
      <c r="DN103" s="257"/>
      <c r="DO103" s="257"/>
      <c r="DP103" s="257"/>
    </row>
    <row r="104" spans="24:120" ht="13.2" hidden="1" x14ac:dyDescent="0.2">
      <c r="CV104" s="257"/>
      <c r="CW104" s="257"/>
      <c r="DA104" s="257"/>
      <c r="DB104" s="257"/>
      <c r="DF104" s="257"/>
      <c r="DG104" s="257"/>
      <c r="DK104" s="257"/>
      <c r="DL104" s="257"/>
      <c r="DN104" s="257"/>
      <c r="DO104" s="257"/>
      <c r="DP104" s="257"/>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8" customWidth="1"/>
    <col min="117" max="16384" width="9" style="257" hidden="1"/>
  </cols>
  <sheetData>
    <row r="1" spans="2:116" ht="13.2"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2" x14ac:dyDescent="0.2"/>
    <row r="3" spans="2:116" ht="13.2" x14ac:dyDescent="0.2"/>
    <row r="4" spans="2:116" ht="13.2" x14ac:dyDescent="0.2">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ht="13.2" x14ac:dyDescent="0.2">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ht="13.2" x14ac:dyDescent="0.2"/>
    <row r="20" spans="9:116" ht="13.2" x14ac:dyDescent="0.2"/>
    <row r="21" spans="9:116" ht="13.2" x14ac:dyDescent="0.2">
      <c r="DL21" s="257"/>
    </row>
    <row r="22" spans="9:116" ht="13.2" x14ac:dyDescent="0.2">
      <c r="DI22" s="257"/>
      <c r="DJ22" s="257"/>
      <c r="DK22" s="257"/>
      <c r="DL22" s="257"/>
    </row>
    <row r="23" spans="9:116" ht="13.2" x14ac:dyDescent="0.2">
      <c r="CY23" s="257"/>
      <c r="CZ23" s="257"/>
      <c r="DA23" s="257"/>
      <c r="DB23" s="257"/>
      <c r="DC23" s="257"/>
      <c r="DD23" s="257"/>
      <c r="DE23" s="257"/>
      <c r="DF23" s="257"/>
      <c r="DG23" s="257"/>
      <c r="DH23" s="257"/>
      <c r="DI23" s="257"/>
      <c r="DJ23" s="257"/>
      <c r="DK23" s="257"/>
      <c r="DL23" s="257"/>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7"/>
      <c r="DA35" s="257"/>
      <c r="DB35" s="257"/>
      <c r="DC35" s="257"/>
      <c r="DD35" s="257"/>
      <c r="DE35" s="257"/>
      <c r="DF35" s="257"/>
      <c r="DG35" s="257"/>
      <c r="DH35" s="257"/>
      <c r="DI35" s="257"/>
      <c r="DJ35" s="257"/>
      <c r="DK35" s="257"/>
      <c r="DL35" s="257"/>
    </row>
    <row r="36" spans="15:116" ht="13.2" x14ac:dyDescent="0.2"/>
    <row r="37" spans="15:116" ht="13.2" x14ac:dyDescent="0.2">
      <c r="DL37" s="257"/>
    </row>
    <row r="38" spans="15:116" ht="13.2" x14ac:dyDescent="0.2">
      <c r="DI38" s="257"/>
      <c r="DJ38" s="257"/>
      <c r="DK38" s="257"/>
      <c r="DL38" s="257"/>
    </row>
    <row r="39" spans="15:116" ht="13.2" x14ac:dyDescent="0.2"/>
    <row r="40" spans="15:116" ht="13.2" x14ac:dyDescent="0.2"/>
    <row r="41" spans="15:116" ht="13.2" x14ac:dyDescent="0.2"/>
    <row r="42" spans="15:116" ht="13.2" x14ac:dyDescent="0.2"/>
    <row r="43" spans="15:116" ht="13.2" x14ac:dyDescent="0.2">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ht="13.2" x14ac:dyDescent="0.2">
      <c r="DL44" s="257"/>
    </row>
    <row r="45" spans="15:116" ht="13.2" x14ac:dyDescent="0.2"/>
    <row r="46" spans="15:116" ht="13.2" x14ac:dyDescent="0.2">
      <c r="DA46" s="257"/>
      <c r="DB46" s="257"/>
      <c r="DC46" s="257"/>
      <c r="DD46" s="257"/>
      <c r="DE46" s="257"/>
      <c r="DF46" s="257"/>
      <c r="DG46" s="257"/>
      <c r="DH46" s="257"/>
      <c r="DI46" s="257"/>
      <c r="DJ46" s="257"/>
      <c r="DK46" s="257"/>
      <c r="DL46" s="257"/>
    </row>
    <row r="47" spans="15:116" ht="13.2" x14ac:dyDescent="0.2"/>
    <row r="48" spans="15:116" ht="13.2" x14ac:dyDescent="0.2"/>
    <row r="49" spans="104:116" ht="13.2" x14ac:dyDescent="0.2"/>
    <row r="50" spans="104:116" ht="13.2" x14ac:dyDescent="0.2">
      <c r="CZ50" s="257"/>
      <c r="DA50" s="257"/>
      <c r="DB50" s="257"/>
      <c r="DC50" s="257"/>
      <c r="DD50" s="257"/>
      <c r="DE50" s="257"/>
      <c r="DF50" s="257"/>
      <c r="DG50" s="257"/>
      <c r="DH50" s="257"/>
      <c r="DI50" s="257"/>
      <c r="DJ50" s="257"/>
      <c r="DK50" s="257"/>
      <c r="DL50" s="257"/>
    </row>
    <row r="51" spans="104:116" ht="13.2" x14ac:dyDescent="0.2"/>
    <row r="52" spans="104:116" ht="13.2" x14ac:dyDescent="0.2"/>
    <row r="53" spans="104:116" ht="13.2" x14ac:dyDescent="0.2">
      <c r="DL53" s="257"/>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7"/>
      <c r="DD67" s="257"/>
      <c r="DE67" s="257"/>
      <c r="DF67" s="257"/>
      <c r="DG67" s="257"/>
      <c r="DH67" s="257"/>
      <c r="DI67" s="257"/>
      <c r="DJ67" s="257"/>
      <c r="DK67" s="257"/>
      <c r="DL67" s="257"/>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0X74TnnLMtOXHLYlPJM2l6An5FQ5GyiYjKHj1CofbH/T0931z730F8WzM1vB4DjMly3wXKB6jlIgWQhPd0GYsQ==" saltValue="esqNoTTiVmPJL1G0lC3x5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9" customWidth="1"/>
    <col min="37" max="44" width="17" style="259" customWidth="1"/>
    <col min="45" max="45" width="6.109375" style="266" customWidth="1"/>
    <col min="46" max="46" width="3" style="264" customWidth="1"/>
    <col min="47" max="47" width="19.109375" style="259" hidden="1" customWidth="1"/>
    <col min="48" max="52" width="12.6640625" style="259" hidden="1" customWidth="1"/>
    <col min="53" max="16384" width="8.6640625" style="259" hidden="1"/>
  </cols>
  <sheetData>
    <row r="1" spans="1:46" ht="13.2" x14ac:dyDescent="0.2">
      <c r="AS1" s="260"/>
      <c r="AT1" s="260"/>
    </row>
    <row r="2" spans="1:46" ht="13.2" x14ac:dyDescent="0.2">
      <c r="AS2" s="260"/>
      <c r="AT2" s="260"/>
    </row>
    <row r="3" spans="1:46" ht="13.2" x14ac:dyDescent="0.2">
      <c r="AS3" s="260"/>
      <c r="AT3" s="260"/>
    </row>
    <row r="4" spans="1:46" ht="13.2" x14ac:dyDescent="0.2">
      <c r="AS4" s="260"/>
      <c r="AT4" s="260"/>
    </row>
    <row r="5" spans="1:46" ht="16.2" x14ac:dyDescent="0.2">
      <c r="A5" s="261" t="s">
        <v>505</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2"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506</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83" t="s">
        <v>507</v>
      </c>
      <c r="AP7" s="270"/>
      <c r="AQ7" s="271" t="s">
        <v>508</v>
      </c>
      <c r="AR7" s="272"/>
    </row>
    <row r="8" spans="1:46" ht="13.2"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84"/>
      <c r="AP8" s="276" t="s">
        <v>509</v>
      </c>
      <c r="AQ8" s="277" t="s">
        <v>510</v>
      </c>
      <c r="AR8" s="278" t="s">
        <v>511</v>
      </c>
    </row>
    <row r="9" spans="1:46" ht="13.2"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95" t="s">
        <v>512</v>
      </c>
      <c r="AL9" s="1196"/>
      <c r="AM9" s="1196"/>
      <c r="AN9" s="1197"/>
      <c r="AO9" s="279">
        <v>177811</v>
      </c>
      <c r="AP9" s="279">
        <v>1045947</v>
      </c>
      <c r="AQ9" s="280">
        <v>242692</v>
      </c>
      <c r="AR9" s="281">
        <v>331</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95" t="s">
        <v>513</v>
      </c>
      <c r="AL10" s="1196"/>
      <c r="AM10" s="1196"/>
      <c r="AN10" s="1197"/>
      <c r="AO10" s="282">
        <v>1377</v>
      </c>
      <c r="AP10" s="282">
        <v>8100</v>
      </c>
      <c r="AQ10" s="283">
        <v>27094</v>
      </c>
      <c r="AR10" s="284">
        <v>-70.099999999999994</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95" t="s">
        <v>514</v>
      </c>
      <c r="AL11" s="1196"/>
      <c r="AM11" s="1196"/>
      <c r="AN11" s="1197"/>
      <c r="AO11" s="282" t="s">
        <v>515</v>
      </c>
      <c r="AP11" s="282" t="s">
        <v>515</v>
      </c>
      <c r="AQ11" s="283">
        <v>4163</v>
      </c>
      <c r="AR11" s="284" t="s">
        <v>515</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95" t="s">
        <v>516</v>
      </c>
      <c r="AL12" s="1196"/>
      <c r="AM12" s="1196"/>
      <c r="AN12" s="1197"/>
      <c r="AO12" s="282" t="s">
        <v>515</v>
      </c>
      <c r="AP12" s="282" t="s">
        <v>515</v>
      </c>
      <c r="AQ12" s="283" t="s">
        <v>515</v>
      </c>
      <c r="AR12" s="284" t="s">
        <v>515</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95" t="s">
        <v>517</v>
      </c>
      <c r="AL13" s="1196"/>
      <c r="AM13" s="1196"/>
      <c r="AN13" s="1197"/>
      <c r="AO13" s="282" t="s">
        <v>515</v>
      </c>
      <c r="AP13" s="282" t="s">
        <v>515</v>
      </c>
      <c r="AQ13" s="283">
        <v>8881</v>
      </c>
      <c r="AR13" s="284" t="s">
        <v>515</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95" t="s">
        <v>518</v>
      </c>
      <c r="AL14" s="1196"/>
      <c r="AM14" s="1196"/>
      <c r="AN14" s="1197"/>
      <c r="AO14" s="282">
        <v>4976</v>
      </c>
      <c r="AP14" s="282">
        <v>29271</v>
      </c>
      <c r="AQ14" s="283">
        <v>5165</v>
      </c>
      <c r="AR14" s="284">
        <v>466.7</v>
      </c>
    </row>
    <row r="15" spans="1:46" ht="13.5" customHeight="1"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98" t="s">
        <v>519</v>
      </c>
      <c r="AL15" s="1199"/>
      <c r="AM15" s="1199"/>
      <c r="AN15" s="1200"/>
      <c r="AO15" s="282">
        <v>-19469</v>
      </c>
      <c r="AP15" s="282">
        <v>-114524</v>
      </c>
      <c r="AQ15" s="283">
        <v>-18870</v>
      </c>
      <c r="AR15" s="284">
        <v>506.9</v>
      </c>
    </row>
    <row r="16" spans="1:46" ht="13.2"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98" t="s">
        <v>185</v>
      </c>
      <c r="AL16" s="1199"/>
      <c r="AM16" s="1199"/>
      <c r="AN16" s="1200"/>
      <c r="AO16" s="282">
        <v>164695</v>
      </c>
      <c r="AP16" s="282">
        <v>968794</v>
      </c>
      <c r="AQ16" s="283">
        <v>269124</v>
      </c>
      <c r="AR16" s="284">
        <v>260</v>
      </c>
    </row>
    <row r="17" spans="1:46" ht="13.2"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ht="13.2"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ht="13.2"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520</v>
      </c>
      <c r="AL19" s="260"/>
      <c r="AM19" s="260"/>
      <c r="AN19" s="260"/>
      <c r="AO19" s="260"/>
      <c r="AP19" s="260"/>
      <c r="AQ19" s="260"/>
      <c r="AR19" s="260"/>
    </row>
    <row r="20" spans="1:46" ht="13.2"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521</v>
      </c>
      <c r="AP20" s="291" t="s">
        <v>522</v>
      </c>
      <c r="AQ20" s="292" t="s">
        <v>523</v>
      </c>
      <c r="AR20" s="293"/>
    </row>
    <row r="21" spans="1:46" s="299" customFormat="1" ht="13.2" x14ac:dyDescent="0.2">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201" t="s">
        <v>524</v>
      </c>
      <c r="AL21" s="1202"/>
      <c r="AM21" s="1202"/>
      <c r="AN21" s="1203"/>
      <c r="AO21" s="295">
        <v>135.29</v>
      </c>
      <c r="AP21" s="296">
        <v>24.07</v>
      </c>
      <c r="AQ21" s="297">
        <v>111.22</v>
      </c>
      <c r="AR21" s="265"/>
      <c r="AS21" s="298"/>
      <c r="AT21" s="294"/>
    </row>
    <row r="22" spans="1:46" s="299" customFormat="1" ht="13.2" x14ac:dyDescent="0.2">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201" t="s">
        <v>525</v>
      </c>
      <c r="AL22" s="1202"/>
      <c r="AM22" s="1202"/>
      <c r="AN22" s="1203"/>
      <c r="AO22" s="300">
        <v>84</v>
      </c>
      <c r="AP22" s="301">
        <v>94.6</v>
      </c>
      <c r="AQ22" s="302">
        <v>-10.6</v>
      </c>
      <c r="AR22" s="286"/>
      <c r="AS22" s="298"/>
      <c r="AT22" s="294"/>
    </row>
    <row r="23" spans="1:46" s="299" customFormat="1" ht="13.2" x14ac:dyDescent="0.2">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ht="13.2" x14ac:dyDescent="0.2">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ht="13.2" x14ac:dyDescent="0.2">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ht="13.2" x14ac:dyDescent="0.2">
      <c r="A26" s="1194" t="s">
        <v>526</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5"/>
    </row>
    <row r="27" spans="1:46" ht="13.2" x14ac:dyDescent="0.2">
      <c r="A27" s="307"/>
      <c r="AO27" s="260"/>
      <c r="AP27" s="260"/>
      <c r="AQ27" s="260"/>
      <c r="AR27" s="260"/>
      <c r="AS27" s="260"/>
      <c r="AT27" s="260"/>
    </row>
    <row r="28" spans="1:46" ht="16.2" x14ac:dyDescent="0.2">
      <c r="A28" s="261" t="s">
        <v>527</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ht="13.2"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528</v>
      </c>
      <c r="AL29" s="265"/>
      <c r="AM29" s="265"/>
      <c r="AN29" s="265"/>
      <c r="AO29" s="260"/>
      <c r="AP29" s="260"/>
      <c r="AQ29" s="260"/>
      <c r="AR29" s="260"/>
      <c r="AS29" s="309"/>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83" t="s">
        <v>507</v>
      </c>
      <c r="AP30" s="270"/>
      <c r="AQ30" s="271" t="s">
        <v>508</v>
      </c>
      <c r="AR30" s="272"/>
    </row>
    <row r="31" spans="1:46" ht="13.2"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84"/>
      <c r="AP31" s="276" t="s">
        <v>509</v>
      </c>
      <c r="AQ31" s="277" t="s">
        <v>510</v>
      </c>
      <c r="AR31" s="278" t="s">
        <v>511</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85" t="s">
        <v>529</v>
      </c>
      <c r="AL32" s="1186"/>
      <c r="AM32" s="1186"/>
      <c r="AN32" s="1187"/>
      <c r="AO32" s="310">
        <v>16542</v>
      </c>
      <c r="AP32" s="310">
        <v>97306</v>
      </c>
      <c r="AQ32" s="311">
        <v>141234</v>
      </c>
      <c r="AR32" s="312">
        <v>-31.1</v>
      </c>
    </row>
    <row r="33" spans="1:46"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85" t="s">
        <v>530</v>
      </c>
      <c r="AL33" s="1186"/>
      <c r="AM33" s="1186"/>
      <c r="AN33" s="1187"/>
      <c r="AO33" s="310" t="s">
        <v>515</v>
      </c>
      <c r="AP33" s="310" t="s">
        <v>515</v>
      </c>
      <c r="AQ33" s="311" t="s">
        <v>515</v>
      </c>
      <c r="AR33" s="312" t="s">
        <v>515</v>
      </c>
    </row>
    <row r="34" spans="1:46"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85" t="s">
        <v>531</v>
      </c>
      <c r="AL34" s="1186"/>
      <c r="AM34" s="1186"/>
      <c r="AN34" s="1187"/>
      <c r="AO34" s="310" t="s">
        <v>515</v>
      </c>
      <c r="AP34" s="310" t="s">
        <v>515</v>
      </c>
      <c r="AQ34" s="311" t="s">
        <v>515</v>
      </c>
      <c r="AR34" s="312" t="s">
        <v>515</v>
      </c>
    </row>
    <row r="35" spans="1:46"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85" t="s">
        <v>532</v>
      </c>
      <c r="AL35" s="1186"/>
      <c r="AM35" s="1186"/>
      <c r="AN35" s="1187"/>
      <c r="AO35" s="310">
        <v>7013</v>
      </c>
      <c r="AP35" s="310">
        <v>41253</v>
      </c>
      <c r="AQ35" s="311">
        <v>30523</v>
      </c>
      <c r="AR35" s="312">
        <v>35.200000000000003</v>
      </c>
    </row>
    <row r="36" spans="1:46"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85" t="s">
        <v>533</v>
      </c>
      <c r="AL36" s="1186"/>
      <c r="AM36" s="1186"/>
      <c r="AN36" s="1187"/>
      <c r="AO36" s="310">
        <v>3407</v>
      </c>
      <c r="AP36" s="310">
        <v>20041</v>
      </c>
      <c r="AQ36" s="311">
        <v>4602</v>
      </c>
      <c r="AR36" s="312">
        <v>335.5</v>
      </c>
    </row>
    <row r="37" spans="1:46"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85" t="s">
        <v>534</v>
      </c>
      <c r="AL37" s="1186"/>
      <c r="AM37" s="1186"/>
      <c r="AN37" s="1187"/>
      <c r="AO37" s="310" t="s">
        <v>515</v>
      </c>
      <c r="AP37" s="310" t="s">
        <v>515</v>
      </c>
      <c r="AQ37" s="311">
        <v>937</v>
      </c>
      <c r="AR37" s="312" t="s">
        <v>515</v>
      </c>
    </row>
    <row r="38" spans="1:46"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88" t="s">
        <v>535</v>
      </c>
      <c r="AL38" s="1189"/>
      <c r="AM38" s="1189"/>
      <c r="AN38" s="1190"/>
      <c r="AO38" s="313" t="s">
        <v>515</v>
      </c>
      <c r="AP38" s="313" t="s">
        <v>515</v>
      </c>
      <c r="AQ38" s="314">
        <v>14</v>
      </c>
      <c r="AR38" s="302" t="s">
        <v>515</v>
      </c>
      <c r="AS38" s="309"/>
    </row>
    <row r="39" spans="1:46" ht="13.2"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88" t="s">
        <v>536</v>
      </c>
      <c r="AL39" s="1189"/>
      <c r="AM39" s="1189"/>
      <c r="AN39" s="1190"/>
      <c r="AO39" s="310" t="s">
        <v>515</v>
      </c>
      <c r="AP39" s="310" t="s">
        <v>515</v>
      </c>
      <c r="AQ39" s="311">
        <v>-6455</v>
      </c>
      <c r="AR39" s="312" t="s">
        <v>515</v>
      </c>
      <c r="AS39" s="309"/>
    </row>
    <row r="40" spans="1:46"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85" t="s">
        <v>537</v>
      </c>
      <c r="AL40" s="1186"/>
      <c r="AM40" s="1186"/>
      <c r="AN40" s="1187"/>
      <c r="AO40" s="310">
        <v>-29047</v>
      </c>
      <c r="AP40" s="310">
        <v>-170865</v>
      </c>
      <c r="AQ40" s="311">
        <v>-126702</v>
      </c>
      <c r="AR40" s="312">
        <v>34.9</v>
      </c>
      <c r="AS40" s="309"/>
    </row>
    <row r="41" spans="1:46" ht="13.2"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91" t="s">
        <v>294</v>
      </c>
      <c r="AL41" s="1192"/>
      <c r="AM41" s="1192"/>
      <c r="AN41" s="1193"/>
      <c r="AO41" s="310">
        <v>-2085</v>
      </c>
      <c r="AP41" s="310">
        <v>-12265</v>
      </c>
      <c r="AQ41" s="311">
        <v>44155</v>
      </c>
      <c r="AR41" s="312">
        <v>-127.8</v>
      </c>
      <c r="AS41" s="309"/>
    </row>
    <row r="42" spans="1:46" ht="13.2"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538</v>
      </c>
      <c r="AL42" s="260"/>
      <c r="AM42" s="260"/>
      <c r="AN42" s="260"/>
      <c r="AO42" s="260"/>
      <c r="AP42" s="260"/>
      <c r="AQ42" s="286"/>
      <c r="AR42" s="286"/>
      <c r="AS42" s="309"/>
    </row>
    <row r="43" spans="1:46" ht="13.2" x14ac:dyDescent="0.2">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ht="13.2" x14ac:dyDescent="0.2">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ht="13.2" x14ac:dyDescent="0.2">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ht="13.2" x14ac:dyDescent="0.2">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2">
      <c r="A47" s="319" t="s">
        <v>539</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ht="13.2"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540</v>
      </c>
      <c r="AL48" s="320"/>
      <c r="AM48" s="320"/>
      <c r="AN48" s="320"/>
      <c r="AO48" s="320"/>
      <c r="AP48" s="320"/>
      <c r="AQ48" s="321"/>
      <c r="AR48" s="320"/>
    </row>
    <row r="49" spans="1:4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78" t="s">
        <v>507</v>
      </c>
      <c r="AN49" s="1180" t="s">
        <v>541</v>
      </c>
      <c r="AO49" s="1181"/>
      <c r="AP49" s="1181"/>
      <c r="AQ49" s="1181"/>
      <c r="AR49" s="1182"/>
    </row>
    <row r="50" spans="1:44" ht="13.2"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79"/>
      <c r="AN50" s="326" t="s">
        <v>542</v>
      </c>
      <c r="AO50" s="327" t="s">
        <v>543</v>
      </c>
      <c r="AP50" s="328" t="s">
        <v>544</v>
      </c>
      <c r="AQ50" s="329" t="s">
        <v>545</v>
      </c>
      <c r="AR50" s="330" t="s">
        <v>546</v>
      </c>
    </row>
    <row r="51" spans="1:44" ht="13.2"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547</v>
      </c>
      <c r="AL51" s="323"/>
      <c r="AM51" s="331">
        <v>110178</v>
      </c>
      <c r="AN51" s="332">
        <v>663723</v>
      </c>
      <c r="AO51" s="333">
        <v>-75.900000000000006</v>
      </c>
      <c r="AP51" s="334">
        <v>317319</v>
      </c>
      <c r="AQ51" s="335">
        <v>2.2999999999999998</v>
      </c>
      <c r="AR51" s="336">
        <v>-78.2</v>
      </c>
    </row>
    <row r="52" spans="1:44" ht="13.2"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548</v>
      </c>
      <c r="AM52" s="339">
        <v>110178</v>
      </c>
      <c r="AN52" s="340">
        <v>663723</v>
      </c>
      <c r="AO52" s="341">
        <v>-72.7</v>
      </c>
      <c r="AP52" s="342">
        <v>164214</v>
      </c>
      <c r="AQ52" s="343">
        <v>4.2</v>
      </c>
      <c r="AR52" s="344">
        <v>-76.900000000000006</v>
      </c>
    </row>
    <row r="53" spans="1:44" ht="13.2"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549</v>
      </c>
      <c r="AL53" s="323"/>
      <c r="AM53" s="331">
        <v>129877</v>
      </c>
      <c r="AN53" s="332">
        <v>816836</v>
      </c>
      <c r="AO53" s="333">
        <v>23.1</v>
      </c>
      <c r="AP53" s="334">
        <v>289738</v>
      </c>
      <c r="AQ53" s="335">
        <v>-8.6999999999999993</v>
      </c>
      <c r="AR53" s="336">
        <v>31.8</v>
      </c>
    </row>
    <row r="54" spans="1:44" ht="13.2"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548</v>
      </c>
      <c r="AM54" s="339">
        <v>129877</v>
      </c>
      <c r="AN54" s="340">
        <v>816836</v>
      </c>
      <c r="AO54" s="341">
        <v>23.1</v>
      </c>
      <c r="AP54" s="342">
        <v>156238</v>
      </c>
      <c r="AQ54" s="343">
        <v>-4.9000000000000004</v>
      </c>
      <c r="AR54" s="344">
        <v>28</v>
      </c>
    </row>
    <row r="55" spans="1:44" ht="13.2"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550</v>
      </c>
      <c r="AL55" s="323"/>
      <c r="AM55" s="331">
        <v>103428</v>
      </c>
      <c r="AN55" s="332">
        <v>615643</v>
      </c>
      <c r="AO55" s="333">
        <v>-24.6</v>
      </c>
      <c r="AP55" s="334">
        <v>316937</v>
      </c>
      <c r="AQ55" s="335">
        <v>9.4</v>
      </c>
      <c r="AR55" s="336">
        <v>-34</v>
      </c>
    </row>
    <row r="56" spans="1:44" ht="13.2"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548</v>
      </c>
      <c r="AM56" s="339">
        <v>103428</v>
      </c>
      <c r="AN56" s="340">
        <v>615643</v>
      </c>
      <c r="AO56" s="341">
        <v>-24.6</v>
      </c>
      <c r="AP56" s="342">
        <v>199150</v>
      </c>
      <c r="AQ56" s="343">
        <v>27.5</v>
      </c>
      <c r="AR56" s="344">
        <v>-52.1</v>
      </c>
    </row>
    <row r="57" spans="1:44" ht="13.2"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551</v>
      </c>
      <c r="AL57" s="323"/>
      <c r="AM57" s="331">
        <v>160320</v>
      </c>
      <c r="AN57" s="332">
        <v>971636</v>
      </c>
      <c r="AO57" s="333">
        <v>57.8</v>
      </c>
      <c r="AP57" s="334">
        <v>332350</v>
      </c>
      <c r="AQ57" s="335">
        <v>4.9000000000000004</v>
      </c>
      <c r="AR57" s="336">
        <v>52.9</v>
      </c>
    </row>
    <row r="58" spans="1:44" ht="13.2"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548</v>
      </c>
      <c r="AM58" s="339">
        <v>160320</v>
      </c>
      <c r="AN58" s="340">
        <v>971636</v>
      </c>
      <c r="AO58" s="341">
        <v>57.8</v>
      </c>
      <c r="AP58" s="342">
        <v>200453</v>
      </c>
      <c r="AQ58" s="343">
        <v>0.7</v>
      </c>
      <c r="AR58" s="344">
        <v>57.1</v>
      </c>
    </row>
    <row r="59" spans="1:44" ht="13.2"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552</v>
      </c>
      <c r="AL59" s="323"/>
      <c r="AM59" s="331">
        <v>347423</v>
      </c>
      <c r="AN59" s="332">
        <v>2043665</v>
      </c>
      <c r="AO59" s="333">
        <v>110.3</v>
      </c>
      <c r="AP59" s="334">
        <v>362690</v>
      </c>
      <c r="AQ59" s="335">
        <v>9.1</v>
      </c>
      <c r="AR59" s="336">
        <v>101.2</v>
      </c>
    </row>
    <row r="60" spans="1:44" ht="13.2"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548</v>
      </c>
      <c r="AM60" s="339">
        <v>347423</v>
      </c>
      <c r="AN60" s="340">
        <v>2043665</v>
      </c>
      <c r="AO60" s="341">
        <v>110.3</v>
      </c>
      <c r="AP60" s="342">
        <v>172580</v>
      </c>
      <c r="AQ60" s="343">
        <v>-13.9</v>
      </c>
      <c r="AR60" s="344">
        <v>124.2</v>
      </c>
    </row>
    <row r="61" spans="1:44" ht="13.2"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553</v>
      </c>
      <c r="AL61" s="345"/>
      <c r="AM61" s="346">
        <v>170245</v>
      </c>
      <c r="AN61" s="347">
        <v>1022301</v>
      </c>
      <c r="AO61" s="348">
        <v>18.100000000000001</v>
      </c>
      <c r="AP61" s="349">
        <v>323807</v>
      </c>
      <c r="AQ61" s="350">
        <v>3.4</v>
      </c>
      <c r="AR61" s="336">
        <v>14.7</v>
      </c>
    </row>
    <row r="62" spans="1:44" ht="13.2"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548</v>
      </c>
      <c r="AM62" s="339">
        <v>170245</v>
      </c>
      <c r="AN62" s="340">
        <v>1022301</v>
      </c>
      <c r="AO62" s="341">
        <v>18.8</v>
      </c>
      <c r="AP62" s="342">
        <v>178527</v>
      </c>
      <c r="AQ62" s="343">
        <v>2.7</v>
      </c>
      <c r="AR62" s="344">
        <v>16.100000000000001</v>
      </c>
    </row>
    <row r="63" spans="1:44" ht="13.2"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ht="13.2"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2"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2" x14ac:dyDescent="0.2">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2" hidden="1" x14ac:dyDescent="0.2">
      <c r="AK70" s="260"/>
      <c r="AL70" s="260"/>
      <c r="AM70" s="260"/>
      <c r="AN70" s="260"/>
      <c r="AO70" s="260"/>
      <c r="AP70" s="260"/>
      <c r="AQ70" s="260"/>
      <c r="AR70" s="260"/>
    </row>
    <row r="71" spans="1:46" ht="13.2" hidden="1" x14ac:dyDescent="0.2">
      <c r="AK71" s="260"/>
      <c r="AL71" s="260"/>
      <c r="AM71" s="260"/>
      <c r="AN71" s="260"/>
      <c r="AO71" s="260"/>
      <c r="AP71" s="260"/>
      <c r="AQ71" s="260"/>
      <c r="AR71" s="260"/>
    </row>
    <row r="72" spans="1:46" ht="13.2" hidden="1" x14ac:dyDescent="0.2">
      <c r="AK72" s="260"/>
      <c r="AL72" s="260"/>
      <c r="AM72" s="260"/>
      <c r="AN72" s="260"/>
      <c r="AO72" s="260"/>
      <c r="AP72" s="260"/>
      <c r="AQ72" s="260"/>
      <c r="AR72" s="260"/>
    </row>
    <row r="73" spans="1:46" ht="13.2" hidden="1" x14ac:dyDescent="0.2">
      <c r="AK73" s="260"/>
      <c r="AL73" s="260"/>
      <c r="AM73" s="260"/>
      <c r="AN73" s="260"/>
      <c r="AO73" s="260"/>
      <c r="AP73" s="260"/>
      <c r="AQ73" s="260"/>
      <c r="AR73" s="260"/>
    </row>
  </sheetData>
  <sheetProtection algorithmName="SHA-512" hashValue="sncY1lRApsHY1ORBp2h01zfpU6yec+/5T0b2dIe7U+Q1PR08FcctnW978teogGuAI69rBkzIRfPh6Z+ZCK/cZg==" saltValue="L75YeFpZTdedRvoPeA2pg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8" customWidth="1"/>
    <col min="126" max="16384" width="9" style="257" hidden="1"/>
  </cols>
  <sheetData>
    <row r="1" spans="2:125" ht="13.5" customHeight="1"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ht="13.2" x14ac:dyDescent="0.2">
      <c r="B2" s="257"/>
      <c r="DG2" s="257"/>
    </row>
    <row r="3" spans="2:125" ht="13.2"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ht="13.2" x14ac:dyDescent="0.2"/>
    <row r="5" spans="2:125" ht="13.2" x14ac:dyDescent="0.2"/>
    <row r="6" spans="2:125" ht="13.2" x14ac:dyDescent="0.2"/>
    <row r="7" spans="2:125" ht="13.2" x14ac:dyDescent="0.2"/>
    <row r="8" spans="2:125" ht="13.2" x14ac:dyDescent="0.2"/>
    <row r="9" spans="2:125" ht="13.2" x14ac:dyDescent="0.2">
      <c r="DU9" s="257"/>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7"/>
    </row>
    <row r="18" spans="125:125" ht="13.2" x14ac:dyDescent="0.2"/>
    <row r="19" spans="125:125" ht="13.2" x14ac:dyDescent="0.2"/>
    <row r="20" spans="125:125" ht="13.2" x14ac:dyDescent="0.2">
      <c r="DU20" s="257"/>
    </row>
    <row r="21" spans="125:125" ht="13.2" x14ac:dyDescent="0.2">
      <c r="DU21" s="257"/>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7"/>
    </row>
    <row r="29" spans="125:125" ht="13.2" x14ac:dyDescent="0.2"/>
    <row r="30" spans="125:125" ht="13.2" x14ac:dyDescent="0.2"/>
    <row r="31" spans="125:125" ht="13.2" x14ac:dyDescent="0.2"/>
    <row r="32" spans="125:125" ht="13.2" x14ac:dyDescent="0.2"/>
    <row r="33" spans="2:125" ht="13.2" x14ac:dyDescent="0.2">
      <c r="B33" s="257"/>
      <c r="G33" s="257"/>
      <c r="I33" s="257"/>
    </row>
    <row r="34" spans="2:125" ht="13.2" x14ac:dyDescent="0.2">
      <c r="C34" s="257"/>
      <c r="P34" s="257"/>
      <c r="DE34" s="257"/>
      <c r="DH34" s="257"/>
    </row>
    <row r="35" spans="2:125" ht="13.2" x14ac:dyDescent="0.2">
      <c r="D35" s="257"/>
      <c r="E35" s="257"/>
      <c r="DG35" s="257"/>
      <c r="DJ35" s="257"/>
      <c r="DP35" s="257"/>
      <c r="DQ35" s="257"/>
      <c r="DR35" s="257"/>
      <c r="DS35" s="257"/>
      <c r="DT35" s="257"/>
      <c r="DU35" s="257"/>
    </row>
    <row r="36" spans="2:125" ht="13.2" x14ac:dyDescent="0.2">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ht="13.2" x14ac:dyDescent="0.2">
      <c r="DU37" s="257"/>
    </row>
    <row r="38" spans="2:125" ht="13.2" x14ac:dyDescent="0.2">
      <c r="DT38" s="257"/>
      <c r="DU38" s="257"/>
    </row>
    <row r="39" spans="2:125" ht="13.2" x14ac:dyDescent="0.2"/>
    <row r="40" spans="2:125" ht="13.2" x14ac:dyDescent="0.2">
      <c r="DH40" s="257"/>
    </row>
    <row r="41" spans="2:125" ht="13.2" x14ac:dyDescent="0.2">
      <c r="DE41" s="257"/>
    </row>
    <row r="42" spans="2:125" ht="13.2" x14ac:dyDescent="0.2">
      <c r="DG42" s="257"/>
      <c r="DJ42" s="257"/>
    </row>
    <row r="43" spans="2:125" ht="13.2" x14ac:dyDescent="0.2">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ht="13.2" x14ac:dyDescent="0.2">
      <c r="DU44" s="257"/>
    </row>
    <row r="45" spans="2:125" ht="13.2" x14ac:dyDescent="0.2"/>
    <row r="46" spans="2:125" ht="13.2" x14ac:dyDescent="0.2"/>
    <row r="47" spans="2:125" ht="13.2" x14ac:dyDescent="0.2"/>
    <row r="48" spans="2:125" ht="13.2" x14ac:dyDescent="0.2">
      <c r="DT48" s="257"/>
      <c r="DU48" s="257"/>
    </row>
    <row r="49" spans="120:125" ht="13.2" x14ac:dyDescent="0.2">
      <c r="DU49" s="257"/>
    </row>
    <row r="50" spans="120:125" ht="13.2" x14ac:dyDescent="0.2">
      <c r="DU50" s="257"/>
    </row>
    <row r="51" spans="120:125" ht="13.2" x14ac:dyDescent="0.2">
      <c r="DP51" s="257"/>
      <c r="DQ51" s="257"/>
      <c r="DR51" s="257"/>
      <c r="DS51" s="257"/>
      <c r="DT51" s="257"/>
      <c r="DU51" s="257"/>
    </row>
    <row r="52" spans="120:125" ht="13.2" x14ac:dyDescent="0.2"/>
    <row r="53" spans="120:125" ht="13.2" x14ac:dyDescent="0.2"/>
    <row r="54" spans="120:125" ht="13.2" x14ac:dyDescent="0.2">
      <c r="DU54" s="257"/>
    </row>
    <row r="55" spans="120:125" ht="13.2" x14ac:dyDescent="0.2"/>
    <row r="56" spans="120:125" ht="13.2" x14ac:dyDescent="0.2"/>
    <row r="57" spans="120:125" ht="13.2" x14ac:dyDescent="0.2"/>
    <row r="58" spans="120:125" ht="13.2" x14ac:dyDescent="0.2">
      <c r="DU58" s="257"/>
    </row>
    <row r="59" spans="120:125" ht="13.2" x14ac:dyDescent="0.2"/>
    <row r="60" spans="120:125" ht="13.2" x14ac:dyDescent="0.2"/>
    <row r="61" spans="120:125" ht="13.2" x14ac:dyDescent="0.2"/>
    <row r="62" spans="120:125" ht="13.2" x14ac:dyDescent="0.2"/>
    <row r="63" spans="120:125" ht="13.2" x14ac:dyDescent="0.2">
      <c r="DU63" s="257"/>
    </row>
    <row r="64" spans="120:125" ht="13.2" x14ac:dyDescent="0.2">
      <c r="DT64" s="257"/>
      <c r="DU64" s="257"/>
    </row>
    <row r="65" spans="123:125" ht="13.2" x14ac:dyDescent="0.2"/>
    <row r="66" spans="123:125" ht="13.2" x14ac:dyDescent="0.2"/>
    <row r="67" spans="123:125" ht="13.2" x14ac:dyDescent="0.2"/>
    <row r="68" spans="123:125" ht="13.2" x14ac:dyDescent="0.2"/>
    <row r="69" spans="123:125" ht="13.2" x14ac:dyDescent="0.2">
      <c r="DS69" s="257"/>
      <c r="DT69" s="257"/>
      <c r="DU69" s="257"/>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7"/>
    </row>
    <row r="83" spans="116:125" ht="13.2" x14ac:dyDescent="0.2">
      <c r="DM83" s="257"/>
      <c r="DN83" s="257"/>
      <c r="DO83" s="257"/>
      <c r="DP83" s="257"/>
      <c r="DQ83" s="257"/>
      <c r="DR83" s="257"/>
      <c r="DS83" s="257"/>
      <c r="DT83" s="257"/>
      <c r="DU83" s="257"/>
    </row>
    <row r="84" spans="116:125" ht="13.2" x14ac:dyDescent="0.2"/>
    <row r="85" spans="116:125" ht="13.2" x14ac:dyDescent="0.2"/>
    <row r="86" spans="116:125" ht="13.2" x14ac:dyDescent="0.2"/>
    <row r="87" spans="116:125" ht="13.2" x14ac:dyDescent="0.2"/>
    <row r="88" spans="116:125" ht="13.2" x14ac:dyDescent="0.2">
      <c r="DU88" s="257"/>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7"/>
      <c r="DT94" s="257"/>
      <c r="DU94" s="257"/>
    </row>
    <row r="95" spans="116:125" ht="13.5" customHeight="1" x14ac:dyDescent="0.2">
      <c r="DU95" s="257"/>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555</v>
      </c>
    </row>
    <row r="120" spans="125:125" ht="13.5" hidden="1" customHeight="1" x14ac:dyDescent="0.2"/>
    <row r="121" spans="125:125" ht="13.5" hidden="1" customHeight="1" x14ac:dyDescent="0.2">
      <c r="DU121" s="257"/>
    </row>
  </sheetData>
  <sheetProtection algorithmName="SHA-512" hashValue="hiCgvw719dl5cGxBSfrdp3CWfPGI6l1OtTKvU2uinVCIG2P4wMev8mD9hM1z3IlaZ4dqo8NMHeXBaAWdiOSN1Q==" saltValue="yFDCdF99bT/UAhCrxLLF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8" customWidth="1"/>
    <col min="126" max="142" width="0" style="257" hidden="1" customWidth="1"/>
    <col min="143"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2" x14ac:dyDescent="0.2">
      <c r="B2" s="257"/>
      <c r="T2" s="257"/>
    </row>
    <row r="3" spans="1:125" ht="13.2" x14ac:dyDescent="0.2">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7"/>
      <c r="G33" s="257"/>
      <c r="I33" s="257"/>
    </row>
    <row r="34" spans="2:125" ht="13.2" x14ac:dyDescent="0.2">
      <c r="C34" s="257"/>
      <c r="P34" s="257"/>
      <c r="R34" s="257"/>
      <c r="U34" s="257"/>
    </row>
    <row r="35" spans="2:125" ht="13.2" x14ac:dyDescent="0.2">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ht="13.2" x14ac:dyDescent="0.2">
      <c r="F36" s="257"/>
      <c r="H36" s="257"/>
      <c r="J36" s="257"/>
      <c r="K36" s="257"/>
      <c r="L36" s="257"/>
      <c r="M36" s="257"/>
      <c r="N36" s="257"/>
      <c r="O36" s="257"/>
      <c r="Q36" s="257"/>
      <c r="S36" s="257"/>
      <c r="V36" s="257"/>
    </row>
    <row r="37" spans="2:125" ht="13.2" x14ac:dyDescent="0.2"/>
    <row r="38" spans="2:125" ht="13.2" x14ac:dyDescent="0.2"/>
    <row r="39" spans="2:125" ht="13.2" x14ac:dyDescent="0.2"/>
    <row r="40" spans="2:125" ht="13.2" x14ac:dyDescent="0.2">
      <c r="U40" s="257"/>
    </row>
    <row r="41" spans="2:125" ht="13.2" x14ac:dyDescent="0.2">
      <c r="R41" s="257"/>
    </row>
    <row r="42" spans="2:125" ht="13.2" x14ac:dyDescent="0.2">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ht="13.2" x14ac:dyDescent="0.2">
      <c r="Q43" s="257"/>
      <c r="S43" s="257"/>
      <c r="V43" s="257"/>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556</v>
      </c>
    </row>
  </sheetData>
  <sheetProtection algorithmName="SHA-512" hashValue="Czrg0BXJQCcRZyMklZORjAXZj/A9dy+oMBqVfoxMZiO71TDIJfV7pltiDoN7Y5GiF3CrJloTixHr8tDZvfHF4A==" saltValue="LeHTUGJCVlXxt+FCz60S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204" t="s">
        <v>3</v>
      </c>
      <c r="D47" s="1204"/>
      <c r="E47" s="1205"/>
      <c r="F47" s="11">
        <v>298.87</v>
      </c>
      <c r="G47" s="12">
        <v>340.35</v>
      </c>
      <c r="H47" s="12">
        <v>414.49</v>
      </c>
      <c r="I47" s="12">
        <v>501.98</v>
      </c>
      <c r="J47" s="13">
        <v>378.62</v>
      </c>
    </row>
    <row r="48" spans="2:10" ht="57.75" customHeight="1" x14ac:dyDescent="0.2">
      <c r="B48" s="14"/>
      <c r="C48" s="1206" t="s">
        <v>4</v>
      </c>
      <c r="D48" s="1206"/>
      <c r="E48" s="1207"/>
      <c r="F48" s="15">
        <v>71.05</v>
      </c>
      <c r="G48" s="16">
        <v>104.37</v>
      </c>
      <c r="H48" s="16">
        <v>77.430000000000007</v>
      </c>
      <c r="I48" s="16">
        <v>15.67</v>
      </c>
      <c r="J48" s="17">
        <v>12.86</v>
      </c>
    </row>
    <row r="49" spans="2:10" ht="57.75" customHeight="1" thickBot="1" x14ac:dyDescent="0.25">
      <c r="B49" s="18"/>
      <c r="C49" s="1208" t="s">
        <v>5</v>
      </c>
      <c r="D49" s="1208"/>
      <c r="E49" s="1209"/>
      <c r="F49" s="19">
        <v>58.51</v>
      </c>
      <c r="G49" s="20">
        <v>23.5</v>
      </c>
      <c r="H49" s="20">
        <v>45.89</v>
      </c>
      <c r="I49" s="20">
        <v>56.62</v>
      </c>
      <c r="J49" s="21" t="s">
        <v>562</v>
      </c>
    </row>
    <row r="50" spans="2:10" ht="13.2" x14ac:dyDescent="0.2"/>
  </sheetData>
  <sheetProtection algorithmName="SHA-512" hashValue="bR3OJ2b0ZuuEonUwcoRq1mdAa/+ZQ2dBLL/iW9069CqDbnmbmVbKDyqGXfXf62X00khNrMHEXWBN7Mx7ebgtBg==" saltValue="cbCqvtmd4MtZfO2iWzxt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2023-03-24T06:50:55Z</cp:lastPrinted>
  <dcterms:created xsi:type="dcterms:W3CDTF">2023-02-20T04:51:44Z</dcterms:created>
  <dcterms:modified xsi:type="dcterms:W3CDTF">2023-10-13T06:57:53Z</dcterms:modified>
  <cp:category/>
</cp:coreProperties>
</file>