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<sst xmlns="http://schemas.openxmlformats.org/spreadsheetml/2006/main" count="1108" uniqueCount="540">
  <si>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</si>
  <si>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</si>
  <si>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</si>
  <si>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</si>
  <si>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</si>
  <si>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</si>
  <si>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</si>
  <si>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</si>
  <si>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</si>
  <si>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</si>
  <si>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</si>
  <si>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</si>
  <si>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</si>
  <si>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</si>
  <si>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</si>
  <si>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</si>
  <si>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</si>
  <si>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</si>
  <si>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</si>
  <si>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</si>
  <si>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</si>
  <si>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</si>
  <si>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</si>
  <si>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</si>
  <si>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</si>
  <si>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</si>
  <si>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</si>
  <si>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</si>
  <si>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</si>
  <si>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</si>
  <si>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</si>
  <si>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青梅、羽村地区工業用水企業団</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</si>
  <si>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</si>
  <si>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</si>
  <si>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</si>
  <si>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</si>
  <si>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</si>
  <si>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</si>
  <si>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</si>
  <si>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</si>
  <si>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</si>
  <si>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</si>
  <si>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</si>
  <si>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</si>
  <si>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</si>
  <si>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</si>
  <si>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</si>
  <si>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</si>
  <si>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</si>
  <si>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</si>
  <si>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</si>
  <si>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</si>
  <si>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</si>
  <si>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</si>
  <si>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</si>
  <si>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</si>
  <si>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</si>
  <si>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</si>
  <si>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</si>
  <si>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</si>
  <si>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</si>
  <si>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</si>
  <si>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</si>
  <si>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</si>
  <si>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</si>
  <si>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</si>
  <si>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</si>
  <si>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</si>
  <si>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</si>
  <si>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</si>
  <si>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</si>
  <si>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</si>
  <si>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</si>
  <si>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</si>
  <si>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</si>
  <si>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</si>
  <si>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</si>
  <si>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</si>
  <si>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</si>
  <si>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</si>
  <si>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</si>
  <si>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</si>
  <si>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</si>
  <si>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</si>
  <si>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</si>
  <si>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</si>
  <si>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</si>
  <si>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</si>
  <si>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</si>
  <si>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</si>
  <si>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</si>
  <si>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</si>
  <si>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</si>
  <si>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</si>
  <si>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</si>
  <si>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</si>
  <si>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</si>
  <si>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</si>
  <si>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</si>
  <si>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</si>
  <si>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</si>
  <si>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</si>
  <si>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</si>
  <si>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</si>
  <si>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</si>
  <si>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</si>
  <si>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</si>
  <si>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5"/>
  </si>
  <si>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</si>
  <si>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</si>
  <si>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</si>
  <si>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介護保険事業</t>
  </si>
  <si>
    <t>▲ 0.48</t>
  </si>
  <si>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</si>
  <si>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</si>
  <si>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</si>
  <si>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</si>
  <si>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</si>
  <si>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</si>
  <si>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</si>
  <si>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</si>
  <si>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</si>
  <si>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</si>
  <si>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</si>
  <si>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</si>
  <si>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</si>
  <si>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</si>
  <si>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</si>
  <si>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</si>
  <si>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</si>
  <si>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</si>
  <si>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</si>
  <si>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</si>
  <si>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</si>
  <si>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</si>
  <si>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</si>
  <si>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</si>
  <si>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</si>
  <si>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</si>
  <si>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</si>
  <si>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東京都</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</si>
  <si>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</si>
  <si>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</si>
  <si>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Ⅲ－３</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</si>
  <si>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</si>
  <si>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</si>
  <si>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</si>
  <si>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</si>
  <si>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</si>
  <si>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</si>
  <si>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</si>
  <si>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</si>
  <si>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</si>
  <si>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</si>
  <si>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</si>
  <si>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</si>
  <si>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</si>
  <si>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</si>
  <si>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</si>
  <si>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</si>
  <si>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青梅市</t>
  </si>
  <si>
    <t>対比（％）</t>
    <rPh sb="0" eb="2">
      <t>タイヒ</t>
    </rPh>
    <phoneticPr fontId="5"/>
  </si>
  <si>
    <t>地方交付税種地</t>
    <rPh sb="0" eb="2">
      <t>チホウ</t>
    </rPh>
    <rPh sb="2" eb="5">
      <t>コウフゼイ</t>
    </rPh>
    <rPh sb="5" eb="6">
      <t>シュ</t>
    </rPh>
    <rPh sb="6" eb="7">
      <t>チ</t>
    </rPh>
    <phoneticPr fontId="5"/>
  </si>
  <si>
    <t>1-5</t>
  </si>
  <si>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</si>
  <si>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</si>
  <si>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</si>
  <si>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</si>
  <si>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</si>
  <si>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</si>
  <si>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</si>
  <si>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</si>
  <si>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</si>
  <si>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</si>
  <si>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</si>
  <si>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</si>
  <si>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</si>
  <si>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</si>
  <si>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</si>
  <si>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</si>
  <si>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</si>
  <si>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</si>
  <si>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</si>
  <si>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</si>
  <si>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</si>
  <si>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</si>
  <si>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</si>
  <si>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</si>
  <si>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</si>
  <si>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</si>
  <si>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</si>
  <si>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</si>
  <si>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-2.8</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</si>
  <si>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</si>
  <si>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</si>
  <si>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</si>
  <si>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</si>
  <si>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</si>
  <si>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</si>
  <si>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</si>
  <si>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</si>
  <si>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</si>
  <si>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</si>
  <si>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</si>
  <si>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</si>
  <si>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</si>
  <si>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</si>
  <si>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</si>
  <si>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</si>
  <si>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</si>
  <si>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</si>
  <si>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</si>
  <si>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</si>
  <si>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</si>
  <si>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</si>
  <si>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</si>
  <si>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</si>
  <si>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国民健康保険事業</t>
  </si>
  <si>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</si>
  <si>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</si>
  <si>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</si>
  <si>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</si>
  <si>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</si>
  <si>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-0.6</t>
  </si>
  <si>
    <t>増減率  (％)</t>
    <rPh sb="0" eb="2">
      <t>ゾウゲン</t>
    </rPh>
    <rPh sb="2" eb="3">
      <t>リツ</t>
    </rPh>
    <phoneticPr fontId="5"/>
  </si>
  <si>
    <t>労働費</t>
  </si>
  <si>
    <t>-0.8</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</si>
  <si>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</si>
  <si>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</si>
  <si>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</si>
  <si>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</si>
  <si>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</si>
  <si>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</si>
  <si>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</si>
  <si>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</si>
  <si>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</si>
  <si>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</si>
  <si>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</si>
  <si>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</si>
  <si>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</si>
  <si>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</si>
  <si>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</si>
  <si>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</si>
  <si>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</si>
  <si>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</si>
  <si>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</si>
  <si>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</si>
  <si>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</si>
  <si>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</si>
  <si>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</si>
  <si>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</si>
  <si>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</si>
  <si>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</si>
  <si>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</si>
  <si>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</si>
  <si>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</si>
  <si>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</si>
  <si>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</si>
  <si>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</si>
  <si>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</si>
  <si>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</si>
  <si>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</si>
  <si>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</si>
  <si>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</si>
  <si>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</si>
  <si>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</si>
  <si>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</si>
  <si>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積立金
現在高</t>
    <rPh sb="4" eb="7">
      <t>ゲンザイダカ</t>
    </rPh>
    <phoneticPr fontId="36"/>
  </si>
  <si>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</si>
  <si>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</si>
  <si>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</si>
  <si>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</si>
  <si>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</si>
  <si>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</si>
  <si>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</si>
  <si>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</si>
  <si>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</si>
  <si>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</si>
  <si>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</si>
  <si>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</si>
  <si>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</si>
  <si>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</si>
  <si>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</si>
  <si>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</si>
  <si>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</si>
  <si>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</si>
  <si>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</si>
  <si>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</si>
  <si>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</si>
  <si>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</si>
  <si>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</si>
  <si>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</si>
  <si>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</si>
  <si>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</si>
  <si>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</si>
  <si>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</si>
  <si>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</si>
  <si>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</si>
  <si>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</si>
  <si>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</si>
  <si>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</si>
  <si>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東京都青梅市</t>
  </si>
  <si>
    <t>左のうち
一般会計等
繰入見込額</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</si>
  <si>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</si>
  <si>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</si>
  <si>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</si>
  <si>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</si>
  <si>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</si>
  <si>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</si>
  <si>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</si>
  <si>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</si>
  <si>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</si>
  <si>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</si>
  <si>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</si>
  <si>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</si>
  <si>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</si>
  <si>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後期高齢者医療事業</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</si>
  <si>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</si>
  <si>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</si>
  <si>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</si>
  <si>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</si>
  <si>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</si>
  <si>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</si>
  <si>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</si>
  <si>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</si>
  <si>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</si>
  <si>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</si>
  <si>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</si>
  <si>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</si>
  <si>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</si>
  <si>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</si>
  <si>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</si>
  <si>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</si>
  <si>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</si>
  <si>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1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</si>
  <si>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</si>
  <si>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</si>
  <si>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</si>
  <si>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</si>
  <si>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</si>
  <si>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</si>
  <si>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</si>
  <si>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</si>
  <si>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</si>
  <si>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</si>
  <si>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</si>
  <si>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</si>
  <si>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</si>
  <si>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</si>
  <si>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</si>
  <si>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</si>
  <si>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</si>
  <si>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</si>
  <si>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</si>
  <si>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</si>
  <si>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</si>
  <si>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</si>
  <si>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</si>
  <si>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</si>
  <si>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</si>
  <si>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</si>
  <si>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</si>
  <si>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</si>
  <si>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</si>
  <si>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</si>
  <si>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</si>
  <si>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</si>
  <si>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</si>
  <si>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</si>
  <si>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</si>
  <si>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</si>
  <si>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</si>
  <si>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</si>
  <si>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</si>
  <si>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</si>
  <si>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</si>
  <si>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</si>
  <si>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</si>
  <si>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</si>
  <si>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</si>
  <si>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</si>
  <si>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</si>
  <si>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</si>
  <si>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</si>
  <si>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</si>
  <si>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</si>
  <si>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</si>
  <si>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</si>
  <si>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</si>
  <si>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</si>
  <si>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</si>
  <si>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</si>
  <si>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</si>
  <si>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</si>
  <si>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</si>
  <si>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</si>
  <si>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</si>
  <si>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</si>
  <si>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</si>
  <si>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</si>
  <si>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</si>
  <si>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</si>
  <si>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</si>
  <si>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</si>
  <si>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</si>
  <si>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</si>
  <si>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</si>
  <si>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</si>
  <si>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</si>
  <si>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</si>
  <si>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</si>
  <si>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</si>
  <si>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</si>
  <si>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加入世帯数(世帯)</t>
  </si>
  <si>
    <t>　繰出金</t>
  </si>
  <si>
    <t>　うち減収補塡債(特例分)</t>
    <rPh sb="4" eb="5">
      <t>シュウ</t>
    </rPh>
    <rPh sb="9" eb="10">
      <t>トク</t>
    </rPh>
    <rPh sb="10" eb="11">
      <t>レイ</t>
    </rPh>
    <rPh sb="11" eb="12">
      <t>ブン</t>
    </rPh>
    <phoneticPr fontId="1"/>
  </si>
  <si>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</si>
  <si>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</si>
  <si>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</si>
  <si>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</si>
  <si>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</si>
  <si>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</si>
  <si>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工業用水道</t>
  </si>
  <si>
    <t>被保険者
1人当り</t>
  </si>
  <si>
    <t>東京都後期高齢者医療広域連合（後期高齢者医療特別会計）</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</si>
  <si>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</si>
  <si>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</si>
  <si>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</si>
  <si>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</si>
  <si>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</si>
  <si>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</si>
  <si>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</si>
  <si>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</si>
  <si>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</si>
  <si>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</si>
  <si>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</si>
  <si>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</si>
  <si>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</si>
  <si>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</si>
  <si>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</si>
  <si>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</si>
  <si>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</si>
  <si>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</si>
  <si>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</si>
  <si>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</si>
  <si>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まちつくり青梅</t>
    <rPh sb="5" eb="7">
      <t>オウメ</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</si>
  <si>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</si>
  <si>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</si>
  <si>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</si>
  <si>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</si>
  <si>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</si>
  <si>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</si>
  <si>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</si>
  <si>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</si>
  <si>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</si>
  <si>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資金不足
比率</t>
    <rPh sb="0" eb="2">
      <t>シキン</t>
    </rPh>
    <rPh sb="2" eb="4">
      <t>フソク</t>
    </rPh>
    <rPh sb="5" eb="7">
      <t>ヒリツ</t>
    </rPh>
    <phoneticPr fontId="5"/>
  </si>
  <si>
    <t>病院事業会計</t>
  </si>
  <si>
    <t>法適用企業</t>
  </si>
  <si>
    <t>モーターボート競走事業会計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</si>
  <si>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</si>
  <si>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</si>
  <si>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</si>
  <si>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</si>
  <si>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</si>
  <si>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</si>
  <si>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</si>
  <si>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</si>
  <si>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</si>
  <si>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</si>
  <si>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</si>
  <si>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</si>
  <si>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</si>
  <si>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</si>
  <si>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</si>
  <si>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</si>
  <si>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</si>
  <si>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</si>
  <si>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</si>
  <si>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</si>
  <si>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</si>
  <si>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</si>
  <si>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</si>
  <si>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</si>
  <si>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</si>
  <si>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</si>
  <si>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</si>
  <si>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</si>
  <si>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</si>
  <si>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</si>
  <si>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</si>
  <si>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</si>
  <si>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</si>
  <si>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</si>
  <si>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</si>
  <si>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</si>
  <si>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</si>
  <si>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</si>
  <si>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</si>
  <si>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</si>
  <si>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</si>
  <si>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</si>
  <si>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</si>
  <si>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</si>
  <si>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</si>
  <si>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</si>
  <si>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</si>
  <si>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</si>
  <si>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みどりと水のふれあい基金</t>
    <rPh sb="4" eb="6">
      <t>ミ</t>
    </rPh>
    <rPh sb="10" eb="12">
      <t>キキ</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</si>
  <si>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</si>
  <si>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</si>
  <si>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</si>
  <si>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</si>
  <si>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</si>
  <si>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</si>
  <si>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</si>
  <si>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</si>
  <si>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</si>
  <si>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</si>
  <si>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</si>
  <si>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</si>
  <si>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</si>
  <si>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</si>
  <si>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</si>
  <si>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</si>
  <si>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</si>
  <si>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</si>
  <si>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</si>
  <si>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0.95</t>
  </si>
  <si>
    <t>その他会計（赤字）</t>
  </si>
  <si>
    <t>（百万円）</t>
  </si>
  <si>
    <t>ふれあい福祉基金</t>
    <rPh sb="4" eb="8">
      <t>フクシキ</t>
    </rPh>
    <phoneticPr fontId="5"/>
  </si>
  <si>
    <t>職員退職手当基金</t>
    <rPh sb="0" eb="8">
      <t>ショクインタイシ</t>
    </rPh>
    <phoneticPr fontId="5"/>
  </si>
  <si>
    <t>公共施設整備基金</t>
    <rPh sb="0" eb="4">
      <t>コウキョ</t>
    </rPh>
    <rPh sb="4" eb="8">
      <t>セイビ</t>
    </rPh>
    <phoneticPr fontId="5"/>
  </si>
  <si>
    <t>国際交流基金</t>
  </si>
  <si>
    <t>西多摩衛生組合</t>
  </si>
  <si>
    <t>東京たま広域資源循環組合</t>
  </si>
  <si>
    <t>東京都十一市競輪事業組合</t>
  </si>
  <si>
    <t>東京市町村総合事務組合（一般会計）</t>
  </si>
  <si>
    <t>東京市町村総合事務組合（交通災害共済事業特別会計）</t>
  </si>
  <si>
    <t>東京都後期高齢者医療広域連合（一般会計）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</si>
</sst>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0">
    <xf numFmtId="0" fontId="0" fillId="0" borderId="0" xfId="0">
      <alignment vertical="center"/>
    </xf>
    <xf numFmtId="0" fontId="2" fillId="0" borderId="0" xfId="10" applyFont="1">
      <alignment vertical="center"/>
    </xf>
    <xf numFmtId="49" fontId="2" fillId="0" borderId="0" xfId="10" applyNumberFormat="1" applyFont="1">
      <alignment vertical="center"/>
    </xf>
    <xf numFmtId="0" fontId="7" fillId="0" borderId="0" xfId="10" applyFont="1">
      <alignment vertical="center"/>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0" xfId="10" applyFont="1" applyAlignment="1">
      <alignment horizontal="center" vertical="center" wrapText="1"/>
    </xf>
    <xf numFmtId="49" fontId="2" fillId="0" borderId="0" xfId="10" applyNumberFormat="1" applyFont="1" applyAlignment="1">
      <alignment horizontal="center" vertical="center"/>
    </xf>
    <xf numFmtId="0" fontId="2" fillId="0" borderId="20" xfId="10" applyFont="1" applyBorder="1">
      <alignment vertical="center"/>
    </xf>
    <xf numFmtId="0" fontId="8" fillId="0" borderId="0" xfId="10" applyFont="1">
      <alignment vertical="center"/>
    </xf>
    <xf numFmtId="0" fontId="2" fillId="0" borderId="30" xfId="10" applyFont="1" applyBorder="1" applyAlignment="1">
      <alignment horizontal="center" vertical="center"/>
    </xf>
    <xf numFmtId="0" fontId="2" fillId="0" borderId="0" xfId="10" applyFont="1" applyAlignment="1">
      <alignment horizontal="center" vertical="center"/>
    </xf>
    <xf numFmtId="0" fontId="2" fillId="0" borderId="23" xfId="10" applyFont="1" applyBorder="1" applyAlignment="1">
      <alignment horizontal="center" vertical="center"/>
    </xf>
    <xf numFmtId="0" fontId="10" fillId="0" borderId="26" xfId="11" applyFont="1" applyBorder="1">
      <alignment vertical="center"/>
    </xf>
    <xf numFmtId="0" fontId="10" fillId="0" borderId="28" xfId="11" applyFont="1" applyBorder="1" applyAlignment="1">
      <alignment horizontal="center" vertical="center"/>
    </xf>
    <xf numFmtId="0" fontId="2" fillId="0" borderId="42" xfId="10" applyFont="1" applyBorder="1" applyAlignment="1">
      <alignment horizontal="center" vertical="center"/>
    </xf>
    <xf numFmtId="0" fontId="2" fillId="0" borderId="8" xfId="10" applyFont="1" applyBorder="1" applyAlignment="1">
      <alignment horizontal="center" vertical="center"/>
    </xf>
    <xf numFmtId="0" fontId="2" fillId="0" borderId="9" xfId="10" applyFont="1" applyBorder="1" applyAlignment="1">
      <alignment horizontal="center" vertical="center"/>
    </xf>
    <xf numFmtId="0" fontId="2" fillId="0" borderId="58" xfId="10" applyFont="1" applyBorder="1" applyAlignment="1">
      <alignment horizontal="center" vertical="center"/>
    </xf>
    <xf numFmtId="0" fontId="2" fillId="0" borderId="34" xfId="10" applyFont="1" applyBorder="1" applyAlignment="1">
      <alignment horizontal="center" vertical="center" wrapText="1"/>
    </xf>
    <xf numFmtId="0" fontId="2" fillId="0" borderId="8" xfId="10" applyFont="1" applyBorder="1" applyAlignment="1">
      <alignment horizontal="left" vertical="center"/>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9" fillId="0" borderId="20" xfId="10" applyFont="1" applyBorder="1" applyAlignment="1">
      <alignment vertical="center" wrapText="1"/>
    </xf>
    <xf numFmtId="0" fontId="2" fillId="0" borderId="53" xfId="10" applyFont="1" applyBorder="1" applyAlignment="1">
      <alignment horizontal="left" vertical="center"/>
    </xf>
    <xf numFmtId="0" fontId="9" fillId="0" borderId="60" xfId="10" applyFont="1" applyBorder="1" applyAlignment="1">
      <alignment vertical="center" wrapText="1"/>
    </xf>
    <xf numFmtId="182" fontId="2" fillId="0" borderId="7"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2" fontId="2" fillId="0" borderId="19"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2" fontId="2" fillId="0" borderId="53"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49" fontId="12" fillId="0" borderId="0" xfId="5" applyNumberFormat="1" applyFont="1">
      <alignment vertical="center"/>
    </xf>
    <xf numFmtId="0" fontId="13" fillId="0" borderId="0" xfId="5" applyFont="1">
      <alignment vertical="center"/>
    </xf>
    <xf numFmtId="0" fontId="10" fillId="0" borderId="0" xfId="5" applyFont="1">
      <alignment vertical="center"/>
    </xf>
    <xf numFmtId="0" fontId="2" fillId="0" borderId="23" xfId="5" applyFont="1" applyBorder="1">
      <alignment vertical="center"/>
    </xf>
    <xf numFmtId="0" fontId="2" fillId="0" borderId="34" xfId="5" applyFont="1" applyBorder="1">
      <alignment vertical="center"/>
    </xf>
    <xf numFmtId="0" fontId="14" fillId="0" borderId="34" xfId="5" applyFont="1" applyBorder="1" applyAlignment="1">
      <alignment horizontal="center" vertical="center"/>
    </xf>
    <xf numFmtId="0" fontId="14" fillId="0" borderId="34" xfId="5" applyFont="1" applyBorder="1">
      <alignment vertical="center"/>
    </xf>
    <xf numFmtId="0" fontId="3" fillId="0" borderId="0" xfId="16">
      <alignment vertical="center"/>
    </xf>
    <xf numFmtId="0" fontId="15"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7" fillId="0" borderId="77" xfId="13" applyFont="1" applyBorder="1" applyAlignment="1" applyProtection="1">
      <alignment horizontal="center" vertical="center" shrinkToFit="1"/>
      <protection locked="0"/>
    </xf>
    <xf numFmtId="0" fontId="17" fillId="0" borderId="78" xfId="13" applyFont="1" applyBorder="1" applyAlignment="1" applyProtection="1">
      <alignment horizontal="center" vertical="center" shrinkToFit="1"/>
      <protection locked="0"/>
    </xf>
    <xf numFmtId="0" fontId="17" fillId="5" borderId="79" xfId="13" applyFont="1" applyFill="1" applyBorder="1" applyAlignment="1" applyProtection="1">
      <alignment horizontal="center" vertical="center" shrinkToFit="1"/>
      <protection locked="0"/>
    </xf>
    <xf numFmtId="0" fontId="17" fillId="0" borderId="80" xfId="13" applyFont="1" applyBorder="1" applyAlignment="1" applyProtection="1">
      <alignment horizontal="center" vertical="center" shrinkToFit="1"/>
      <protection locked="0"/>
    </xf>
    <xf numFmtId="0" fontId="11" fillId="3" borderId="0" xfId="13" applyFont="1" applyFill="1">
      <alignment vertical="center"/>
    </xf>
    <xf numFmtId="0" fontId="17" fillId="3" borderId="0" xfId="13" applyFont="1" applyFill="1">
      <alignment vertical="center"/>
    </xf>
    <xf numFmtId="0" fontId="17" fillId="0" borderId="81" xfId="13" applyFont="1" applyBorder="1" applyAlignment="1" applyProtection="1">
      <alignment horizontal="center" vertical="center" shrinkToFit="1"/>
      <protection locked="0"/>
    </xf>
    <xf numFmtId="0" fontId="17" fillId="3" borderId="0" xfId="13" applyFont="1" applyFill="1" applyAlignment="1">
      <alignment horizontal="center" vertical="center" shrinkToFit="1"/>
    </xf>
    <xf numFmtId="0" fontId="17" fillId="3" borderId="20" xfId="13" applyFont="1" applyFill="1" applyBorder="1">
      <alignment vertical="center"/>
    </xf>
    <xf numFmtId="0" fontId="17" fillId="3" borderId="12" xfId="13" applyFont="1" applyFill="1" applyBorder="1">
      <alignment vertical="center"/>
    </xf>
    <xf numFmtId="0" fontId="19" fillId="3" borderId="0" xfId="16" applyFont="1" applyFill="1">
      <alignment vertical="center"/>
    </xf>
    <xf numFmtId="0" fontId="17" fillId="3" borderId="0" xfId="13" applyFont="1" applyFill="1" applyAlignment="1">
      <alignment horizontal="left" vertical="center" shrinkToFit="1"/>
    </xf>
    <xf numFmtId="0" fontId="17" fillId="3" borderId="20" xfId="13" applyFont="1" applyFill="1" applyBorder="1" applyAlignment="1">
      <alignment horizontal="center" vertical="center"/>
    </xf>
    <xf numFmtId="0" fontId="17" fillId="3" borderId="23" xfId="13" applyFont="1" applyFill="1" applyBorder="1">
      <alignment vertical="center"/>
    </xf>
    <xf numFmtId="183" fontId="17" fillId="3" borderId="0" xfId="13" applyNumberFormat="1" applyFont="1" applyFill="1" applyAlignment="1">
      <alignment horizontal="right" vertical="center" shrinkToFit="1"/>
    </xf>
    <xf numFmtId="0" fontId="15" fillId="3" borderId="8" xfId="13" applyFont="1" applyFill="1" applyBorder="1">
      <alignment vertical="center"/>
    </xf>
    <xf numFmtId="0" fontId="15" fillId="3" borderId="0" xfId="13" applyFont="1" applyFill="1">
      <alignment vertical="center"/>
    </xf>
    <xf numFmtId="183" fontId="17" fillId="3" borderId="0" xfId="13" applyNumberFormat="1" applyFont="1" applyFill="1" applyAlignment="1">
      <alignment horizontal="left" vertical="center" shrinkToFit="1"/>
    </xf>
    <xf numFmtId="0" fontId="17" fillId="3" borderId="35" xfId="13" applyFont="1" applyFill="1" applyBorder="1">
      <alignment vertical="center"/>
    </xf>
    <xf numFmtId="0" fontId="15" fillId="3" borderId="0" xfId="13" applyFont="1" applyFill="1" applyAlignment="1">
      <alignment horizontal="center" vertical="center"/>
    </xf>
    <xf numFmtId="0" fontId="17" fillId="0" borderId="152" xfId="12" applyFont="1" applyBorder="1" applyAlignment="1" applyProtection="1">
      <alignment horizontal="center" vertical="center" shrinkToFit="1"/>
      <protection locked="0"/>
    </xf>
    <xf numFmtId="0" fontId="17" fillId="0" borderId="153" xfId="12" applyFont="1" applyBorder="1" applyAlignment="1" applyProtection="1">
      <alignment horizontal="center" vertical="center" shrinkToFit="1"/>
      <protection locked="0"/>
    </xf>
    <xf numFmtId="0" fontId="17" fillId="3" borderId="153" xfId="13" applyFont="1" applyFill="1" applyBorder="1" applyAlignment="1" applyProtection="1">
      <alignment horizontal="center" vertical="center" shrinkToFit="1"/>
      <protection locked="0"/>
    </xf>
    <xf numFmtId="0" fontId="17" fillId="3" borderId="0" xfId="13" applyFont="1" applyFill="1" applyAlignment="1">
      <alignment horizontal="center" vertical="center"/>
    </xf>
    <xf numFmtId="0" fontId="17" fillId="3" borderId="58" xfId="13" applyFont="1" applyFill="1" applyBorder="1">
      <alignment vertical="center"/>
    </xf>
    <xf numFmtId="0" fontId="2" fillId="3" borderId="20" xfId="13" applyFont="1" applyFill="1" applyBorder="1">
      <alignment vertical="center"/>
    </xf>
    <xf numFmtId="0" fontId="1" fillId="3" borderId="0" xfId="4" applyFill="1"/>
    <xf numFmtId="0" fontId="1" fillId="3" borderId="0" xfId="4"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4" fillId="0" borderId="0" xfId="20" applyNumberFormat="1" applyFont="1" applyFill="1">
      <alignment vertical="center"/>
    </xf>
    <xf numFmtId="0" fontId="17" fillId="0" borderId="30" xfId="20" applyFont="1" applyFill="1" applyBorder="1">
      <alignment vertical="center"/>
    </xf>
    <xf numFmtId="178" fontId="14" fillId="0" borderId="42" xfId="20" applyNumberFormat="1" applyFont="1" applyFill="1" applyBorder="1">
      <alignment vertical="center"/>
    </xf>
    <xf numFmtId="178" fontId="14" fillId="0" borderId="31" xfId="20" applyNumberFormat="1" applyFont="1" applyFill="1" applyBorder="1">
      <alignment vertical="center"/>
    </xf>
    <xf numFmtId="0" fontId="14"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7"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4" fillId="0" borderId="0" xfId="20" applyNumberFormat="1" applyFont="1" applyFill="1" applyBorder="1">
      <alignment vertical="center"/>
    </xf>
    <xf numFmtId="178" fontId="14" fillId="0" borderId="34" xfId="20" applyNumberFormat="1" applyFont="1" applyFill="1" applyBorder="1">
      <alignment vertical="center"/>
    </xf>
    <xf numFmtId="0" fontId="3" fillId="3" borderId="30" xfId="20" applyFont="1" applyFill="1" applyBorder="1">
      <alignment vertical="center"/>
    </xf>
    <xf numFmtId="178" fontId="14" fillId="3" borderId="31" xfId="20" applyNumberFormat="1" applyFont="1" applyFill="1" applyBorder="1">
      <alignment vertical="center"/>
    </xf>
    <xf numFmtId="178" fontId="14" fillId="0" borderId="32" xfId="20" applyNumberFormat="1" applyFont="1" applyFill="1" applyBorder="1">
      <alignment vertical="center"/>
    </xf>
    <xf numFmtId="0" fontId="14" fillId="0" borderId="0" xfId="20" applyFont="1" applyFill="1" applyBorder="1" applyAlignment="1"/>
    <xf numFmtId="178" fontId="21" fillId="0" borderId="30" xfId="14" applyNumberFormat="1" applyFont="1" applyBorder="1" applyAlignment="1">
      <alignment vertical="center"/>
    </xf>
    <xf numFmtId="178" fontId="21" fillId="0" borderId="31" xfId="14" applyNumberFormat="1" applyFont="1" applyBorder="1" applyAlignment="1">
      <alignment vertical="center"/>
    </xf>
    <xf numFmtId="178" fontId="21" fillId="0" borderId="31" xfId="14" applyNumberFormat="1" applyFont="1" applyBorder="1" applyAlignment="1">
      <alignment horizontal="center" vertical="center"/>
    </xf>
    <xf numFmtId="0" fontId="3" fillId="3" borderId="23" xfId="20" applyFont="1" applyFill="1" applyBorder="1">
      <alignment vertical="center"/>
    </xf>
    <xf numFmtId="178" fontId="14" fillId="3" borderId="34" xfId="20" applyNumberFormat="1" applyFont="1" applyFill="1" applyBorder="1">
      <alignment vertical="center"/>
    </xf>
    <xf numFmtId="178" fontId="14" fillId="0" borderId="35" xfId="20" applyNumberFormat="1" applyFont="1" applyFill="1" applyBorder="1">
      <alignment vertical="center"/>
    </xf>
    <xf numFmtId="178" fontId="21" fillId="0" borderId="16" xfId="14" applyNumberFormat="1" applyFont="1" applyBorder="1" applyAlignment="1">
      <alignment vertical="center"/>
    </xf>
    <xf numFmtId="178" fontId="21" fillId="0" borderId="15" xfId="14" applyNumberFormat="1" applyFont="1" applyBorder="1" applyAlignment="1">
      <alignment vertical="center"/>
    </xf>
    <xf numFmtId="178" fontId="21" fillId="0" borderId="171" xfId="14" applyNumberFormat="1" applyFont="1" applyBorder="1" applyAlignment="1">
      <alignment horizontal="center" vertical="center"/>
    </xf>
    <xf numFmtId="178" fontId="21" fillId="0" borderId="16" xfId="14" applyNumberFormat="1" applyFont="1" applyBorder="1" applyAlignment="1">
      <alignment horizontal="center" vertical="center"/>
    </xf>
    <xf numFmtId="178" fontId="21" fillId="0" borderId="27" xfId="14" applyNumberFormat="1" applyFont="1" applyBorder="1" applyAlignment="1">
      <alignment horizontal="center" vertical="center" wrapText="1"/>
    </xf>
    <xf numFmtId="183" fontId="21" fillId="0" borderId="27" xfId="15" applyNumberFormat="1" applyFont="1" applyFill="1" applyBorder="1" applyAlignment="1">
      <alignment horizontal="right" vertical="center" shrinkToFit="1"/>
    </xf>
    <xf numFmtId="183" fontId="21"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4" fillId="3" borderId="15" xfId="20" applyNumberFormat="1" applyFont="1" applyFill="1" applyBorder="1">
      <alignment vertical="center"/>
    </xf>
    <xf numFmtId="178" fontId="14" fillId="0" borderId="37" xfId="20" applyNumberFormat="1" applyFont="1" applyFill="1" applyBorder="1">
      <alignment vertical="center"/>
    </xf>
    <xf numFmtId="178" fontId="21" fillId="0" borderId="32" xfId="14" applyNumberFormat="1" applyFont="1" applyBorder="1" applyAlignment="1">
      <alignment horizontal="center" vertical="center"/>
    </xf>
    <xf numFmtId="178" fontId="21" fillId="0" borderId="30" xfId="14" applyNumberFormat="1" applyFont="1" applyBorder="1" applyAlignment="1">
      <alignment horizontal="center" vertical="center"/>
    </xf>
    <xf numFmtId="183" fontId="21" fillId="0" borderId="30" xfId="15" applyNumberFormat="1" applyFont="1" applyFill="1" applyBorder="1" applyAlignment="1">
      <alignment horizontal="right" vertical="center" shrinkToFit="1"/>
    </xf>
    <xf numFmtId="183" fontId="21" fillId="0" borderId="173" xfId="15" applyNumberFormat="1" applyFont="1" applyFill="1" applyBorder="1" applyAlignment="1">
      <alignment horizontal="right" vertical="center" shrinkToFit="1"/>
    </xf>
    <xf numFmtId="183" fontId="14" fillId="3" borderId="26" xfId="19" applyNumberFormat="1" applyFont="1" applyFill="1" applyBorder="1" applyAlignment="1">
      <alignment horizontal="right" vertical="center" shrinkToFit="1"/>
    </xf>
    <xf numFmtId="183" fontId="14" fillId="3" borderId="74" xfId="19" applyNumberFormat="1" applyFont="1" applyFill="1" applyBorder="1" applyAlignment="1">
      <alignment horizontal="right" vertical="center" shrinkToFit="1"/>
    </xf>
    <xf numFmtId="178" fontId="14" fillId="0" borderId="74" xfId="20" applyNumberFormat="1" applyFont="1" applyFill="1" applyBorder="1" applyAlignment="1">
      <alignment horizontal="center" vertical="center"/>
    </xf>
    <xf numFmtId="188" fontId="21" fillId="0" borderId="74" xfId="20" applyNumberFormat="1" applyFont="1" applyFill="1" applyBorder="1" applyAlignment="1">
      <alignment horizontal="right" vertical="center" shrinkToFit="1"/>
    </xf>
    <xf numFmtId="184" fontId="21" fillId="0" borderId="74" xfId="20" applyNumberFormat="1" applyFont="1" applyFill="1" applyBorder="1" applyAlignment="1">
      <alignment horizontal="right" vertical="center" shrinkToFit="1"/>
    </xf>
    <xf numFmtId="183" fontId="14" fillId="0" borderId="74" xfId="20" applyNumberFormat="1" applyFont="1" applyFill="1" applyBorder="1" applyAlignment="1">
      <alignment horizontal="right" vertical="center" shrinkToFit="1"/>
    </xf>
    <xf numFmtId="178" fontId="21" fillId="0" borderId="35" xfId="14" applyNumberFormat="1" applyFont="1" applyBorder="1" applyAlignment="1">
      <alignment horizontal="center" vertical="center"/>
    </xf>
    <xf numFmtId="178" fontId="21" fillId="0" borderId="174" xfId="14" applyNumberFormat="1" applyFont="1" applyBorder="1" applyAlignment="1">
      <alignment horizontal="center" vertical="center" wrapText="1"/>
    </xf>
    <xf numFmtId="184" fontId="21" fillId="0" borderId="175" xfId="15" applyNumberFormat="1" applyFont="1" applyFill="1" applyBorder="1" applyAlignment="1">
      <alignment horizontal="right" vertical="center" shrinkToFit="1"/>
    </xf>
    <xf numFmtId="184" fontId="21"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4" fillId="3" borderId="74" xfId="20" applyNumberFormat="1" applyFont="1" applyFill="1" applyBorder="1" applyAlignment="1">
      <alignment horizontal="center" vertical="center"/>
    </xf>
    <xf numFmtId="178" fontId="14" fillId="0" borderId="176" xfId="20" applyNumberFormat="1" applyFont="1" applyFill="1" applyBorder="1" applyAlignment="1">
      <alignment horizontal="center" vertical="center"/>
    </xf>
    <xf numFmtId="188" fontId="21" fillId="0" borderId="176" xfId="20" applyNumberFormat="1" applyFont="1" applyFill="1" applyBorder="1" applyAlignment="1">
      <alignment horizontal="right" vertical="center" shrinkToFit="1"/>
    </xf>
    <xf numFmtId="184" fontId="21" fillId="0" borderId="176" xfId="20" applyNumberFormat="1" applyFont="1" applyFill="1" applyBorder="1" applyAlignment="1">
      <alignment horizontal="right" vertical="center" shrinkToFit="1"/>
    </xf>
    <xf numFmtId="189" fontId="14" fillId="0" borderId="0" xfId="20" applyNumberFormat="1" applyFont="1" applyFill="1" applyBorder="1">
      <alignment vertical="center"/>
    </xf>
    <xf numFmtId="189" fontId="14" fillId="0" borderId="34" xfId="20" applyNumberFormat="1" applyFont="1" applyFill="1" applyBorder="1">
      <alignment vertical="center"/>
    </xf>
    <xf numFmtId="0" fontId="3" fillId="0" borderId="0" xfId="20" applyFont="1" applyFill="1" applyBorder="1" applyAlignment="1"/>
    <xf numFmtId="178" fontId="10" fillId="0" borderId="177" xfId="14" applyNumberFormat="1" applyFont="1" applyBorder="1" applyAlignment="1">
      <alignment horizontal="center" vertical="center"/>
    </xf>
    <xf numFmtId="183" fontId="21" fillId="0" borderId="177" xfId="15" applyNumberFormat="1" applyFont="1" applyFill="1" applyBorder="1" applyAlignment="1">
      <alignment horizontal="right" vertical="center" shrinkToFit="1"/>
    </xf>
    <xf numFmtId="183" fontId="21"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4" fillId="3" borderId="31" xfId="19" applyNumberFormat="1" applyFont="1" applyFill="1" applyBorder="1" applyAlignment="1">
      <alignment horizontal="right" vertical="center" shrinkToFit="1"/>
    </xf>
    <xf numFmtId="183" fontId="14" fillId="3" borderId="32" xfId="19" applyNumberFormat="1" applyFont="1" applyFill="1" applyBorder="1" applyAlignment="1">
      <alignment horizontal="right" vertical="center" shrinkToFit="1"/>
    </xf>
    <xf numFmtId="178" fontId="14" fillId="0" borderId="174" xfId="20" applyNumberFormat="1" applyFont="1" applyFill="1" applyBorder="1" applyAlignment="1">
      <alignment horizontal="center" vertical="center"/>
    </xf>
    <xf numFmtId="188" fontId="14" fillId="0" borderId="174" xfId="20" applyNumberFormat="1" applyFont="1" applyFill="1" applyBorder="1" applyAlignment="1">
      <alignment horizontal="right" vertical="center" shrinkToFit="1"/>
    </xf>
    <xf numFmtId="184" fontId="14" fillId="0" borderId="174" xfId="20" applyNumberFormat="1" applyFont="1" applyFill="1" applyBorder="1" applyAlignment="1">
      <alignment horizontal="right" vertical="center" shrinkToFit="1"/>
    </xf>
    <xf numFmtId="183" fontId="14" fillId="3" borderId="176" xfId="20" applyNumberFormat="1" applyFont="1" applyFill="1" applyBorder="1" applyAlignment="1">
      <alignment horizontal="right" vertical="center" shrinkToFit="1"/>
    </xf>
    <xf numFmtId="183" fontId="14" fillId="0" borderId="176" xfId="20" applyNumberFormat="1" applyFont="1" applyFill="1" applyBorder="1" applyAlignment="1">
      <alignment horizontal="right" vertical="center" shrinkToFit="1"/>
    </xf>
    <xf numFmtId="189" fontId="14" fillId="0" borderId="23" xfId="20" applyNumberFormat="1" applyFont="1" applyFill="1" applyBorder="1">
      <alignment vertical="center"/>
    </xf>
    <xf numFmtId="178" fontId="21" fillId="0" borderId="34" xfId="14" applyNumberFormat="1" applyFont="1" applyBorder="1" applyAlignment="1">
      <alignment horizontal="center" vertical="center" wrapText="1"/>
    </xf>
    <xf numFmtId="184" fontId="21" fillId="0" borderId="179" xfId="15" applyNumberFormat="1" applyFont="1" applyFill="1" applyBorder="1" applyAlignment="1">
      <alignment horizontal="right" vertical="center" shrinkToFit="1"/>
    </xf>
    <xf numFmtId="184" fontId="21" fillId="0" borderId="180" xfId="15" applyNumberFormat="1" applyFont="1" applyFill="1" applyBorder="1" applyAlignment="1">
      <alignment horizontal="right" vertical="center" shrinkToFit="1"/>
    </xf>
    <xf numFmtId="184" fontId="21" fillId="0" borderId="23" xfId="15" applyNumberFormat="1" applyFont="1" applyBorder="1" applyAlignment="1">
      <alignment horizontal="right" vertical="center" shrinkToFit="1"/>
    </xf>
    <xf numFmtId="0" fontId="3" fillId="3" borderId="37" xfId="20" applyFont="1" applyFill="1" applyBorder="1">
      <alignment vertical="center"/>
    </xf>
    <xf numFmtId="178" fontId="14" fillId="3" borderId="174" xfId="20" applyNumberFormat="1" applyFont="1" applyFill="1" applyBorder="1" applyAlignment="1">
      <alignment horizontal="center" vertical="center"/>
    </xf>
    <xf numFmtId="184" fontId="14" fillId="3" borderId="181" xfId="19" applyNumberFormat="1" applyFont="1" applyFill="1" applyBorder="1" applyAlignment="1">
      <alignment horizontal="right" vertical="center" shrinkToFit="1"/>
    </xf>
    <xf numFmtId="184" fontId="14" fillId="3" borderId="174" xfId="19" applyNumberFormat="1" applyFont="1" applyFill="1" applyBorder="1" applyAlignment="1">
      <alignment horizontal="right" vertical="center" shrinkToFit="1"/>
    </xf>
    <xf numFmtId="178" fontId="14" fillId="0" borderId="0" xfId="20" applyNumberFormat="1" applyFont="1" applyFill="1" applyBorder="1" applyAlignment="1">
      <alignment horizontal="center" vertical="center"/>
    </xf>
    <xf numFmtId="178" fontId="21" fillId="0" borderId="37" xfId="14" applyNumberFormat="1" applyFont="1" applyBorder="1" applyAlignment="1">
      <alignment horizontal="center" vertical="center"/>
    </xf>
    <xf numFmtId="178" fontId="21" fillId="0" borderId="74" xfId="14" applyNumberFormat="1" applyFont="1" applyBorder="1" applyAlignment="1">
      <alignment horizontal="center" vertical="center"/>
    </xf>
    <xf numFmtId="184" fontId="21" fillId="0" borderId="27" xfId="15" applyNumberFormat="1" applyFont="1" applyBorder="1" applyAlignment="1">
      <alignment horizontal="right" vertical="center" shrinkToFit="1"/>
    </xf>
    <xf numFmtId="184" fontId="21" fillId="0" borderId="172" xfId="15" applyNumberFormat="1" applyFont="1" applyBorder="1" applyAlignment="1">
      <alignment horizontal="right" vertical="center" shrinkToFit="1"/>
    </xf>
    <xf numFmtId="0" fontId="3" fillId="0" borderId="16" xfId="20" applyFont="1" applyFill="1" applyBorder="1">
      <alignment vertical="center"/>
    </xf>
    <xf numFmtId="178" fontId="14" fillId="0" borderId="14" xfId="20" applyNumberFormat="1" applyFont="1" applyFill="1" applyBorder="1">
      <alignment vertical="center"/>
    </xf>
    <xf numFmtId="178" fontId="14"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2" fillId="6" borderId="6" xfId="7" applyFont="1" applyFill="1" applyBorder="1" applyAlignment="1"/>
    <xf numFmtId="0" fontId="22" fillId="0" borderId="8" xfId="7" applyFont="1" applyFill="1" applyBorder="1" applyAlignment="1">
      <alignment horizontal="center" vertical="center" wrapText="1"/>
    </xf>
    <xf numFmtId="0" fontId="22" fillId="0" borderId="12" xfId="7" applyFont="1" applyFill="1" applyBorder="1" applyAlignment="1">
      <alignment horizontal="center" vertical="center" wrapText="1"/>
    </xf>
    <xf numFmtId="0" fontId="22" fillId="0" borderId="61" xfId="7" applyFont="1" applyFill="1" applyBorder="1" applyAlignment="1">
      <alignment horizontal="center" vertical="center"/>
    </xf>
    <xf numFmtId="0" fontId="22" fillId="6" borderId="18" xfId="7" applyFont="1" applyFill="1" applyBorder="1" applyAlignment="1">
      <alignment horizontal="right" vertical="top"/>
    </xf>
    <xf numFmtId="0" fontId="22" fillId="6" borderId="64" xfId="7" applyFont="1" applyFill="1" applyBorder="1" applyAlignment="1">
      <alignment horizontal="right" vertical="top"/>
    </xf>
    <xf numFmtId="0" fontId="22" fillId="6" borderId="1" xfId="7" applyFont="1" applyFill="1" applyBorder="1" applyAlignment="1">
      <alignment horizontal="center" vertical="center"/>
    </xf>
    <xf numFmtId="185" fontId="22" fillId="0" borderId="1" xfId="7" applyNumberFormat="1" applyFont="1" applyFill="1" applyBorder="1" applyAlignment="1" applyProtection="1">
      <alignment horizontal="right" vertical="center" shrinkToFit="1"/>
    </xf>
    <xf numFmtId="185" fontId="22" fillId="0" borderId="4" xfId="7" applyNumberFormat="1" applyFont="1" applyFill="1" applyBorder="1" applyAlignment="1" applyProtection="1">
      <alignment horizontal="right" vertical="center" shrinkToFit="1"/>
    </xf>
    <xf numFmtId="185" fontId="22" fillId="0" borderId="79" xfId="7" applyNumberFormat="1" applyFont="1" applyFill="1" applyBorder="1" applyAlignment="1" applyProtection="1">
      <alignment horizontal="right" vertical="center" shrinkToFit="1"/>
    </xf>
    <xf numFmtId="0" fontId="22" fillId="6" borderId="24" xfId="7" applyFont="1" applyFill="1" applyBorder="1" applyAlignment="1">
      <alignment horizontal="center" vertical="center"/>
    </xf>
    <xf numFmtId="185" fontId="22" fillId="0" borderId="24" xfId="7" applyNumberFormat="1" applyFont="1" applyFill="1" applyBorder="1" applyAlignment="1" applyProtection="1">
      <alignment horizontal="right" vertical="center" shrinkToFit="1"/>
    </xf>
    <xf numFmtId="185" fontId="22" fillId="0" borderId="27" xfId="7" applyNumberFormat="1" applyFont="1" applyFill="1" applyBorder="1" applyAlignment="1" applyProtection="1">
      <alignment horizontal="right" vertical="center" shrinkToFit="1"/>
    </xf>
    <xf numFmtId="185" fontId="22" fillId="0" borderId="182" xfId="7" applyNumberFormat="1" applyFont="1" applyFill="1" applyBorder="1" applyAlignment="1" applyProtection="1">
      <alignment horizontal="right" vertical="center" shrinkToFit="1"/>
    </xf>
    <xf numFmtId="0" fontId="23" fillId="0" borderId="0" xfId="7" applyFont="1" applyAlignment="1">
      <alignment horizontal="right" vertical="center"/>
    </xf>
    <xf numFmtId="0" fontId="22" fillId="6" borderId="55" xfId="7" applyFont="1" applyFill="1" applyBorder="1" applyAlignment="1">
      <alignment horizontal="center" vertical="center"/>
    </xf>
    <xf numFmtId="185" fontId="22" fillId="0" borderId="45" xfId="7" applyNumberFormat="1" applyFont="1" applyFill="1" applyBorder="1" applyAlignment="1" applyProtection="1">
      <alignment horizontal="right" vertical="center" shrinkToFit="1"/>
    </xf>
    <xf numFmtId="185" fontId="22" fillId="0" borderId="48" xfId="7" applyNumberFormat="1" applyFont="1" applyFill="1" applyBorder="1" applyAlignment="1" applyProtection="1">
      <alignment horizontal="right" vertical="center" shrinkToFit="1"/>
    </xf>
    <xf numFmtId="185" fontId="22" fillId="0" borderId="62" xfId="7" applyNumberFormat="1" applyFont="1" applyFill="1" applyBorder="1" applyAlignment="1" applyProtection="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Fill="1" applyBorder="1" applyAlignment="1">
      <alignment vertical="center" wrapText="1"/>
    </xf>
    <xf numFmtId="0" fontId="22" fillId="0" borderId="57" xfId="18" applyFont="1" applyFill="1" applyBorder="1" applyAlignment="1">
      <alignment vertical="center"/>
    </xf>
    <xf numFmtId="0" fontId="22" fillId="0" borderId="12" xfId="18" applyFont="1" applyFill="1" applyBorder="1" applyAlignment="1">
      <alignment vertical="center"/>
    </xf>
    <xf numFmtId="0" fontId="22" fillId="0" borderId="61" xfId="18" applyFont="1" applyFill="1" applyBorder="1" applyAlignment="1">
      <alignment vertical="center"/>
    </xf>
    <xf numFmtId="0" fontId="24" fillId="0" borderId="0" xfId="18" applyFont="1" applyFill="1" applyBorder="1" applyAlignment="1">
      <alignment vertical="center"/>
    </xf>
    <xf numFmtId="0" fontId="22" fillId="7" borderId="18" xfId="18" applyFont="1" applyFill="1" applyBorder="1" applyAlignment="1">
      <alignment horizontal="right" vertical="top"/>
    </xf>
    <xf numFmtId="0" fontId="24" fillId="0" borderId="0" xfId="18" applyNumberFormat="1" applyFont="1" applyFill="1" applyBorder="1" applyAlignment="1">
      <alignment vertical="center" wrapText="1"/>
    </xf>
    <xf numFmtId="0" fontId="22" fillId="7" borderId="64" xfId="18" applyFont="1" applyFill="1" applyBorder="1" applyAlignment="1">
      <alignment horizontal="right" vertical="top"/>
    </xf>
    <xf numFmtId="0" fontId="22" fillId="7" borderId="13" xfId="18" applyFont="1" applyFill="1" applyBorder="1" applyAlignment="1">
      <alignment horizontal="center" vertical="center"/>
    </xf>
    <xf numFmtId="185" fontId="22" fillId="0" borderId="183" xfId="18" applyNumberFormat="1" applyFont="1" applyFill="1" applyBorder="1" applyAlignment="1">
      <alignment horizontal="right" vertical="center" shrinkToFit="1"/>
    </xf>
    <xf numFmtId="185" fontId="22" fillId="0" borderId="184" xfId="18" applyNumberFormat="1" applyFont="1" applyFill="1" applyBorder="1" applyAlignment="1">
      <alignment horizontal="right" vertical="center" shrinkToFit="1"/>
    </xf>
    <xf numFmtId="185" fontId="22" fillId="0" borderId="79" xfId="18" applyNumberFormat="1" applyFont="1" applyFill="1" applyBorder="1" applyAlignment="1">
      <alignment horizontal="right" vertical="center" shrinkToFit="1"/>
    </xf>
    <xf numFmtId="0" fontId="22" fillId="0" borderId="0" xfId="18" applyNumberFormat="1" applyFont="1" applyFill="1" applyBorder="1" applyAlignment="1">
      <alignment vertical="center"/>
    </xf>
    <xf numFmtId="0" fontId="22" fillId="7" borderId="24" xfId="18" applyFont="1" applyFill="1" applyBorder="1" applyAlignment="1">
      <alignment horizontal="center" vertical="center"/>
    </xf>
    <xf numFmtId="185" fontId="22" fillId="0" borderId="185" xfId="18" applyNumberFormat="1" applyFont="1" applyFill="1" applyBorder="1" applyAlignment="1">
      <alignment horizontal="right" vertical="center" shrinkToFit="1"/>
    </xf>
    <xf numFmtId="185" fontId="22" fillId="0" borderId="74" xfId="18" applyNumberFormat="1" applyFont="1" applyFill="1" applyBorder="1" applyAlignment="1">
      <alignment horizontal="right" vertical="center" shrinkToFit="1"/>
    </xf>
    <xf numFmtId="185" fontId="22" fillId="0" borderId="182" xfId="18" applyNumberFormat="1" applyFont="1" applyFill="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Fill="1" applyBorder="1" applyAlignment="1">
      <alignment horizontal="right" vertical="center" shrinkToFit="1"/>
    </xf>
    <xf numFmtId="185" fontId="22" fillId="0" borderId="187" xfId="18" applyNumberFormat="1" applyFont="1" applyFill="1" applyBorder="1" applyAlignment="1">
      <alignment horizontal="right" vertical="center" shrinkToFit="1"/>
    </xf>
    <xf numFmtId="185" fontId="22" fillId="0" borderId="62" xfId="18" applyNumberFormat="1" applyFont="1" applyFill="1" applyBorder="1" applyAlignment="1">
      <alignment horizontal="right" vertical="center" shrinkToFit="1"/>
    </xf>
    <xf numFmtId="0" fontId="24" fillId="6" borderId="6" xfId="9" applyFont="1" applyFill="1" applyBorder="1" applyAlignment="1"/>
    <xf numFmtId="0" fontId="24" fillId="0" borderId="0" xfId="9" applyFont="1" applyAlignment="1"/>
    <xf numFmtId="0" fontId="25" fillId="0" borderId="0" xfId="9" applyFont="1" applyAlignment="1"/>
    <xf numFmtId="0" fontId="25" fillId="8" borderId="6" xfId="9" applyFont="1" applyFill="1" applyBorder="1" applyAlignment="1"/>
    <xf numFmtId="0" fontId="26" fillId="0" borderId="0" xfId="9" applyFont="1" applyAlignment="1">
      <alignment horizontal="center" vertical="center" wrapText="1"/>
    </xf>
    <xf numFmtId="0" fontId="26" fillId="0" borderId="0" xfId="9" applyFont="1" applyAlignment="1">
      <alignment vertical="center" wrapText="1"/>
    </xf>
    <xf numFmtId="0" fontId="24" fillId="6" borderId="18" xfId="9" applyFont="1" applyFill="1" applyBorder="1" applyAlignment="1"/>
    <xf numFmtId="0" fontId="25" fillId="0" borderId="0" xfId="9" applyFont="1">
      <alignment vertical="center"/>
    </xf>
    <xf numFmtId="0" fontId="25" fillId="8" borderId="18" xfId="9" applyFont="1" applyFill="1" applyBorder="1" applyAlignment="1"/>
    <xf numFmtId="0" fontId="24" fillId="0" borderId="31" xfId="9" applyFont="1" applyFill="1" applyBorder="1" applyAlignment="1">
      <alignment vertical="center" wrapText="1"/>
    </xf>
    <xf numFmtId="0" fontId="24" fillId="0" borderId="32" xfId="9" applyFont="1" applyFill="1" applyBorder="1" applyAlignment="1">
      <alignment vertical="center"/>
    </xf>
    <xf numFmtId="0" fontId="24" fillId="0" borderId="30" xfId="9" applyFont="1" applyFill="1" applyBorder="1" applyAlignment="1">
      <alignment vertical="center"/>
    </xf>
    <xf numFmtId="0" fontId="24" fillId="0" borderId="33" xfId="9" applyFont="1" applyFill="1" applyBorder="1" applyAlignment="1">
      <alignment vertical="center"/>
    </xf>
    <xf numFmtId="0" fontId="25" fillId="0" borderId="0" xfId="9" applyFont="1" applyAlignment="1">
      <alignment vertical="top"/>
    </xf>
    <xf numFmtId="0" fontId="24" fillId="6" borderId="18" xfId="9" applyFont="1" applyFill="1" applyBorder="1" applyAlignment="1">
      <alignment horizontal="right" vertical="center"/>
    </xf>
    <xf numFmtId="0" fontId="25" fillId="8" borderId="18" xfId="9" applyFont="1" applyFill="1" applyBorder="1" applyAlignment="1">
      <alignment horizontal="right" vertical="center"/>
    </xf>
    <xf numFmtId="0" fontId="28" fillId="0" borderId="0" xfId="9" applyFont="1">
      <alignment vertical="center"/>
    </xf>
    <xf numFmtId="0" fontId="24" fillId="6" borderId="64" xfId="9" applyFont="1" applyFill="1" applyBorder="1" applyAlignment="1">
      <alignment horizontal="right" vertical="top"/>
    </xf>
    <xf numFmtId="0" fontId="25" fillId="8" borderId="64" xfId="9" applyFont="1" applyFill="1" applyBorder="1" applyAlignment="1">
      <alignment horizontal="right" vertical="top"/>
    </xf>
    <xf numFmtId="0" fontId="24" fillId="6" borderId="13" xfId="9" applyFont="1" applyFill="1" applyBorder="1" applyAlignment="1">
      <alignment horizontal="center" vertical="center"/>
    </xf>
    <xf numFmtId="183" fontId="24" fillId="0" borderId="183" xfId="9" applyNumberFormat="1" applyFont="1" applyFill="1" applyBorder="1" applyAlignment="1" applyProtection="1">
      <alignment horizontal="right" vertical="center" shrinkToFit="1"/>
    </xf>
    <xf numFmtId="183" fontId="24" fillId="0" borderId="184" xfId="9" applyNumberFormat="1" applyFont="1" applyFill="1" applyBorder="1" applyAlignment="1" applyProtection="1">
      <alignment horizontal="right" vertical="center" shrinkToFit="1"/>
    </xf>
    <xf numFmtId="183" fontId="24" fillId="0" borderId="79" xfId="9" applyNumberFormat="1" applyFont="1" applyFill="1" applyBorder="1" applyAlignment="1" applyProtection="1">
      <alignment horizontal="right" vertical="center" shrinkToFit="1"/>
    </xf>
    <xf numFmtId="183" fontId="25" fillId="0" borderId="0" xfId="9" applyNumberFormat="1" applyFont="1" applyAlignment="1">
      <alignment horizontal="right" vertical="center" shrinkToFit="1"/>
    </xf>
    <xf numFmtId="0" fontId="25" fillId="8" borderId="13" xfId="9" applyFont="1" applyFill="1" applyBorder="1" applyAlignment="1">
      <alignment horizontal="center" vertical="center"/>
    </xf>
    <xf numFmtId="183" fontId="25" fillId="0" borderId="183" xfId="9" applyNumberFormat="1" applyFont="1" applyBorder="1" applyAlignment="1" applyProtection="1">
      <alignment horizontal="right" vertical="center" shrinkToFit="1"/>
      <protection locked="0"/>
    </xf>
    <xf numFmtId="183" fontId="25" fillId="0" borderId="2" xfId="9" applyNumberFormat="1" applyFont="1" applyBorder="1" applyAlignment="1" applyProtection="1">
      <alignment horizontal="right" vertical="center" shrinkToFit="1"/>
      <protection locked="0"/>
    </xf>
    <xf numFmtId="183" fontId="25" fillId="0" borderId="79" xfId="9" applyNumberFormat="1" applyFont="1" applyBorder="1" applyAlignment="1" applyProtection="1">
      <alignment horizontal="right" vertical="center" shrinkToFit="1"/>
      <protection locked="0"/>
    </xf>
    <xf numFmtId="0" fontId="24" fillId="6" borderId="24" xfId="9" applyFont="1" applyFill="1" applyBorder="1" applyAlignment="1">
      <alignment horizontal="center" vertical="center"/>
    </xf>
    <xf numFmtId="183" fontId="24" fillId="0" borderId="185" xfId="9" applyNumberFormat="1" applyFont="1" applyFill="1" applyBorder="1" applyAlignment="1" applyProtection="1">
      <alignment horizontal="right" vertical="center" shrinkToFit="1"/>
    </xf>
    <xf numFmtId="183" fontId="24" fillId="0" borderId="74" xfId="9" applyNumberFormat="1" applyFont="1" applyFill="1" applyBorder="1" applyAlignment="1" applyProtection="1">
      <alignment horizontal="right" vertical="center" shrinkToFit="1"/>
    </xf>
    <xf numFmtId="183" fontId="24" fillId="0" borderId="182" xfId="9" applyNumberFormat="1" applyFont="1" applyFill="1" applyBorder="1" applyAlignment="1" applyProtection="1">
      <alignment horizontal="right" vertical="center" shrinkToFit="1"/>
    </xf>
    <xf numFmtId="0" fontId="25" fillId="8" borderId="24" xfId="9" applyFont="1" applyFill="1" applyBorder="1" applyAlignment="1">
      <alignment horizontal="center" vertical="center"/>
    </xf>
    <xf numFmtId="183" fontId="25" fillId="0" borderId="185" xfId="9" applyNumberFormat="1" applyFont="1" applyBorder="1" applyAlignment="1" applyProtection="1">
      <alignment horizontal="right" vertical="center" shrinkToFit="1"/>
      <protection locked="0"/>
    </xf>
    <xf numFmtId="183" fontId="25" fillId="0" borderId="25" xfId="9" applyNumberFormat="1" applyFont="1" applyBorder="1" applyAlignment="1" applyProtection="1">
      <alignment horizontal="right" vertical="center" shrinkToFit="1"/>
      <protection locked="0"/>
    </xf>
    <xf numFmtId="183" fontId="25" fillId="0" borderId="182" xfId="9" applyNumberFormat="1" applyFont="1" applyBorder="1" applyAlignment="1" applyProtection="1">
      <alignment horizontal="right" vertical="center" shrinkToFit="1"/>
      <protection locked="0"/>
    </xf>
    <xf numFmtId="0" fontId="23" fillId="0" borderId="0" xfId="9" applyFont="1" applyAlignment="1">
      <alignment horizontal="center" vertical="center"/>
    </xf>
    <xf numFmtId="0" fontId="24" fillId="6" borderId="55" xfId="9" applyFont="1" applyFill="1" applyBorder="1" applyAlignment="1">
      <alignment horizontal="center" vertical="center"/>
    </xf>
    <xf numFmtId="183" fontId="24" fillId="0" borderId="186" xfId="9" applyNumberFormat="1" applyFont="1" applyFill="1" applyBorder="1" applyAlignment="1" applyProtection="1">
      <alignment horizontal="right" vertical="center" shrinkToFit="1"/>
    </xf>
    <xf numFmtId="183" fontId="24" fillId="0" borderId="187" xfId="9" applyNumberFormat="1" applyFont="1" applyFill="1" applyBorder="1" applyAlignment="1" applyProtection="1">
      <alignment horizontal="right" vertical="center" shrinkToFit="1"/>
    </xf>
    <xf numFmtId="183" fontId="24"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5" fillId="8" borderId="55" xfId="9" applyFont="1" applyFill="1" applyBorder="1" applyAlignment="1">
      <alignment horizontal="center" vertical="center"/>
    </xf>
    <xf numFmtId="183" fontId="25" fillId="0" borderId="186" xfId="9" applyNumberFormat="1" applyFont="1" applyBorder="1" applyAlignment="1" applyProtection="1">
      <alignment horizontal="right" vertical="center" shrinkToFit="1"/>
      <protection locked="0"/>
    </xf>
    <xf numFmtId="183" fontId="25" fillId="0" borderId="46" xfId="9" applyNumberFormat="1" applyFont="1" applyBorder="1" applyAlignment="1" applyProtection="1">
      <alignment horizontal="right" vertical="center" shrinkToFit="1"/>
      <protection locked="0"/>
    </xf>
    <xf numFmtId="183" fontId="25" fillId="0" borderId="62" xfId="9" applyNumberFormat="1" applyFont="1" applyBorder="1" applyAlignment="1" applyProtection="1">
      <alignment horizontal="right" vertical="center" shrinkToFit="1"/>
      <protection locked="0"/>
    </xf>
    <xf numFmtId="0" fontId="24" fillId="0" borderId="0" xfId="8" applyFont="1" applyFill="1" applyBorder="1" applyAlignment="1"/>
    <xf numFmtId="0" fontId="24" fillId="0" borderId="26" xfId="8" applyFont="1" applyFill="1" applyBorder="1" applyAlignment="1">
      <alignment vertical="center"/>
    </xf>
    <xf numFmtId="0" fontId="24" fillId="0" borderId="32" xfId="8" applyFont="1" applyFill="1" applyBorder="1" applyAlignment="1">
      <alignment vertical="center" wrapText="1"/>
    </xf>
    <xf numFmtId="0" fontId="24" fillId="0" borderId="0" xfId="8" applyFont="1" applyFill="1" applyBorder="1" applyAlignment="1">
      <alignment horizontal="left"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4" fillId="0" borderId="0" xfId="8" applyNumberFormat="1" applyFont="1" applyFill="1" applyBorder="1" applyAlignment="1" applyProtection="1">
      <alignment horizontal="right"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4" fillId="6" borderId="4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6" borderId="64" xfId="7" applyFont="1" applyFill="1" applyBorder="1" applyAlignment="1">
      <alignment horizontal="right" vertical="top"/>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Border="1" applyAlignment="1" applyProtection="1">
      <alignment horizontal="right" vertical="center" shrinkToFit="1"/>
      <protection locked="0"/>
    </xf>
    <xf numFmtId="183" fontId="30" fillId="0" borderId="182" xfId="6" applyNumberFormat="1" applyFont="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3"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10" applyFont="1" applyAlignment="1">
      <alignment horizontal="left" vertical="center" wrapText="1"/>
    </xf>
    <xf numFmtId="0" fontId="9" fillId="0" borderId="58" xfId="10" applyFont="1" applyBorder="1" applyAlignment="1">
      <alignment horizontal="left" vertical="center" wrapText="1"/>
    </xf>
    <xf numFmtId="180" fontId="2" fillId="0" borderId="8"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0" fontId="2" fillId="0" borderId="58" xfId="10"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10" applyFont="1" applyBorder="1" applyAlignment="1">
      <alignment horizontal="center" vertical="center"/>
    </xf>
    <xf numFmtId="0" fontId="2" fillId="0" borderId="23" xfId="10" applyFont="1" applyBorder="1" applyAlignment="1">
      <alignment horizontal="center" vertical="center"/>
    </xf>
    <xf numFmtId="0" fontId="2" fillId="0" borderId="16" xfId="10" applyFont="1" applyBorder="1" applyAlignment="1">
      <alignment horizontal="center" vertical="center"/>
    </xf>
    <xf numFmtId="0" fontId="2" fillId="0" borderId="31" xfId="10" applyFont="1" applyBorder="1" applyAlignment="1">
      <alignment horizontal="center" vertical="center"/>
    </xf>
    <xf numFmtId="0" fontId="2" fillId="0" borderId="34" xfId="10" applyFont="1" applyBorder="1" applyAlignment="1">
      <alignment horizontal="center" vertical="center"/>
    </xf>
    <xf numFmtId="0" fontId="2" fillId="0" borderId="15" xfId="10" applyFont="1" applyBorder="1" applyAlignment="1">
      <alignment horizontal="center" vertical="center"/>
    </xf>
    <xf numFmtId="0" fontId="9" fillId="0" borderId="30" xfId="10" applyFont="1" applyBorder="1" applyAlignment="1">
      <alignment horizontal="center" vertical="center" wrapText="1"/>
    </xf>
    <xf numFmtId="0" fontId="9" fillId="0" borderId="23" xfId="10" applyFont="1" applyBorder="1" applyAlignment="1">
      <alignment horizontal="center" vertical="center" wrapText="1"/>
    </xf>
    <xf numFmtId="0" fontId="9" fillId="0" borderId="16" xfId="10" applyFont="1" applyBorder="1" applyAlignment="1">
      <alignment horizontal="center" vertical="center" wrapText="1"/>
    </xf>
    <xf numFmtId="0" fontId="9" fillId="0" borderId="31" xfId="10" applyFont="1" applyBorder="1" applyAlignment="1">
      <alignment horizontal="center" vertical="center" wrapText="1"/>
    </xf>
    <xf numFmtId="0" fontId="9" fillId="0" borderId="34" xfId="10" applyFont="1" applyBorder="1" applyAlignment="1">
      <alignment horizontal="center" vertical="center" wrapText="1"/>
    </xf>
    <xf numFmtId="0" fontId="9" fillId="0" borderId="15" xfId="10" applyFont="1" applyBorder="1" applyAlignment="1">
      <alignment horizontal="center" vertical="center" wrapText="1"/>
    </xf>
    <xf numFmtId="0" fontId="2" fillId="0" borderId="30"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31"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5" xfId="10" applyFont="1" applyBorder="1" applyAlignment="1">
      <alignment horizontal="center" vertical="center" wrapText="1"/>
    </xf>
    <xf numFmtId="0" fontId="9" fillId="0" borderId="54" xfId="10" applyFont="1" applyBorder="1" applyAlignment="1">
      <alignment horizontal="center" vertical="center" wrapText="1"/>
    </xf>
    <xf numFmtId="0" fontId="9" fillId="0" borderId="59" xfId="10" applyFont="1" applyBorder="1" applyAlignment="1">
      <alignment horizontal="center" vertical="center" wrapText="1"/>
    </xf>
    <xf numFmtId="0" fontId="2" fillId="0" borderId="30" xfId="10" applyFont="1" applyBorder="1" applyAlignment="1">
      <alignment horizontal="center" vertical="center" textRotation="255"/>
    </xf>
    <xf numFmtId="0" fontId="2" fillId="0" borderId="23" xfId="10" applyFont="1" applyBorder="1" applyAlignment="1">
      <alignment horizontal="center" vertical="center" textRotation="255"/>
    </xf>
    <xf numFmtId="0" fontId="2" fillId="0" borderId="16"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14"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34" xfId="10" applyFont="1" applyBorder="1" applyAlignment="1">
      <alignment horizontal="center" vertical="center" textRotation="255"/>
    </xf>
    <xf numFmtId="0" fontId="2" fillId="0" borderId="15" xfId="10" applyFont="1" applyBorder="1" applyAlignment="1">
      <alignment horizontal="center" vertical="center" textRotation="255"/>
    </xf>
    <xf numFmtId="0" fontId="2" fillId="0" borderId="0" xfId="10" applyFont="1">
      <alignment vertical="center"/>
    </xf>
    <xf numFmtId="0" fontId="2" fillId="0" borderId="1" xfId="10" applyFont="1" applyBorder="1" applyAlignment="1">
      <alignment horizontal="center" vertical="center"/>
    </xf>
    <xf numFmtId="0" fontId="2" fillId="0" borderId="13" xfId="10" applyFont="1" applyBorder="1" applyAlignment="1">
      <alignment horizontal="center" vertical="center"/>
    </xf>
    <xf numFmtId="0" fontId="2" fillId="0" borderId="24" xfId="10" applyFont="1" applyBorder="1" applyAlignment="1">
      <alignment horizontal="center" vertical="center"/>
    </xf>
    <xf numFmtId="0" fontId="2" fillId="0" borderId="2" xfId="10" applyFont="1" applyBorder="1" applyAlignment="1">
      <alignment horizontal="center" vertical="center"/>
    </xf>
    <xf numFmtId="0" fontId="2" fillId="0" borderId="14" xfId="10" applyFont="1" applyBorder="1" applyAlignment="1">
      <alignment horizontal="center" vertical="center"/>
    </xf>
    <xf numFmtId="0" fontId="2" fillId="0" borderId="25" xfId="10" applyFont="1" applyBorder="1" applyAlignment="1">
      <alignment horizontal="center" vertical="center"/>
    </xf>
    <xf numFmtId="0" fontId="2" fillId="0" borderId="3" xfId="10" applyFont="1" applyBorder="1" applyAlignment="1">
      <alignment horizontal="center" vertical="center"/>
    </xf>
    <xf numFmtId="0" fontId="2" fillId="0" borderId="26" xfId="10" applyFont="1" applyBorder="1" applyAlignment="1">
      <alignment horizontal="center" vertical="center"/>
    </xf>
    <xf numFmtId="0" fontId="2" fillId="0" borderId="40" xfId="10" applyFont="1" applyBorder="1" applyAlignment="1">
      <alignment horizontal="center" vertical="center"/>
    </xf>
    <xf numFmtId="0" fontId="2" fillId="0" borderId="45" xfId="10" applyFont="1" applyBorder="1" applyAlignment="1">
      <alignment horizontal="center" vertical="center"/>
    </xf>
    <xf numFmtId="0" fontId="2" fillId="0" borderId="42"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7" xfId="10" applyFont="1" applyBorder="1" applyAlignment="1">
      <alignment horizontal="center" vertical="center"/>
    </xf>
    <xf numFmtId="0" fontId="2" fillId="0" borderId="19" xfId="10" applyFont="1" applyBorder="1" applyAlignment="1">
      <alignment horizontal="center" vertical="center"/>
    </xf>
    <xf numFmtId="0" fontId="2" fillId="0" borderId="8" xfId="10" applyFont="1" applyBorder="1" applyAlignment="1">
      <alignment horizontal="center" vertical="center"/>
    </xf>
    <xf numFmtId="0" fontId="2" fillId="0" borderId="0" xfId="10" applyFont="1" applyAlignment="1">
      <alignment horizontal="center" vertical="center"/>
    </xf>
    <xf numFmtId="0" fontId="2" fillId="0" borderId="56" xfId="10" applyFont="1" applyBorder="1" applyAlignment="1">
      <alignment horizontal="center" vertical="center"/>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0" fontId="2" fillId="0" borderId="4" xfId="10" applyFont="1" applyBorder="1" applyAlignment="1">
      <alignment horizontal="center" vertical="center"/>
    </xf>
    <xf numFmtId="0" fontId="2" fillId="0" borderId="27" xfId="10" applyFont="1" applyBorder="1" applyAlignment="1">
      <alignment horizontal="center" vertical="center"/>
    </xf>
    <xf numFmtId="0" fontId="2" fillId="0" borderId="5" xfId="10" applyFont="1" applyBorder="1" applyAlignment="1">
      <alignment horizontal="center" vertical="center"/>
    </xf>
    <xf numFmtId="0" fontId="2" fillId="0" borderId="17" xfId="10" applyFont="1" applyBorder="1" applyAlignment="1">
      <alignment horizontal="center" vertical="center"/>
    </xf>
    <xf numFmtId="0" fontId="2" fillId="0" borderId="28" xfId="10" applyFont="1" applyBorder="1" applyAlignment="1">
      <alignment horizontal="center" vertical="center"/>
    </xf>
    <xf numFmtId="0" fontId="2" fillId="0" borderId="48" xfId="10" applyFont="1" applyBorder="1" applyAlignment="1">
      <alignment horizontal="center" vertical="center"/>
    </xf>
    <xf numFmtId="0" fontId="2" fillId="0" borderId="43" xfId="10" applyFont="1" applyBorder="1" applyAlignment="1">
      <alignment horizontal="center" vertical="center"/>
    </xf>
    <xf numFmtId="0" fontId="2" fillId="0" borderId="49"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20"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23" xfId="10" applyNumberFormat="1" applyFont="1" applyBorder="1" applyAlignment="1">
      <alignment horizontal="center" vertical="center"/>
    </xf>
    <xf numFmtId="49" fontId="2" fillId="0" borderId="54"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0" xfId="10" applyNumberFormat="1" applyFont="1" applyAlignment="1">
      <alignment horizontal="center" vertical="center"/>
    </xf>
    <xf numFmtId="49" fontId="2" fillId="0" borderId="58" xfId="10" applyNumberFormat="1" applyFont="1" applyBorder="1" applyAlignment="1">
      <alignment horizontal="center" vertical="center"/>
    </xf>
    <xf numFmtId="49" fontId="2" fillId="0" borderId="43" xfId="10" applyNumberFormat="1" applyFont="1" applyBorder="1" applyAlignment="1">
      <alignment horizontal="center" vertical="center"/>
    </xf>
    <xf numFmtId="49" fontId="2" fillId="0" borderId="20"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6" xfId="10" applyFont="1" applyBorder="1" applyAlignment="1">
      <alignment horizontal="center" vertical="center"/>
    </xf>
    <xf numFmtId="0" fontId="2" fillId="0" borderId="18" xfId="10" applyFont="1" applyBorder="1" applyAlignment="1">
      <alignment horizontal="center" vertical="center"/>
    </xf>
    <xf numFmtId="0" fontId="2" fillId="0" borderId="21" xfId="10" applyFont="1" applyBorder="1" applyAlignment="1">
      <alignment horizontal="center" vertical="center"/>
    </xf>
    <xf numFmtId="0" fontId="2" fillId="0" borderId="7" xfId="10" applyFont="1" applyBorder="1" applyAlignment="1">
      <alignment horizontal="center" vertical="center" wrapText="1"/>
    </xf>
    <xf numFmtId="0" fontId="2" fillId="0" borderId="19" xfId="10" applyFont="1" applyBorder="1" applyAlignment="1">
      <alignment horizontal="center" vertical="center" wrapText="1"/>
    </xf>
    <xf numFmtId="0" fontId="2" fillId="0" borderId="13"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0" xfId="10" applyFont="1" applyAlignment="1">
      <alignment horizontal="center" vertical="center" wrapText="1"/>
    </xf>
    <xf numFmtId="0" fontId="2" fillId="0" borderId="14"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20" xfId="10" applyFont="1" applyBorder="1" applyAlignment="1">
      <alignment horizontal="center" vertical="center" wrapText="1"/>
    </xf>
    <xf numFmtId="0" fontId="2" fillId="0" borderId="17" xfId="10" applyFont="1" applyBorder="1" applyAlignment="1">
      <alignment horizontal="center" vertical="center" wrapText="1"/>
    </xf>
    <xf numFmtId="0" fontId="9" fillId="0" borderId="0" xfId="10" applyFont="1" applyAlignment="1" applyProtection="1">
      <alignment horizontal="left" vertical="center" wrapText="1"/>
      <protection hidden="1"/>
    </xf>
    <xf numFmtId="176" fontId="2" fillId="0" borderId="0" xfId="10" applyNumberFormat="1" applyFont="1" applyAlignment="1" applyProtection="1">
      <alignment horizontal="center" vertical="center" shrinkToFit="1"/>
      <protection hidden="1"/>
    </xf>
    <xf numFmtId="0" fontId="2" fillId="0" borderId="0" xfId="10" applyFont="1" applyAlignment="1" applyProtection="1">
      <alignment horizontal="center" vertical="center" shrinkToFit="1"/>
      <protection hidden="1"/>
    </xf>
    <xf numFmtId="0" fontId="2" fillId="0" borderId="0" xfId="10" applyFont="1" applyAlignment="1">
      <alignment horizontal="center" vertical="center" shrinkToFit="1"/>
    </xf>
    <xf numFmtId="0" fontId="2" fillId="0" borderId="0" xfId="10" applyFont="1" applyAlignment="1">
      <alignment horizontal="left" vertical="center"/>
    </xf>
    <xf numFmtId="0" fontId="2" fillId="0" borderId="33" xfId="10" applyFont="1" applyBorder="1">
      <alignment vertical="center"/>
    </xf>
    <xf numFmtId="0" fontId="2" fillId="0" borderId="36" xfId="10" applyFont="1" applyBorder="1">
      <alignment vertical="center"/>
    </xf>
    <xf numFmtId="0" fontId="2" fillId="0" borderId="38" xfId="10" applyFont="1" applyBorder="1">
      <alignment vertical="center"/>
    </xf>
    <xf numFmtId="178" fontId="2" fillId="0" borderId="33" xfId="10" applyNumberFormat="1" applyFont="1" applyBorder="1" applyAlignment="1">
      <alignment horizontal="right" vertical="center"/>
    </xf>
    <xf numFmtId="178" fontId="2" fillId="0" borderId="36" xfId="10" applyNumberFormat="1" applyFont="1" applyBorder="1" applyAlignment="1">
      <alignment horizontal="right" vertical="center"/>
    </xf>
    <xf numFmtId="178" fontId="2" fillId="0" borderId="38" xfId="10" applyNumberFormat="1" applyFont="1" applyBorder="1" applyAlignment="1">
      <alignment horizontal="right" vertical="center"/>
    </xf>
    <xf numFmtId="0" fontId="2" fillId="0" borderId="43" xfId="10" applyFont="1" applyBorder="1" applyAlignment="1">
      <alignment horizontal="center" vertical="center" shrinkToFit="1"/>
    </xf>
    <xf numFmtId="0" fontId="2" fillId="0" borderId="20" xfId="10" applyFont="1" applyBorder="1" applyAlignment="1">
      <alignment horizontal="center" vertical="center" shrinkToFit="1"/>
    </xf>
    <xf numFmtId="0" fontId="2" fillId="0" borderId="17" xfId="10" applyFont="1" applyBorder="1" applyAlignment="1">
      <alignment horizontal="center" vertical="center" shrinkToFit="1"/>
    </xf>
    <xf numFmtId="180" fontId="2" fillId="0" borderId="33"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10" applyNumberFormat="1" applyFont="1" applyBorder="1" applyAlignment="1">
      <alignment horizontal="right" vertical="center" shrinkToFit="1"/>
    </xf>
    <xf numFmtId="178" fontId="2" fillId="0" borderId="20"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49" fontId="2" fillId="0" borderId="0" xfId="10" applyNumberFormat="1" applyFont="1" applyAlignment="1">
      <alignment horizontal="left"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20" xfId="10" applyFont="1" applyBorder="1" applyAlignment="1">
      <alignment horizontal="center" vertical="center" textRotation="255"/>
    </xf>
    <xf numFmtId="0" fontId="2" fillId="0" borderId="17" xfId="10" applyFont="1" applyBorder="1" applyAlignment="1">
      <alignment horizontal="center" vertical="center" textRotation="255"/>
    </xf>
    <xf numFmtId="178" fontId="2" fillId="0" borderId="7"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0" fontId="2" fillId="0" borderId="32" xfId="10" applyFont="1" applyBorder="1">
      <alignment vertical="center"/>
    </xf>
    <xf numFmtId="0" fontId="2" fillId="0" borderId="35" xfId="10" applyFont="1" applyBorder="1">
      <alignment vertical="center"/>
    </xf>
    <xf numFmtId="0" fontId="2" fillId="0" borderId="37" xfId="10" applyFont="1" applyBorder="1">
      <alignment vertical="center"/>
    </xf>
    <xf numFmtId="178" fontId="2" fillId="0" borderId="32" xfId="10" applyNumberFormat="1" applyFont="1" applyBorder="1" applyAlignment="1">
      <alignment horizontal="right" vertical="center" shrinkToFit="1"/>
    </xf>
    <xf numFmtId="178" fontId="2" fillId="0" borderId="35" xfId="10" applyNumberFormat="1" applyFont="1" applyBorder="1" applyAlignment="1">
      <alignment horizontal="right" vertical="center" shrinkToFit="1"/>
    </xf>
    <xf numFmtId="178" fontId="2" fillId="0" borderId="37"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58" xfId="10"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10" applyFont="1" applyBorder="1" applyAlignment="1">
      <alignment horizontal="left" vertical="center"/>
    </xf>
    <xf numFmtId="0" fontId="2" fillId="0" borderId="20" xfId="10" applyFont="1" applyBorder="1" applyAlignment="1">
      <alignment horizontal="left" vertical="center"/>
    </xf>
    <xf numFmtId="0" fontId="2" fillId="0" borderId="60" xfId="10" applyFont="1" applyBorder="1" applyAlignment="1">
      <alignment horizontal="left" vertical="center"/>
    </xf>
    <xf numFmtId="0" fontId="11" fillId="0" borderId="35" xfId="10" applyFont="1" applyBorder="1">
      <alignment vertical="center"/>
    </xf>
    <xf numFmtId="0" fontId="11" fillId="0" borderId="37" xfId="10" applyFont="1" applyBorder="1">
      <alignment vertical="center"/>
    </xf>
    <xf numFmtId="0" fontId="2" fillId="0" borderId="8" xfId="10" applyFont="1" applyBorder="1" applyAlignment="1">
      <alignment horizontal="left" vertical="center"/>
    </xf>
    <xf numFmtId="0" fontId="2" fillId="0" borderId="58" xfId="10" applyFont="1" applyBorder="1" applyAlignment="1">
      <alignment horizontal="left" vertical="center"/>
    </xf>
    <xf numFmtId="0" fontId="2" fillId="0" borderId="11" xfId="10" applyFont="1" applyBorder="1" applyAlignment="1">
      <alignment horizontal="center" vertical="center"/>
    </xf>
    <xf numFmtId="0" fontId="2" fillId="0" borderId="22" xfId="10" applyFont="1" applyBorder="1" applyAlignment="1">
      <alignment horizontal="center" vertical="center"/>
    </xf>
    <xf numFmtId="0" fontId="2" fillId="0" borderId="50" xfId="10" applyFont="1" applyBorder="1" applyAlignment="1">
      <alignment horizontal="center" vertical="center"/>
    </xf>
    <xf numFmtId="0" fontId="2" fillId="0" borderId="10" xfId="10" applyFont="1" applyBorder="1" applyAlignment="1">
      <alignment horizontal="center" vertical="center"/>
    </xf>
    <xf numFmtId="0" fontId="2" fillId="0" borderId="29" xfId="10" applyFont="1" applyBorder="1" applyAlignment="1">
      <alignment horizontal="center" vertical="center"/>
    </xf>
    <xf numFmtId="178" fontId="2" fillId="0" borderId="29"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180" fontId="2" fillId="0" borderId="20"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61" xfId="10" applyFont="1" applyBorder="1">
      <alignment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178" fontId="2" fillId="0" borderId="19" xfId="10" applyNumberFormat="1" applyFont="1" applyBorder="1" applyAlignment="1">
      <alignment horizontal="right" vertical="center"/>
    </xf>
    <xf numFmtId="178" fontId="2" fillId="0" borderId="53" xfId="10" applyNumberFormat="1" applyFont="1" applyBorder="1" applyAlignment="1">
      <alignment horizontal="right" vertical="center"/>
    </xf>
    <xf numFmtId="0" fontId="2" fillId="0" borderId="57" xfId="10" applyFont="1" applyBorder="1">
      <alignment vertical="center"/>
    </xf>
    <xf numFmtId="0" fontId="2" fillId="0" borderId="32" xfId="10" applyFont="1" applyBorder="1" applyAlignment="1">
      <alignment horizontal="center" vertical="center"/>
    </xf>
    <xf numFmtId="0" fontId="2" fillId="0" borderId="35" xfId="10" applyFont="1" applyBorder="1" applyAlignment="1">
      <alignment horizontal="center" vertical="center"/>
    </xf>
    <xf numFmtId="177" fontId="2" fillId="0" borderId="29"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0" fillId="0" borderId="33" xfId="11" applyFont="1" applyBorder="1" applyAlignment="1">
      <alignment horizontal="center" vertical="center" shrinkToFit="1"/>
    </xf>
    <xf numFmtId="0" fontId="10" fillId="0" borderId="36" xfId="11" applyFont="1" applyBorder="1" applyAlignment="1">
      <alignment horizontal="center" vertical="center" shrinkToFit="1"/>
    </xf>
    <xf numFmtId="0" fontId="10" fillId="0" borderId="38" xfId="11" applyFont="1" applyBorder="1" applyAlignment="1">
      <alignment horizontal="center" vertical="center" shrinkToFit="1"/>
    </xf>
    <xf numFmtId="179" fontId="10" fillId="0" borderId="30" xfId="10" applyNumberFormat="1" applyFont="1" applyBorder="1" applyAlignment="1">
      <alignment horizontal="right" vertical="center" shrinkToFit="1"/>
    </xf>
    <xf numFmtId="179" fontId="10" fillId="0" borderId="23" xfId="10" applyNumberFormat="1" applyFont="1" applyBorder="1" applyAlignment="1">
      <alignment horizontal="right" vertical="center" shrinkToFit="1"/>
    </xf>
    <xf numFmtId="179" fontId="10" fillId="0" borderId="54" xfId="10" applyNumberFormat="1" applyFont="1" applyBorder="1" applyAlignment="1">
      <alignment horizontal="right" vertical="center" shrinkToFit="1"/>
    </xf>
    <xf numFmtId="0" fontId="10" fillId="0" borderId="30" xfId="10" applyFont="1" applyBorder="1">
      <alignment vertical="center"/>
    </xf>
    <xf numFmtId="0" fontId="10" fillId="0" borderId="23" xfId="10" applyFont="1" applyBorder="1">
      <alignment vertical="center"/>
    </xf>
    <xf numFmtId="0" fontId="10" fillId="0" borderId="16" xfId="10" applyFont="1" applyBorder="1">
      <alignment vertical="center"/>
    </xf>
    <xf numFmtId="180" fontId="2" fillId="0" borderId="32" xfId="10" applyNumberFormat="1" applyFont="1" applyBorder="1" applyAlignment="1">
      <alignment horizontal="right" vertical="center" shrinkToFit="1"/>
    </xf>
    <xf numFmtId="180" fontId="2" fillId="0" borderId="35" xfId="10" applyNumberFormat="1" applyFont="1" applyBorder="1" applyAlignment="1">
      <alignment horizontal="right" vertical="center" shrinkToFit="1"/>
    </xf>
    <xf numFmtId="180" fontId="2" fillId="0" borderId="37" xfId="10" applyNumberFormat="1" applyFont="1" applyBorder="1" applyAlignment="1">
      <alignment horizontal="right" vertical="center" shrinkToFit="1"/>
    </xf>
    <xf numFmtId="180" fontId="2" fillId="0" borderId="51"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0" fontId="10" fillId="0" borderId="30" xfId="11" applyFont="1" applyBorder="1" applyAlignment="1">
      <alignment horizontal="center" vertical="center" shrinkToFit="1"/>
    </xf>
    <xf numFmtId="0" fontId="10" fillId="0" borderId="23" xfId="11" applyFont="1" applyBorder="1" applyAlignment="1">
      <alignment horizontal="center" vertical="center" shrinkToFit="1"/>
    </xf>
    <xf numFmtId="0" fontId="10" fillId="0" borderId="16" xfId="11" applyFont="1" applyBorder="1" applyAlignment="1">
      <alignment horizontal="center" vertical="center" shrinkToFit="1"/>
    </xf>
    <xf numFmtId="178" fontId="10" fillId="0" borderId="32" xfId="10" applyNumberFormat="1" applyFont="1" applyBorder="1" applyAlignment="1">
      <alignment horizontal="right" vertical="center" shrinkToFit="1"/>
    </xf>
    <xf numFmtId="178" fontId="10" fillId="0" borderId="35" xfId="10" applyNumberFormat="1" applyFont="1" applyBorder="1" applyAlignment="1">
      <alignment horizontal="right" vertical="center" shrinkToFit="1"/>
    </xf>
    <xf numFmtId="178" fontId="10" fillId="0" borderId="51"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2" fillId="0" borderId="53" xfId="10" applyFont="1" applyBorder="1" applyAlignment="1">
      <alignment horizontal="left" vertical="center"/>
    </xf>
    <xf numFmtId="0" fontId="10" fillId="0" borderId="35" xfId="10" applyFont="1" applyBorder="1">
      <alignment vertical="center"/>
    </xf>
    <xf numFmtId="0" fontId="10" fillId="0" borderId="37" xfId="10" applyFont="1" applyBorder="1">
      <alignment vertical="center"/>
    </xf>
    <xf numFmtId="177" fontId="2" fillId="0" borderId="8" xfId="10" applyNumberFormat="1" applyFont="1" applyBorder="1" applyAlignment="1">
      <alignment horizontal="right" vertical="center" shrinkToFit="1"/>
    </xf>
    <xf numFmtId="177" fontId="2" fillId="0" borderId="0" xfId="10" applyNumberFormat="1" applyFont="1" applyAlignment="1">
      <alignment horizontal="right" vertical="center" shrinkToFit="1"/>
    </xf>
    <xf numFmtId="177" fontId="2" fillId="0" borderId="58" xfId="10" applyNumberFormat="1" applyFont="1" applyBorder="1" applyAlignment="1">
      <alignment horizontal="right" vertical="center" shrinkToFit="1"/>
    </xf>
    <xf numFmtId="0" fontId="10" fillId="0" borderId="40" xfId="10" applyFont="1" applyBorder="1">
      <alignment vertical="center"/>
    </xf>
    <xf numFmtId="0" fontId="10" fillId="0" borderId="22" xfId="10" applyFont="1" applyBorder="1">
      <alignment vertical="center"/>
    </xf>
    <xf numFmtId="0" fontId="10" fillId="0" borderId="41" xfId="10" applyFont="1" applyBorder="1">
      <alignment vertical="center"/>
    </xf>
    <xf numFmtId="178" fontId="10" fillId="0" borderId="40" xfId="10" applyNumberFormat="1" applyFont="1" applyBorder="1" applyAlignment="1">
      <alignment horizontal="right" vertical="center" shrinkToFit="1"/>
    </xf>
    <xf numFmtId="178" fontId="10" fillId="0" borderId="19" xfId="10" applyNumberFormat="1" applyFont="1" applyBorder="1" applyAlignment="1">
      <alignment horizontal="right" vertical="center" shrinkToFit="1"/>
    </xf>
    <xf numFmtId="178" fontId="10" fillId="0" borderId="53" xfId="10" applyNumberFormat="1" applyFont="1" applyBorder="1" applyAlignment="1">
      <alignment horizontal="right" vertical="center" shrinkToFit="1"/>
    </xf>
    <xf numFmtId="0" fontId="2" fillId="0" borderId="57" xfId="10" applyFont="1" applyBorder="1" applyAlignment="1">
      <alignment horizontal="center" vertical="center"/>
    </xf>
    <xf numFmtId="0" fontId="2" fillId="0" borderId="37" xfId="10" applyFont="1" applyBorder="1" applyAlignment="1">
      <alignment horizontal="center" vertical="center"/>
    </xf>
    <xf numFmtId="0" fontId="2" fillId="0" borderId="32" xfId="10" applyFont="1" applyBorder="1" applyAlignment="1">
      <alignment horizontal="center" vertical="center" shrinkToFit="1"/>
    </xf>
    <xf numFmtId="0" fontId="2" fillId="0" borderId="35" xfId="10" applyFont="1" applyBorder="1" applyAlignment="1">
      <alignment horizontal="center" vertical="center" shrinkToFit="1"/>
    </xf>
    <xf numFmtId="0" fontId="2" fillId="0" borderId="37" xfId="10" applyFont="1" applyBorder="1" applyAlignment="1">
      <alignment horizontal="center" vertical="center" shrinkToFit="1"/>
    </xf>
    <xf numFmtId="0" fontId="2" fillId="0" borderId="51" xfId="10" applyFont="1" applyBorder="1" applyAlignment="1">
      <alignment horizontal="center" vertical="center" shrinkToFit="1"/>
    </xf>
    <xf numFmtId="179" fontId="2" fillId="0" borderId="33"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0" fontId="2" fillId="0" borderId="39" xfId="10" applyFont="1" applyBorder="1">
      <alignment vertical="center"/>
    </xf>
    <xf numFmtId="0" fontId="2" fillId="0" borderId="22" xfId="10" applyFont="1" applyBorder="1">
      <alignment vertical="center"/>
    </xf>
    <xf numFmtId="0" fontId="2" fillId="0" borderId="41" xfId="10" applyFont="1" applyBorder="1">
      <alignment vertical="center"/>
    </xf>
    <xf numFmtId="178" fontId="2" fillId="0" borderId="39" xfId="10" applyNumberFormat="1" applyFont="1" applyBorder="1" applyAlignment="1">
      <alignment horizontal="right" vertical="center" shrinkToFit="1"/>
    </xf>
    <xf numFmtId="178" fontId="2" fillId="0" borderId="22" xfId="10" applyNumberFormat="1" applyFont="1" applyBorder="1" applyAlignment="1">
      <alignment horizontal="right" vertical="center" shrinkToFit="1"/>
    </xf>
    <xf numFmtId="178" fontId="2" fillId="0" borderId="50"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81" fontId="2" fillId="0" borderId="0" xfId="10" applyNumberFormat="1" applyFont="1" applyAlignment="1">
      <alignment horizontal="right" vertical="center" shrinkToFit="1"/>
    </xf>
    <xf numFmtId="181" fontId="2" fillId="0" borderId="58" xfId="10" applyNumberFormat="1" applyFont="1" applyBorder="1" applyAlignment="1">
      <alignment horizontal="right" vertical="center" shrinkToFit="1"/>
    </xf>
    <xf numFmtId="49" fontId="6" fillId="0" borderId="0" xfId="10" applyNumberFormat="1" applyFont="1" applyAlignment="1">
      <alignment horizontal="center" vertical="center"/>
    </xf>
    <xf numFmtId="0" fontId="2" fillId="0" borderId="64" xfId="10" applyFont="1" applyBorder="1" applyAlignment="1">
      <alignment horizontal="center" vertical="center"/>
    </xf>
    <xf numFmtId="180" fontId="2" fillId="0" borderId="7" xfId="10" applyNumberFormat="1" applyFont="1" applyBorder="1" applyAlignment="1">
      <alignment horizontal="right" vertical="center" shrinkToFit="1"/>
    </xf>
    <xf numFmtId="180" fontId="2" fillId="0" borderId="19" xfId="10" applyNumberFormat="1" applyFont="1" applyBorder="1" applyAlignment="1">
      <alignment horizontal="right" vertical="center" shrinkToFit="1"/>
    </xf>
    <xf numFmtId="180" fontId="2" fillId="0" borderId="53" xfId="10" applyNumberFormat="1" applyFont="1" applyBorder="1" applyAlignment="1">
      <alignment horizontal="right" vertical="center" shrinkToFit="1"/>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78" fontId="2" fillId="0" borderId="31" xfId="5" applyNumberFormat="1" applyFont="1" applyBorder="1" applyAlignment="1">
      <alignment horizontal="right" vertical="center" shrinkToFit="1"/>
    </xf>
    <xf numFmtId="0" fontId="3" fillId="0" borderId="34" xfId="5" applyBorder="1" applyAlignment="1">
      <alignment horizontal="right" vertical="center" shrinkToFit="1"/>
    </xf>
    <xf numFmtId="0" fontId="3" fillId="0" borderId="67" xfId="5" applyBorder="1" applyAlignment="1">
      <alignment horizontal="right" vertical="center" shrinkToFit="1"/>
    </xf>
    <xf numFmtId="180" fontId="2" fillId="0" borderId="73" xfId="5" applyNumberFormat="1" applyFont="1" applyBorder="1" applyAlignment="1">
      <alignment horizontal="right" vertical="center" shrinkToFit="1"/>
    </xf>
    <xf numFmtId="180" fontId="3" fillId="0" borderId="34" xfId="5" applyNumberFormat="1" applyBorder="1" applyAlignment="1">
      <alignment horizontal="right" vertical="center" shrinkToFit="1"/>
    </xf>
    <xf numFmtId="180" fontId="3" fillId="0" borderId="67" xfId="5" applyNumberFormat="1" applyBorder="1" applyAlignment="1">
      <alignment horizontal="right" vertical="center" shrinkToFit="1"/>
    </xf>
    <xf numFmtId="178" fontId="2" fillId="0" borderId="73" xfId="5" applyNumberFormat="1" applyFont="1" applyBorder="1" applyAlignment="1">
      <alignment horizontal="right" vertical="center" shrinkToFit="1"/>
    </xf>
    <xf numFmtId="178" fontId="2" fillId="2" borderId="73"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2" fillId="0" borderId="42" xfId="5" applyFont="1" applyBorder="1" applyAlignment="1">
      <alignment horizontal="center" vertical="center" wrapText="1"/>
    </xf>
    <xf numFmtId="0" fontId="2" fillId="0" borderId="23" xfId="5" applyFont="1" applyBorder="1" applyAlignment="1">
      <alignment vertical="center" textRotation="255"/>
    </xf>
    <xf numFmtId="0" fontId="2" fillId="0" borderId="0" xfId="5" applyFont="1" applyAlignment="1">
      <alignment vertical="center" textRotation="255"/>
    </xf>
    <xf numFmtId="0" fontId="2" fillId="0" borderId="34" xfId="5" applyFont="1" applyBorder="1" applyAlignment="1">
      <alignment vertical="center" textRotation="255"/>
    </xf>
    <xf numFmtId="0" fontId="2" fillId="0" borderId="42" xfId="5" applyFont="1" applyBorder="1">
      <alignment vertical="center"/>
    </xf>
    <xf numFmtId="0" fontId="2" fillId="0" borderId="14" xfId="5" applyFont="1" applyBorder="1">
      <alignment vertical="center"/>
    </xf>
    <xf numFmtId="178" fontId="2" fillId="0" borderId="42" xfId="5" applyNumberFormat="1" applyFont="1" applyBorder="1" applyAlignment="1">
      <alignment horizontal="right" vertical="center" shrinkToFit="1"/>
    </xf>
    <xf numFmtId="0" fontId="3" fillId="0" borderId="0" xfId="5" applyAlignment="1">
      <alignment horizontal="right" vertical="center" shrinkToFit="1"/>
    </xf>
    <xf numFmtId="0" fontId="3" fillId="0" borderId="66" xfId="5" applyBorder="1" applyAlignment="1">
      <alignment horizontal="right" vertical="center" shrinkToFit="1"/>
    </xf>
    <xf numFmtId="180" fontId="2" fillId="0" borderId="70" xfId="5" applyNumberFormat="1" applyFont="1" applyBorder="1" applyAlignment="1">
      <alignment horizontal="right" vertical="center" shrinkToFit="1"/>
    </xf>
    <xf numFmtId="180" fontId="3" fillId="0" borderId="0" xfId="5" applyNumberFormat="1" applyAlignment="1">
      <alignment horizontal="right" vertical="center" shrinkToFit="1"/>
    </xf>
    <xf numFmtId="180" fontId="3" fillId="0" borderId="66" xfId="5" applyNumberFormat="1" applyBorder="1" applyAlignment="1">
      <alignment horizontal="right" vertical="center" shrinkToFit="1"/>
    </xf>
    <xf numFmtId="178" fontId="2" fillId="0" borderId="70" xfId="5" applyNumberFormat="1" applyFont="1" applyBorder="1" applyAlignment="1">
      <alignment horizontal="right" vertical="center" shrinkToFit="1"/>
    </xf>
    <xf numFmtId="178" fontId="2" fillId="2" borderId="70" xfId="5" applyNumberFormat="1" applyFont="1" applyFill="1" applyBorder="1" applyAlignment="1">
      <alignment horizontal="right" vertical="center" shrinkToFit="1"/>
    </xf>
    <xf numFmtId="178" fontId="2" fillId="2" borderId="0" xfId="5" applyNumberFormat="1" applyFont="1" applyFill="1" applyAlignment="1">
      <alignment horizontal="right" vertical="center" shrinkToFit="1"/>
    </xf>
    <xf numFmtId="178" fontId="2" fillId="2" borderId="66"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0" xfId="5" applyFont="1" applyFill="1" applyAlignment="1">
      <alignment horizontal="right" vertical="center" shrinkToFit="1"/>
    </xf>
    <xf numFmtId="0" fontId="2" fillId="2" borderId="14" xfId="5" applyFont="1" applyFill="1" applyBorder="1" applyAlignment="1">
      <alignment horizontal="right" vertical="center" shrinkToFit="1"/>
    </xf>
    <xf numFmtId="178" fontId="2" fillId="0" borderId="66" xfId="5" applyNumberFormat="1" applyFont="1" applyBorder="1" applyAlignment="1">
      <alignment horizontal="right" vertical="center" shrinkToFit="1"/>
    </xf>
    <xf numFmtId="180" fontId="2" fillId="0" borderId="66" xfId="5" applyNumberFormat="1" applyFont="1" applyBorder="1" applyAlignment="1">
      <alignment horizontal="right" vertical="center" shrinkToFit="1"/>
    </xf>
    <xf numFmtId="0" fontId="10" fillId="0" borderId="0" xfId="5" applyFont="1">
      <alignment vertical="center"/>
    </xf>
    <xf numFmtId="0" fontId="10" fillId="0" borderId="14" xfId="5" applyFont="1" applyBorder="1">
      <alignment vertical="center"/>
    </xf>
    <xf numFmtId="0" fontId="2" fillId="0" borderId="31" xfId="5" applyFont="1" applyBorder="1" applyAlignment="1">
      <alignment horizontal="left" vertical="center"/>
    </xf>
    <xf numFmtId="0" fontId="2" fillId="0" borderId="34" xfId="5" applyFont="1" applyBorder="1" applyAlignment="1">
      <alignment horizontal="left" vertical="center"/>
    </xf>
    <xf numFmtId="0" fontId="2" fillId="0" borderId="15" xfId="5" applyFont="1" applyBorder="1" applyAlignment="1">
      <alignment horizontal="left" vertical="center"/>
    </xf>
    <xf numFmtId="178" fontId="2" fillId="0" borderId="34" xfId="5" applyNumberFormat="1" applyFont="1" applyBorder="1" applyAlignment="1">
      <alignment horizontal="right" vertical="center" shrinkToFit="1"/>
    </xf>
    <xf numFmtId="0" fontId="3" fillId="0" borderId="15" xfId="5" applyBorder="1" applyAlignment="1">
      <alignment horizontal="right" vertical="center" shrinkToFit="1"/>
    </xf>
    <xf numFmtId="178" fontId="2" fillId="0" borderId="15" xfId="5" applyNumberFormat="1" applyFont="1" applyBorder="1" applyAlignment="1">
      <alignment horizontal="right" vertical="center" shrinkToFit="1"/>
    </xf>
    <xf numFmtId="178" fontId="2" fillId="0" borderId="67" xfId="5" applyNumberFormat="1" applyFont="1" applyBorder="1" applyAlignment="1">
      <alignment horizontal="right" vertical="center" shrinkToFit="1"/>
    </xf>
    <xf numFmtId="180" fontId="2" fillId="0" borderId="71" xfId="5" applyNumberFormat="1" applyFont="1" applyBorder="1" applyAlignment="1">
      <alignment horizontal="right" vertical="center" shrinkToFit="1"/>
    </xf>
    <xf numFmtId="178" fontId="2" fillId="0" borderId="71" xfId="5" applyNumberFormat="1" applyFont="1" applyBorder="1" applyAlignment="1">
      <alignment horizontal="right" vertical="center" shrinkToFit="1"/>
    </xf>
    <xf numFmtId="180" fontId="2" fillId="0" borderId="34" xfId="5" applyNumberFormat="1" applyFont="1" applyBorder="1" applyAlignment="1">
      <alignment horizontal="right" vertical="center" shrinkToFit="1"/>
    </xf>
    <xf numFmtId="180" fontId="2" fillId="0" borderId="15" xfId="5" applyNumberFormat="1" applyFont="1" applyBorder="1" applyAlignment="1">
      <alignment horizontal="right" vertical="center" shrinkToFit="1"/>
    </xf>
    <xf numFmtId="0" fontId="2" fillId="0" borderId="42" xfId="5" applyFont="1" applyBorder="1" applyAlignment="1">
      <alignment horizontal="left" vertical="center"/>
    </xf>
    <xf numFmtId="0" fontId="2" fillId="0" borderId="14" xfId="5" applyFont="1" applyBorder="1" applyAlignment="1">
      <alignment horizontal="left" vertical="center"/>
    </xf>
    <xf numFmtId="0" fontId="3" fillId="0" borderId="14" xfId="5" applyBorder="1" applyAlignment="1">
      <alignment horizontal="right" vertical="center" shrinkToFit="1"/>
    </xf>
    <xf numFmtId="178" fontId="2" fillId="0" borderId="14" xfId="5" applyNumberFormat="1" applyFont="1" applyBorder="1" applyAlignment="1">
      <alignment horizontal="right" vertical="center" shrinkToFit="1"/>
    </xf>
    <xf numFmtId="180" fontId="3" fillId="0" borderId="14" xfId="5" applyNumberFormat="1" applyBorder="1" applyAlignment="1">
      <alignment horizontal="right" vertical="center" shrinkToFit="1"/>
    </xf>
    <xf numFmtId="180" fontId="2" fillId="0" borderId="69" xfId="5" applyNumberFormat="1" applyFont="1" applyBorder="1" applyAlignment="1">
      <alignment horizontal="right" vertical="center" shrinkToFit="1"/>
    </xf>
    <xf numFmtId="178" fontId="2" fillId="0" borderId="69" xfId="5" applyNumberFormat="1" applyFont="1" applyBorder="1" applyAlignment="1">
      <alignment horizontal="right" vertical="center" shrinkToFit="1"/>
    </xf>
    <xf numFmtId="180" fontId="2" fillId="0" borderId="14" xfId="5" applyNumberFormat="1" applyFont="1" applyBorder="1" applyAlignment="1">
      <alignment horizontal="right" vertical="center" shrinkToFit="1"/>
    </xf>
    <xf numFmtId="0" fontId="2" fillId="0" borderId="30" xfId="5" applyFont="1" applyBorder="1" applyAlignment="1">
      <alignment horizontal="left" vertical="center"/>
    </xf>
    <xf numFmtId="0" fontId="2" fillId="0" borderId="23" xfId="5" applyFont="1" applyBorder="1" applyAlignment="1">
      <alignment horizontal="left" vertical="center"/>
    </xf>
    <xf numFmtId="0" fontId="2" fillId="0" borderId="16" xfId="5" applyFont="1" applyBorder="1" applyAlignment="1">
      <alignment horizontal="left" vertical="center"/>
    </xf>
    <xf numFmtId="178" fontId="2" fillId="0" borderId="30" xfId="5" applyNumberFormat="1" applyFont="1" applyBorder="1" applyAlignment="1">
      <alignment horizontal="right" vertical="center" shrinkToFit="1"/>
    </xf>
    <xf numFmtId="178" fontId="2" fillId="0" borderId="23" xfId="5" applyNumberFormat="1" applyFont="1" applyBorder="1" applyAlignment="1">
      <alignment horizontal="right" vertical="center" shrinkToFit="1"/>
    </xf>
    <xf numFmtId="178" fontId="2" fillId="0" borderId="16" xfId="5" applyNumberFormat="1" applyFont="1" applyBorder="1" applyAlignment="1">
      <alignment horizontal="right" vertical="center" shrinkToFit="1"/>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180" fontId="2" fillId="0" borderId="31" xfId="5" applyNumberFormat="1" applyFont="1" applyBorder="1" applyAlignment="1">
      <alignment horizontal="right" vertical="center" shrinkToFit="1"/>
    </xf>
    <xf numFmtId="180" fontId="2" fillId="0" borderId="23" xfId="5" applyNumberFormat="1" applyFont="1" applyBorder="1" applyAlignment="1">
      <alignment horizontal="right" vertical="center" shrinkToFit="1"/>
    </xf>
    <xf numFmtId="0" fontId="3" fillId="0" borderId="23" xfId="5" applyBorder="1" applyAlignment="1">
      <alignment horizontal="right" vertical="center" shrinkToFit="1"/>
    </xf>
    <xf numFmtId="0" fontId="3" fillId="0" borderId="16" xfId="5" applyBorder="1" applyAlignment="1">
      <alignment horizontal="right" vertical="center" shrinkToFit="1"/>
    </xf>
    <xf numFmtId="180" fontId="2" fillId="0" borderId="42" xfId="5" applyNumberFormat="1" applyFont="1" applyBorder="1" applyAlignment="1">
      <alignment horizontal="right" vertical="center" shrinkToFit="1"/>
    </xf>
    <xf numFmtId="0" fontId="9" fillId="0" borderId="42" xfId="5" applyFont="1" applyBorder="1">
      <alignment vertical="center"/>
    </xf>
    <xf numFmtId="0" fontId="9" fillId="0" borderId="0" xfId="5" applyFont="1">
      <alignment vertical="center"/>
    </xf>
    <xf numFmtId="0" fontId="9" fillId="0" borderId="14" xfId="5" applyFont="1" applyBorder="1">
      <alignment vertical="center"/>
    </xf>
    <xf numFmtId="180" fontId="2" fillId="0" borderId="30" xfId="5" applyNumberFormat="1" applyFont="1" applyBorder="1" applyAlignment="1">
      <alignment horizontal="right" vertical="center" shrinkToFit="1"/>
    </xf>
    <xf numFmtId="0" fontId="3" fillId="0" borderId="35" xfId="5" applyBorder="1" applyAlignment="1">
      <alignment horizontal="center" vertical="center"/>
    </xf>
    <xf numFmtId="0" fontId="3" fillId="0" borderId="37" xfId="5" applyBorder="1" applyAlignment="1">
      <alignment horizontal="center" vertical="center"/>
    </xf>
    <xf numFmtId="178" fontId="2" fillId="0" borderId="75" xfId="5"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5" applyFont="1" applyBorder="1" applyAlignment="1">
      <alignment horizontal="center" vertical="center"/>
    </xf>
    <xf numFmtId="0" fontId="9" fillId="0" borderId="35" xfId="5" applyFont="1" applyBorder="1" applyAlignment="1">
      <alignment horizontal="center" vertical="center"/>
    </xf>
    <xf numFmtId="0" fontId="9" fillId="0" borderId="37" xfId="5" applyFont="1" applyBorder="1" applyAlignment="1">
      <alignment horizontal="center" vertical="center"/>
    </xf>
    <xf numFmtId="178" fontId="2" fillId="0" borderId="65" xfId="5" applyNumberFormat="1" applyFont="1" applyBorder="1" applyAlignment="1">
      <alignment horizontal="right" vertical="center" shrinkToFit="1"/>
    </xf>
    <xf numFmtId="180" fontId="2" fillId="0" borderId="72" xfId="5" applyNumberFormat="1" applyFont="1" applyBorder="1" applyAlignment="1">
      <alignment horizontal="right" vertical="center" shrinkToFit="1"/>
    </xf>
    <xf numFmtId="180" fontId="2" fillId="0" borderId="65" xfId="5" applyNumberFormat="1" applyFont="1" applyBorder="1" applyAlignment="1">
      <alignment horizontal="right" vertical="center" shrinkToFit="1"/>
    </xf>
    <xf numFmtId="178" fontId="2" fillId="0" borderId="72" xfId="5" applyNumberFormat="1" applyFont="1" applyBorder="1" applyAlignment="1">
      <alignment horizontal="right" vertical="center" shrinkToFit="1"/>
    </xf>
    <xf numFmtId="180" fontId="2" fillId="0" borderId="16" xfId="5" applyNumberFormat="1" applyFont="1" applyBorder="1" applyAlignment="1">
      <alignment horizontal="right" vertical="center" shrinkToFit="1"/>
    </xf>
    <xf numFmtId="178" fontId="2" fillId="0" borderId="42" xfId="5" applyNumberFormat="1" applyFont="1" applyBorder="1" applyAlignment="1">
      <alignment horizontal="right" vertical="center"/>
    </xf>
    <xf numFmtId="178" fontId="2" fillId="0" borderId="0" xfId="5" applyNumberFormat="1" applyFont="1" applyAlignment="1">
      <alignment horizontal="right" vertical="center"/>
    </xf>
    <xf numFmtId="178" fontId="2" fillId="0" borderId="66" xfId="5" applyNumberFormat="1" applyFont="1" applyBorder="1" applyAlignment="1">
      <alignment horizontal="right" vertical="center"/>
    </xf>
    <xf numFmtId="180" fontId="2" fillId="0" borderId="69" xfId="5" applyNumberFormat="1" applyFont="1" applyBorder="1" applyAlignment="1">
      <alignment horizontal="right" vertical="center"/>
    </xf>
    <xf numFmtId="178" fontId="2" fillId="0" borderId="70" xfId="5" applyNumberFormat="1" applyFont="1" applyBorder="1" applyAlignment="1">
      <alignment horizontal="right" vertical="center"/>
    </xf>
    <xf numFmtId="178" fontId="2" fillId="0" borderId="14" xfId="5" applyNumberFormat="1" applyFont="1" applyBorder="1" applyAlignment="1">
      <alignment horizontal="right" vertical="center"/>
    </xf>
    <xf numFmtId="180" fontId="2" fillId="0" borderId="68" xfId="5" applyNumberFormat="1" applyFont="1" applyBorder="1" applyAlignment="1">
      <alignment horizontal="right" vertical="center" shrinkToFit="1"/>
    </xf>
    <xf numFmtId="178" fontId="2" fillId="0" borderId="68" xfId="5" applyNumberFormat="1" applyFont="1" applyBorder="1" applyAlignment="1">
      <alignment horizontal="right" vertical="center" shrinkToFit="1"/>
    </xf>
    <xf numFmtId="49" fontId="8" fillId="0" borderId="6" xfId="5" applyNumberFormat="1" applyFont="1" applyBorder="1" applyAlignment="1">
      <alignment horizontal="center" vertical="center"/>
    </xf>
    <xf numFmtId="49" fontId="8" fillId="0" borderId="18" xfId="5" applyNumberFormat="1" applyFont="1" applyBorder="1" applyAlignment="1">
      <alignment horizontal="center" vertical="center"/>
    </xf>
    <xf numFmtId="49" fontId="8" fillId="0" borderId="64" xfId="5" applyNumberFormat="1" applyFont="1" applyBorder="1" applyAlignment="1">
      <alignment horizontal="center" vertical="center"/>
    </xf>
    <xf numFmtId="0" fontId="2" fillId="0" borderId="74" xfId="5" applyFont="1" applyBorder="1" applyAlignment="1">
      <alignment horizontal="center" vertical="center"/>
    </xf>
    <xf numFmtId="0" fontId="17" fillId="4" borderId="40" xfId="13" applyFont="1" applyFill="1" applyBorder="1" applyAlignment="1" applyProtection="1">
      <alignment horizontal="center" vertical="center" wrapText="1"/>
      <protection locked="0"/>
    </xf>
    <xf numFmtId="0" fontId="17" fillId="4" borderId="19" xfId="13" applyFont="1" applyFill="1" applyBorder="1" applyAlignment="1" applyProtection="1">
      <alignment horizontal="center" vertical="center" wrapText="1"/>
      <protection locked="0"/>
    </xf>
    <xf numFmtId="0" fontId="17" fillId="4" borderId="13" xfId="13" applyFont="1" applyFill="1" applyBorder="1" applyAlignment="1" applyProtection="1">
      <alignment horizontal="center" vertical="center" wrapText="1"/>
      <protection locked="0"/>
    </xf>
    <xf numFmtId="0" fontId="17" fillId="4" borderId="93" xfId="13" applyFont="1" applyFill="1" applyBorder="1" applyAlignment="1" applyProtection="1">
      <alignment horizontal="center" vertical="center" wrapText="1"/>
      <protection locked="0"/>
    </xf>
    <xf numFmtId="0" fontId="17" fillId="4" borderId="82" xfId="13" applyFont="1" applyFill="1" applyBorder="1" applyAlignment="1" applyProtection="1">
      <alignment horizontal="center" vertical="center" wrapText="1"/>
      <protection locked="0"/>
    </xf>
    <xf numFmtId="0" fontId="17" fillId="4" borderId="89" xfId="13" applyFont="1" applyFill="1" applyBorder="1" applyAlignment="1" applyProtection="1">
      <alignment horizontal="center" vertical="center" wrapText="1"/>
      <protection locked="0"/>
    </xf>
    <xf numFmtId="0" fontId="17" fillId="4" borderId="53" xfId="13" applyFont="1" applyFill="1" applyBorder="1" applyAlignment="1" applyProtection="1">
      <alignment horizontal="center" vertical="center" wrapText="1"/>
      <protection locked="0"/>
    </xf>
    <xf numFmtId="0" fontId="17" fillId="4" borderId="121" xfId="13" applyFont="1" applyFill="1" applyBorder="1" applyAlignment="1" applyProtection="1">
      <alignment horizontal="center" vertical="center" wrapText="1"/>
      <protection locked="0"/>
    </xf>
    <xf numFmtId="0" fontId="17" fillId="4" borderId="7" xfId="13" applyFont="1" applyFill="1" applyBorder="1" applyAlignment="1" applyProtection="1">
      <alignment horizontal="center" vertical="center"/>
      <protection locked="0"/>
    </xf>
    <xf numFmtId="0" fontId="17" fillId="4" borderId="19" xfId="13" applyFont="1" applyFill="1" applyBorder="1" applyAlignment="1" applyProtection="1">
      <alignment horizontal="center" vertical="center"/>
      <protection locked="0"/>
    </xf>
    <xf numFmtId="0" fontId="17" fillId="4" borderId="13" xfId="13" applyFont="1" applyFill="1" applyBorder="1" applyAlignment="1" applyProtection="1">
      <alignment horizontal="center" vertical="center"/>
      <protection locked="0"/>
    </xf>
    <xf numFmtId="0" fontId="17" fillId="4" borderId="76" xfId="13" applyFont="1" applyFill="1" applyBorder="1" applyAlignment="1" applyProtection="1">
      <alignment horizontal="center" vertical="center"/>
      <protection locked="0"/>
    </xf>
    <xf numFmtId="0" fontId="17" fillId="4" borderId="82" xfId="13" applyFont="1" applyFill="1" applyBorder="1" applyAlignment="1" applyProtection="1">
      <alignment horizontal="center" vertical="center"/>
      <protection locked="0"/>
    </xf>
    <xf numFmtId="0" fontId="17" fillId="4" borderId="89" xfId="13" applyFont="1" applyFill="1" applyBorder="1" applyAlignment="1" applyProtection="1">
      <alignment horizontal="center" vertical="center"/>
      <protection locked="0"/>
    </xf>
    <xf numFmtId="0" fontId="17" fillId="4" borderId="7" xfId="13" applyFont="1" applyFill="1" applyBorder="1" applyAlignment="1" applyProtection="1">
      <alignment horizontal="center" vertical="center" wrapText="1" shrinkToFit="1"/>
      <protection locked="0"/>
    </xf>
    <xf numFmtId="0" fontId="17" fillId="4" borderId="19" xfId="13" applyFont="1" applyFill="1" applyBorder="1" applyAlignment="1" applyProtection="1">
      <alignment horizontal="center" vertical="center" shrinkToFit="1"/>
      <protection locked="0"/>
    </xf>
    <xf numFmtId="0" fontId="17" fillId="4" borderId="53" xfId="13" applyFont="1" applyFill="1" applyBorder="1" applyAlignment="1" applyProtection="1">
      <alignment horizontal="center" vertical="center" shrinkToFit="1"/>
      <protection locked="0"/>
    </xf>
    <xf numFmtId="0" fontId="17" fillId="4" borderId="76" xfId="13" applyFont="1" applyFill="1" applyBorder="1" applyAlignment="1" applyProtection="1">
      <alignment horizontal="center" vertical="center" shrinkToFit="1"/>
      <protection locked="0"/>
    </xf>
    <xf numFmtId="0" fontId="17" fillId="4" borderId="82" xfId="13" applyFont="1" applyFill="1" applyBorder="1" applyAlignment="1" applyProtection="1">
      <alignment horizontal="center" vertical="center" shrinkToFit="1"/>
      <protection locked="0"/>
    </xf>
    <xf numFmtId="0" fontId="17" fillId="4" borderId="121" xfId="13" applyFont="1" applyFill="1" applyBorder="1" applyAlignment="1" applyProtection="1">
      <alignment horizontal="center" vertical="center" shrinkToFit="1"/>
      <protection locked="0"/>
    </xf>
    <xf numFmtId="0" fontId="17" fillId="4" borderId="40" xfId="13" applyFont="1" applyFill="1" applyBorder="1" applyAlignment="1" applyProtection="1">
      <alignment horizontal="center" vertical="center" wrapText="1" shrinkToFit="1"/>
      <protection locked="0"/>
    </xf>
    <xf numFmtId="0" fontId="17" fillId="4" borderId="13"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shrinkToFit="1"/>
      <protection locked="0"/>
    </xf>
    <xf numFmtId="0" fontId="17" fillId="4" borderId="89"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protection locked="0"/>
    </xf>
    <xf numFmtId="0" fontId="17" fillId="3" borderId="23" xfId="13" applyFont="1" applyFill="1" applyBorder="1" applyAlignment="1">
      <alignment horizontal="center" vertical="center"/>
    </xf>
    <xf numFmtId="0" fontId="17" fillId="3" borderId="16" xfId="13" applyFont="1" applyFill="1" applyBorder="1" applyAlignment="1">
      <alignment horizontal="center" vertical="center"/>
    </xf>
    <xf numFmtId="184" fontId="17" fillId="3" borderId="32" xfId="17" applyNumberFormat="1" applyFont="1" applyFill="1" applyBorder="1" applyAlignment="1">
      <alignment horizontal="right" vertical="center" shrinkToFit="1"/>
    </xf>
    <xf numFmtId="184" fontId="17" fillId="3" borderId="35" xfId="17" applyNumberFormat="1" applyFont="1" applyFill="1" applyBorder="1" applyAlignment="1">
      <alignment horizontal="right" vertical="center" shrinkToFit="1"/>
    </xf>
    <xf numFmtId="184" fontId="17" fillId="3" borderId="113" xfId="17" applyNumberFormat="1" applyFont="1" applyFill="1" applyBorder="1" applyAlignment="1">
      <alignment horizontal="right" vertical="center" shrinkToFit="1"/>
    </xf>
    <xf numFmtId="184" fontId="17" fillId="3" borderId="119" xfId="17" applyNumberFormat="1" applyFont="1" applyFill="1" applyBorder="1" applyAlignment="1">
      <alignment horizontal="right" vertical="center" shrinkToFit="1"/>
    </xf>
    <xf numFmtId="184" fontId="17" fillId="3" borderId="130" xfId="17" applyNumberFormat="1" applyFont="1" applyFill="1" applyBorder="1" applyAlignment="1">
      <alignment horizontal="right" vertical="center" shrinkToFit="1"/>
    </xf>
    <xf numFmtId="184" fontId="17" fillId="3" borderId="135" xfId="17" applyNumberFormat="1" applyFont="1" applyFill="1" applyBorder="1" applyAlignment="1">
      <alignment horizontal="right" vertical="center" shrinkToFit="1"/>
    </xf>
    <xf numFmtId="184" fontId="17" fillId="3" borderId="140" xfId="17" applyNumberFormat="1" applyFont="1" applyFill="1" applyBorder="1" applyAlignment="1">
      <alignment horizontal="right" vertical="center" shrinkToFit="1"/>
    </xf>
    <xf numFmtId="0" fontId="17" fillId="3" borderId="20" xfId="13" applyFont="1" applyFill="1" applyBorder="1" applyAlignment="1">
      <alignment horizontal="center" vertical="center"/>
    </xf>
    <xf numFmtId="0" fontId="17" fillId="3" borderId="17" xfId="13" applyFont="1" applyFill="1" applyBorder="1" applyAlignment="1">
      <alignment horizontal="center" vertical="center"/>
    </xf>
    <xf numFmtId="184" fontId="17" fillId="3" borderId="108" xfId="17" applyNumberFormat="1" applyFont="1" applyFill="1" applyBorder="1" applyAlignment="1">
      <alignment horizontal="right" vertical="center" shrinkToFit="1"/>
    </xf>
    <xf numFmtId="184" fontId="17" fillId="3" borderId="36" xfId="17" applyNumberFormat="1" applyFont="1" applyFill="1" applyBorder="1" applyAlignment="1">
      <alignment horizontal="right" vertical="center" shrinkToFit="1"/>
    </xf>
    <xf numFmtId="184" fontId="17" fillId="3" borderId="114" xfId="17" applyNumberFormat="1" applyFont="1" applyFill="1" applyBorder="1" applyAlignment="1">
      <alignment horizontal="right" vertical="center" shrinkToFit="1"/>
    </xf>
    <xf numFmtId="184" fontId="17" fillId="3" borderId="134" xfId="17" applyNumberFormat="1" applyFont="1" applyFill="1" applyBorder="1" applyAlignment="1">
      <alignment horizontal="right" vertical="center" shrinkToFit="1"/>
    </xf>
    <xf numFmtId="184" fontId="17" fillId="3" borderId="139" xfId="17" applyNumberFormat="1" applyFont="1" applyFill="1" applyBorder="1" applyAlignment="1">
      <alignment horizontal="right" vertical="center" shrinkToFit="1"/>
    </xf>
    <xf numFmtId="184" fontId="17" fillId="3" borderId="144" xfId="17" applyNumberFormat="1" applyFont="1" applyFill="1" applyBorder="1" applyAlignment="1">
      <alignment horizontal="right" vertical="center" shrinkToFit="1"/>
    </xf>
    <xf numFmtId="0" fontId="17" fillId="4" borderId="7" xfId="13" applyFont="1" applyFill="1" applyBorder="1" applyAlignment="1" applyProtection="1">
      <alignment horizontal="center" vertical="center" wrapText="1"/>
      <protection locked="0"/>
    </xf>
    <xf numFmtId="0" fontId="17" fillId="4" borderId="76" xfId="13" applyFont="1" applyFill="1" applyBorder="1" applyAlignment="1" applyProtection="1">
      <alignment horizontal="center" vertical="center" wrapText="1"/>
      <protection locked="0"/>
    </xf>
    <xf numFmtId="0" fontId="17" fillId="3" borderId="12" xfId="13" applyFont="1" applyFill="1" applyBorder="1" applyAlignment="1">
      <alignment horizontal="center" vertical="center" textRotation="255" shrinkToFit="1"/>
    </xf>
    <xf numFmtId="0" fontId="17" fillId="3" borderId="16" xfId="13" applyFont="1" applyFill="1" applyBorder="1" applyAlignment="1">
      <alignment horizontal="center" vertical="center" textRotation="255" shrinkToFit="1"/>
    </xf>
    <xf numFmtId="0" fontId="17" fillId="3" borderId="8" xfId="13" applyFont="1" applyFill="1" applyBorder="1" applyAlignment="1">
      <alignment horizontal="center" vertical="center" textRotation="255" shrinkToFit="1"/>
    </xf>
    <xf numFmtId="0" fontId="17" fillId="3" borderId="14" xfId="13" applyFont="1" applyFill="1" applyBorder="1" applyAlignment="1">
      <alignment horizontal="center" vertical="center" textRotation="255" shrinkToFit="1"/>
    </xf>
    <xf numFmtId="0" fontId="17" fillId="3" borderId="56" xfId="13" applyFont="1" applyFill="1" applyBorder="1" applyAlignment="1">
      <alignment horizontal="center" vertical="center" textRotation="255" shrinkToFit="1"/>
    </xf>
    <xf numFmtId="0" fontId="17" fillId="3" borderId="15" xfId="13" applyFont="1" applyFill="1" applyBorder="1" applyAlignment="1">
      <alignment horizontal="center" vertical="center" textRotation="255" shrinkToFit="1"/>
    </xf>
    <xf numFmtId="0" fontId="17" fillId="3" borderId="12" xfId="13" applyFont="1" applyFill="1" applyBorder="1" applyAlignment="1">
      <alignment horizontal="left" vertical="center" wrapText="1"/>
    </xf>
    <xf numFmtId="0" fontId="17" fillId="3" borderId="23"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7" fillId="3" borderId="20" xfId="13" applyFont="1" applyFill="1" applyBorder="1" applyAlignment="1">
      <alignment horizontal="left" vertical="center" wrapText="1"/>
    </xf>
    <xf numFmtId="0" fontId="17" fillId="3" borderId="12" xfId="13" applyFont="1" applyFill="1" applyBorder="1" applyAlignment="1">
      <alignment horizontal="center" vertical="center" textRotation="255" wrapText="1"/>
    </xf>
    <xf numFmtId="0" fontId="17" fillId="3" borderId="16" xfId="13" applyFont="1" applyFill="1" applyBorder="1" applyAlignment="1">
      <alignment horizontal="center" vertical="center" textRotation="255" wrapText="1"/>
    </xf>
    <xf numFmtId="0" fontId="17" fillId="3" borderId="8" xfId="13" applyFont="1" applyFill="1" applyBorder="1" applyAlignment="1">
      <alignment horizontal="center" vertical="center" textRotation="255" wrapText="1"/>
    </xf>
    <xf numFmtId="0" fontId="17" fillId="3" borderId="14" xfId="13" applyFont="1" applyFill="1" applyBorder="1" applyAlignment="1">
      <alignment horizontal="center" vertical="center" textRotation="255" wrapText="1"/>
    </xf>
    <xf numFmtId="0" fontId="17" fillId="3" borderId="56" xfId="13" applyFont="1" applyFill="1" applyBorder="1" applyAlignment="1">
      <alignment horizontal="center" vertical="center" textRotation="255" wrapText="1"/>
    </xf>
    <xf numFmtId="0" fontId="17" fillId="3" borderId="15" xfId="13" applyFont="1" applyFill="1" applyBorder="1" applyAlignment="1">
      <alignment horizontal="center" vertical="center" textRotation="255" wrapText="1"/>
    </xf>
    <xf numFmtId="0" fontId="17" fillId="3" borderId="8" xfId="13" applyFont="1" applyFill="1" applyBorder="1" applyAlignment="1">
      <alignment horizontal="left" vertical="center"/>
    </xf>
    <xf numFmtId="0" fontId="17" fillId="3" borderId="0" xfId="13" applyFont="1" applyFill="1" applyAlignment="1">
      <alignment horizontal="left" vertical="center"/>
    </xf>
    <xf numFmtId="0" fontId="17" fillId="3" borderId="0" xfId="13" applyFont="1" applyFill="1" applyAlignment="1">
      <alignment horizontal="right" vertical="center" wrapText="1"/>
    </xf>
    <xf numFmtId="0" fontId="17" fillId="3" borderId="0" xfId="13" applyFont="1" applyFill="1" applyAlignment="1">
      <alignment horizontal="right" vertical="center"/>
    </xf>
    <xf numFmtId="0" fontId="17" fillId="3" borderId="14" xfId="13" applyFont="1" applyFill="1" applyBorder="1" applyAlignment="1">
      <alignment horizontal="right" vertical="center"/>
    </xf>
    <xf numFmtId="183" fontId="17" fillId="3" borderId="42" xfId="16" applyNumberFormat="1" applyFont="1" applyFill="1" applyBorder="1" applyAlignment="1">
      <alignment horizontal="right" vertical="center" shrinkToFit="1"/>
    </xf>
    <xf numFmtId="183" fontId="17" fillId="3" borderId="0" xfId="13" applyNumberFormat="1" applyFont="1" applyFill="1" applyAlignment="1">
      <alignment horizontal="right" vertical="center" shrinkToFit="1"/>
    </xf>
    <xf numFmtId="183" fontId="17" fillId="3" borderId="66" xfId="16" applyNumberFormat="1" applyFont="1" applyFill="1" applyBorder="1" applyAlignment="1">
      <alignment horizontal="right" vertical="center" shrinkToFit="1"/>
    </xf>
    <xf numFmtId="183" fontId="17" fillId="3" borderId="70" xfId="16" applyNumberFormat="1" applyFont="1" applyFill="1" applyBorder="1" applyAlignment="1">
      <alignment horizontal="right" vertical="center" shrinkToFit="1"/>
    </xf>
    <xf numFmtId="184" fontId="17" fillId="3" borderId="132" xfId="17" applyNumberFormat="1" applyFont="1" applyFill="1" applyBorder="1" applyAlignment="1">
      <alignment horizontal="right" vertical="center" shrinkToFit="1"/>
    </xf>
    <xf numFmtId="184" fontId="17" fillId="3" borderId="137" xfId="17" applyNumberFormat="1" applyFont="1" applyFill="1" applyBorder="1" applyAlignment="1">
      <alignment horizontal="right" vertical="center" shrinkToFit="1"/>
    </xf>
    <xf numFmtId="184" fontId="17" fillId="3" borderId="142" xfId="17" applyNumberFormat="1" applyFont="1" applyFill="1" applyBorder="1" applyAlignment="1">
      <alignment horizontal="right" vertical="center" shrinkToFit="1"/>
    </xf>
    <xf numFmtId="0" fontId="17" fillId="3" borderId="8" xfId="13" applyFont="1" applyFill="1" applyBorder="1">
      <alignment vertical="center"/>
    </xf>
    <xf numFmtId="0" fontId="17" fillId="3" borderId="0" xfId="13" applyFont="1" applyFill="1">
      <alignment vertical="center"/>
    </xf>
    <xf numFmtId="0" fontId="17" fillId="3" borderId="14" xfId="13" applyFont="1" applyFill="1" applyBorder="1">
      <alignment vertical="center"/>
    </xf>
    <xf numFmtId="186" fontId="17" fillId="3" borderId="42" xfId="17" applyNumberFormat="1" applyFont="1" applyFill="1" applyBorder="1" applyAlignment="1">
      <alignment horizontal="right" vertical="center" shrinkToFit="1"/>
    </xf>
    <xf numFmtId="186" fontId="17" fillId="3" borderId="0" xfId="17" applyNumberFormat="1" applyFont="1" applyFill="1" applyAlignment="1">
      <alignment horizontal="right" vertical="center" shrinkToFit="1"/>
    </xf>
    <xf numFmtId="186" fontId="17" fillId="3" borderId="14" xfId="17" applyNumberFormat="1" applyFont="1" applyFill="1" applyBorder="1" applyAlignment="1">
      <alignment horizontal="right" vertical="center" shrinkToFit="1"/>
    </xf>
    <xf numFmtId="186" fontId="17" fillId="3" borderId="58" xfId="17" applyNumberFormat="1" applyFont="1" applyFill="1" applyBorder="1" applyAlignment="1">
      <alignment horizontal="right" vertical="center" shrinkToFit="1"/>
    </xf>
    <xf numFmtId="0" fontId="18" fillId="3" borderId="56" xfId="13" applyFont="1" applyFill="1" applyBorder="1" applyAlignment="1">
      <alignment horizontal="left" vertical="center"/>
    </xf>
    <xf numFmtId="0" fontId="17" fillId="3" borderId="34" xfId="13" applyFont="1" applyFill="1" applyBorder="1" applyAlignment="1">
      <alignment horizontal="left" vertical="center"/>
    </xf>
    <xf numFmtId="0" fontId="17" fillId="3" borderId="34" xfId="13" applyFont="1" applyFill="1" applyBorder="1" applyAlignment="1">
      <alignment horizontal="right" vertical="center" wrapText="1"/>
    </xf>
    <xf numFmtId="0" fontId="17" fillId="3" borderId="34" xfId="13" applyFont="1" applyFill="1" applyBorder="1" applyAlignment="1">
      <alignment horizontal="right" vertical="center"/>
    </xf>
    <xf numFmtId="0" fontId="17" fillId="3" borderId="15" xfId="13" applyFont="1" applyFill="1" applyBorder="1" applyAlignment="1">
      <alignment horizontal="right" vertical="center"/>
    </xf>
    <xf numFmtId="183" fontId="17" fillId="3" borderId="31" xfId="17" applyNumberFormat="1" applyFont="1" applyFill="1" applyBorder="1" applyAlignment="1">
      <alignment horizontal="right" vertical="center" shrinkToFit="1"/>
    </xf>
    <xf numFmtId="183" fontId="17" fillId="3" borderId="34" xfId="17" applyNumberFormat="1" applyFont="1" applyFill="1" applyBorder="1" applyAlignment="1">
      <alignment horizontal="right" vertical="center" shrinkToFit="1"/>
    </xf>
    <xf numFmtId="183" fontId="17" fillId="3" borderId="67" xfId="17" applyNumberFormat="1" applyFont="1" applyFill="1" applyBorder="1" applyAlignment="1">
      <alignment horizontal="right" vertical="center" shrinkToFit="1"/>
    </xf>
    <xf numFmtId="183" fontId="17" fillId="3" borderId="73" xfId="17" applyNumberFormat="1" applyFont="1" applyFill="1" applyBorder="1" applyAlignment="1">
      <alignment horizontal="right" vertical="center" shrinkToFit="1"/>
    </xf>
    <xf numFmtId="184" fontId="17" fillId="3" borderId="133" xfId="17" applyNumberFormat="1" applyFont="1" applyFill="1" applyBorder="1" applyAlignment="1">
      <alignment horizontal="right" vertical="center" shrinkToFit="1"/>
    </xf>
    <xf numFmtId="184" fontId="17" fillId="3" borderId="138" xfId="17" applyNumberFormat="1" applyFont="1" applyFill="1" applyBorder="1" applyAlignment="1">
      <alignment horizontal="right" vertical="center" shrinkToFit="1"/>
    </xf>
    <xf numFmtId="184" fontId="17" fillId="3" borderId="143" xfId="17" applyNumberFormat="1" applyFont="1" applyFill="1" applyBorder="1" applyAlignment="1">
      <alignment horizontal="right" vertical="center" shrinkToFit="1"/>
    </xf>
    <xf numFmtId="0" fontId="17" fillId="3" borderId="9" xfId="13" applyFont="1" applyFill="1" applyBorder="1">
      <alignment vertical="center"/>
    </xf>
    <xf numFmtId="0" fontId="17" fillId="3" borderId="20" xfId="13" applyFont="1" applyFill="1" applyBorder="1">
      <alignment vertical="center"/>
    </xf>
    <xf numFmtId="0" fontId="17" fillId="3" borderId="17" xfId="13" applyFont="1" applyFill="1" applyBorder="1">
      <alignment vertical="center"/>
    </xf>
    <xf numFmtId="186" fontId="17" fillId="3" borderId="43" xfId="17" applyNumberFormat="1" applyFont="1" applyFill="1" applyBorder="1" applyAlignment="1">
      <alignment horizontal="right" vertical="center" shrinkToFit="1"/>
    </xf>
    <xf numFmtId="186" fontId="17" fillId="3" borderId="20" xfId="17" applyNumberFormat="1" applyFont="1" applyFill="1" applyBorder="1" applyAlignment="1">
      <alignment horizontal="right" vertical="center" shrinkToFit="1"/>
    </xf>
    <xf numFmtId="186" fontId="17" fillId="3" borderId="17" xfId="17" applyNumberFormat="1" applyFont="1" applyFill="1" applyBorder="1" applyAlignment="1">
      <alignment horizontal="right" vertical="center" shrinkToFit="1"/>
    </xf>
    <xf numFmtId="186" fontId="17" fillId="3" borderId="155" xfId="17" applyNumberFormat="1" applyFont="1" applyFill="1" applyBorder="1" applyAlignment="1">
      <alignment horizontal="right" vertical="center" shrinkToFit="1"/>
    </xf>
    <xf numFmtId="186" fontId="17" fillId="3" borderId="156" xfId="17" applyNumberFormat="1" applyFont="1" applyFill="1" applyBorder="1" applyAlignment="1">
      <alignment horizontal="right" vertical="center" shrinkToFit="1"/>
    </xf>
    <xf numFmtId="186" fontId="17" fillId="3" borderId="157" xfId="17" applyNumberFormat="1" applyFont="1" applyFill="1" applyBorder="1" applyAlignment="1">
      <alignment horizontal="right" vertical="center" shrinkToFit="1"/>
    </xf>
    <xf numFmtId="0" fontId="17" fillId="3" borderId="12" xfId="13" applyFont="1" applyFill="1" applyBorder="1" applyAlignment="1">
      <alignment horizontal="left" vertical="center"/>
    </xf>
    <xf numFmtId="0" fontId="17" fillId="3" borderId="23" xfId="13" applyFont="1" applyFill="1" applyBorder="1" applyAlignment="1">
      <alignment horizontal="left" vertical="center"/>
    </xf>
    <xf numFmtId="0" fontId="17" fillId="3" borderId="23" xfId="13" applyFont="1" applyFill="1" applyBorder="1" applyAlignment="1">
      <alignment horizontal="right" vertical="center"/>
    </xf>
    <xf numFmtId="0" fontId="17" fillId="3" borderId="16" xfId="13" applyFont="1" applyFill="1" applyBorder="1" applyAlignment="1">
      <alignment horizontal="right" vertical="center"/>
    </xf>
    <xf numFmtId="183" fontId="17" fillId="3" borderId="30" xfId="17" applyNumberFormat="1" applyFont="1" applyFill="1" applyBorder="1" applyAlignment="1">
      <alignment horizontal="right" vertical="center" shrinkToFit="1"/>
    </xf>
    <xf numFmtId="183" fontId="17" fillId="3" borderId="23" xfId="17" applyNumberFormat="1" applyFont="1" applyFill="1" applyBorder="1" applyAlignment="1">
      <alignment horizontal="right" vertical="center" shrinkToFit="1"/>
    </xf>
    <xf numFmtId="183" fontId="17" fillId="3" borderId="65" xfId="17" applyNumberFormat="1" applyFont="1" applyFill="1" applyBorder="1" applyAlignment="1">
      <alignment horizontal="right" vertical="center" shrinkToFit="1"/>
    </xf>
    <xf numFmtId="183" fontId="17" fillId="3" borderId="72" xfId="17" applyNumberFormat="1" applyFont="1" applyFill="1" applyBorder="1" applyAlignment="1">
      <alignment horizontal="right" vertical="center" shrinkToFit="1"/>
    </xf>
    <xf numFmtId="184" fontId="17" fillId="3" borderId="131" xfId="17" applyNumberFormat="1" applyFont="1" applyFill="1" applyBorder="1" applyAlignment="1">
      <alignment horizontal="right" vertical="center" shrinkToFit="1"/>
    </xf>
    <xf numFmtId="184" fontId="17" fillId="3" borderId="136" xfId="17" applyNumberFormat="1" applyFont="1" applyFill="1" applyBorder="1" applyAlignment="1">
      <alignment horizontal="right" vertical="center" shrinkToFit="1"/>
    </xf>
    <xf numFmtId="184" fontId="17" fillId="3" borderId="141" xfId="17" applyNumberFormat="1" applyFont="1" applyFill="1" applyBorder="1" applyAlignment="1">
      <alignment horizontal="right" vertical="center" shrinkToFit="1"/>
    </xf>
    <xf numFmtId="0" fontId="17" fillId="3" borderId="12" xfId="13" applyFont="1" applyFill="1" applyBorder="1">
      <alignment vertical="center"/>
    </xf>
    <xf numFmtId="0" fontId="17" fillId="3" borderId="23" xfId="13" applyFont="1" applyFill="1" applyBorder="1">
      <alignment vertical="center"/>
    </xf>
    <xf numFmtId="0" fontId="17" fillId="3" borderId="16" xfId="13" applyFont="1" applyFill="1" applyBorder="1">
      <alignment vertical="center"/>
    </xf>
    <xf numFmtId="185" fontId="17" fillId="3" borderId="30" xfId="17" applyNumberFormat="1" applyFont="1" applyFill="1" applyBorder="1" applyAlignment="1">
      <alignment horizontal="right" vertical="center" shrinkToFit="1"/>
    </xf>
    <xf numFmtId="185" fontId="17" fillId="3" borderId="23" xfId="17" applyNumberFormat="1" applyFont="1" applyFill="1" applyBorder="1" applyAlignment="1">
      <alignment horizontal="right" vertical="center" shrinkToFit="1"/>
    </xf>
    <xf numFmtId="185" fontId="17" fillId="3" borderId="16" xfId="17" applyNumberFormat="1" applyFont="1" applyFill="1" applyBorder="1" applyAlignment="1">
      <alignment horizontal="right" vertical="center" shrinkToFit="1"/>
    </xf>
    <xf numFmtId="185" fontId="17" fillId="3" borderId="54" xfId="17" applyNumberFormat="1" applyFont="1" applyFill="1" applyBorder="1" applyAlignment="1">
      <alignment horizontal="right" vertical="center" shrinkToFit="1"/>
    </xf>
    <xf numFmtId="0" fontId="17" fillId="3" borderId="43" xfId="13" applyFont="1" applyFill="1" applyBorder="1">
      <alignment vertical="center"/>
    </xf>
    <xf numFmtId="183" fontId="17" fillId="3" borderId="165" xfId="17" applyNumberFormat="1" applyFont="1" applyFill="1" applyBorder="1" applyAlignment="1">
      <alignment horizontal="right" vertical="center" shrinkToFit="1"/>
    </xf>
    <xf numFmtId="183" fontId="17" fillId="3" borderId="166" xfId="17" applyNumberFormat="1" applyFont="1" applyFill="1" applyBorder="1" applyAlignment="1">
      <alignment horizontal="right" vertical="center" shrinkToFit="1"/>
    </xf>
    <xf numFmtId="184" fontId="17" fillId="3" borderId="166" xfId="17" applyNumberFormat="1" applyFont="1" applyFill="1" applyBorder="1" applyAlignment="1">
      <alignment horizontal="right" vertical="center" shrinkToFit="1"/>
    </xf>
    <xf numFmtId="184" fontId="17" fillId="3" borderId="170" xfId="17" applyNumberFormat="1" applyFont="1" applyFill="1" applyBorder="1" applyAlignment="1">
      <alignment horizontal="right" vertical="center" shrinkToFit="1"/>
    </xf>
    <xf numFmtId="185" fontId="17" fillId="3" borderId="42" xfId="17" applyNumberFormat="1" applyFont="1" applyFill="1" applyBorder="1" applyAlignment="1">
      <alignment horizontal="right" vertical="center" shrinkToFit="1"/>
    </xf>
    <xf numFmtId="185" fontId="17" fillId="3" borderId="0" xfId="17" applyNumberFormat="1" applyFont="1" applyFill="1" applyAlignment="1">
      <alignment horizontal="right" vertical="center" shrinkToFit="1"/>
    </xf>
    <xf numFmtId="185" fontId="17" fillId="3" borderId="14" xfId="17" applyNumberFormat="1" applyFont="1" applyFill="1" applyBorder="1" applyAlignment="1">
      <alignment horizontal="right" vertical="center" shrinkToFit="1"/>
    </xf>
    <xf numFmtId="185" fontId="17" fillId="3" borderId="58" xfId="17" applyNumberFormat="1" applyFont="1" applyFill="1" applyBorder="1" applyAlignment="1">
      <alignment horizontal="right" vertical="center" shrinkToFit="1"/>
    </xf>
    <xf numFmtId="0" fontId="17" fillId="3" borderId="12" xfId="13" applyFont="1" applyFill="1" applyBorder="1" applyAlignment="1">
      <alignment horizontal="center" vertical="center" wrapText="1"/>
    </xf>
    <xf numFmtId="0" fontId="17" fillId="3" borderId="23" xfId="13" applyFont="1" applyFill="1" applyBorder="1" applyAlignment="1">
      <alignment horizontal="center" vertical="center" wrapText="1"/>
    </xf>
    <xf numFmtId="0" fontId="17" fillId="3" borderId="16"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7" fillId="3" borderId="0" xfId="13" applyFont="1" applyFill="1" applyAlignment="1">
      <alignment horizontal="center" vertical="center" wrapText="1"/>
    </xf>
    <xf numFmtId="0" fontId="17" fillId="3" borderId="14"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17" fillId="3" borderId="20" xfId="13" applyFont="1" applyFill="1" applyBorder="1" applyAlignment="1">
      <alignment horizontal="center" vertical="center" wrapText="1"/>
    </xf>
    <xf numFmtId="0" fontId="17" fillId="3" borderId="17" xfId="13" applyFont="1" applyFill="1" applyBorder="1" applyAlignment="1">
      <alignment horizontal="center" vertical="center" wrapText="1"/>
    </xf>
    <xf numFmtId="0" fontId="17" fillId="3" borderId="42" xfId="13" applyFont="1" applyFill="1" applyBorder="1">
      <alignment vertical="center"/>
    </xf>
    <xf numFmtId="184" fontId="17" fillId="3" borderId="70" xfId="16" applyNumberFormat="1" applyFont="1" applyFill="1" applyBorder="1" applyAlignment="1">
      <alignment horizontal="right" vertical="center" shrinkToFit="1"/>
    </xf>
    <xf numFmtId="184" fontId="17" fillId="3" borderId="0" xfId="16" applyNumberFormat="1" applyFont="1" applyFill="1" applyAlignment="1">
      <alignment horizontal="right" vertical="center" shrinkToFit="1"/>
    </xf>
    <xf numFmtId="184" fontId="17" fillId="3" borderId="58" xfId="16" applyNumberFormat="1" applyFont="1" applyFill="1" applyBorder="1" applyAlignment="1">
      <alignment horizontal="right" vertical="center" shrinkToFit="1"/>
    </xf>
    <xf numFmtId="183" fontId="17" fillId="3" borderId="149" xfId="17" applyNumberFormat="1" applyFont="1" applyFill="1" applyBorder="1" applyAlignment="1">
      <alignment horizontal="right" vertical="center" shrinkToFit="1"/>
    </xf>
    <xf numFmtId="183" fontId="17" fillId="3" borderId="69" xfId="17" applyNumberFormat="1" applyFont="1" applyFill="1" applyBorder="1" applyAlignment="1">
      <alignment horizontal="right" vertical="center" shrinkToFit="1"/>
    </xf>
    <xf numFmtId="184" fontId="17" fillId="3" borderId="69" xfId="17" applyNumberFormat="1" applyFont="1" applyFill="1" applyBorder="1" applyAlignment="1">
      <alignment horizontal="right" vertical="center" shrinkToFit="1"/>
    </xf>
    <xf numFmtId="184" fontId="17" fillId="3" borderId="169" xfId="17" applyNumberFormat="1" applyFont="1" applyFill="1" applyBorder="1" applyAlignment="1">
      <alignment horizontal="right" vertical="center" shrinkToFit="1"/>
    </xf>
    <xf numFmtId="0" fontId="17" fillId="3" borderId="31" xfId="13" applyFont="1" applyFill="1" applyBorder="1">
      <alignment vertical="center"/>
    </xf>
    <xf numFmtId="0" fontId="17" fillId="3" borderId="34" xfId="13" applyFont="1" applyFill="1" applyBorder="1">
      <alignment vertical="center"/>
    </xf>
    <xf numFmtId="0" fontId="17" fillId="3" borderId="15" xfId="13" applyFont="1" applyFill="1" applyBorder="1">
      <alignment vertical="center"/>
    </xf>
    <xf numFmtId="0" fontId="17" fillId="3" borderId="11" xfId="13" applyFont="1" applyFill="1" applyBorder="1" applyAlignment="1">
      <alignment horizontal="center" vertical="center"/>
    </xf>
    <xf numFmtId="0" fontId="17" fillId="3" borderId="22" xfId="13" applyFont="1" applyFill="1" applyBorder="1" applyAlignment="1">
      <alignment horizontal="center" vertical="center"/>
    </xf>
    <xf numFmtId="0" fontId="17" fillId="3" borderId="41" xfId="13" applyFont="1" applyFill="1" applyBorder="1" applyAlignment="1">
      <alignment horizontal="center" vertical="center"/>
    </xf>
    <xf numFmtId="0" fontId="17" fillId="3" borderId="39" xfId="13" applyFont="1" applyFill="1" applyBorder="1" applyAlignment="1">
      <alignment horizontal="center" vertical="center"/>
    </xf>
    <xf numFmtId="0" fontId="17" fillId="3" borderId="50" xfId="13" applyFont="1" applyFill="1" applyBorder="1" applyAlignment="1">
      <alignment horizontal="center" vertical="center"/>
    </xf>
    <xf numFmtId="0" fontId="17" fillId="3" borderId="61" xfId="13" applyFont="1" applyFill="1" applyBorder="1" applyAlignment="1">
      <alignment horizontal="left" vertical="center" wrapText="1"/>
    </xf>
    <xf numFmtId="0" fontId="17" fillId="3" borderId="36" xfId="13" applyFont="1" applyFill="1" applyBorder="1" applyAlignment="1">
      <alignment horizontal="left" vertical="center"/>
    </xf>
    <xf numFmtId="0" fontId="17" fillId="3" borderId="38" xfId="13" applyFont="1" applyFill="1" applyBorder="1" applyAlignment="1">
      <alignment horizontal="left" vertical="center"/>
    </xf>
    <xf numFmtId="184" fontId="17" fillId="3" borderId="97" xfId="17" applyNumberFormat="1" applyFont="1" applyFill="1" applyBorder="1" applyAlignment="1">
      <alignment horizontal="right" vertical="center" shrinkToFit="1"/>
    </xf>
    <xf numFmtId="184" fontId="17" fillId="3" borderId="103" xfId="17" applyNumberFormat="1" applyFont="1" applyFill="1" applyBorder="1" applyAlignment="1">
      <alignment horizontal="right" vertical="center" shrinkToFit="1"/>
    </xf>
    <xf numFmtId="184" fontId="17" fillId="3" borderId="163" xfId="17" applyNumberFormat="1" applyFont="1" applyFill="1" applyBorder="1" applyAlignment="1">
      <alignment horizontal="right" vertical="center" shrinkToFit="1"/>
    </xf>
    <xf numFmtId="0" fontId="17" fillId="3" borderId="42" xfId="17" applyFont="1" applyFill="1" applyBorder="1" applyAlignment="1">
      <alignment horizontal="left" vertical="center" shrinkToFit="1"/>
    </xf>
    <xf numFmtId="0" fontId="17" fillId="3" borderId="0" xfId="13" applyFont="1" applyFill="1" applyAlignment="1">
      <alignment horizontal="left" vertical="center" shrinkToFit="1"/>
    </xf>
    <xf numFmtId="0" fontId="17" fillId="3" borderId="14" xfId="17" applyFont="1" applyFill="1" applyBorder="1" applyAlignment="1">
      <alignment horizontal="left" vertical="center" shrinkToFit="1"/>
    </xf>
    <xf numFmtId="184" fontId="17" fillId="3" borderId="73" xfId="17" applyNumberFormat="1" applyFont="1" applyFill="1" applyBorder="1" applyAlignment="1">
      <alignment horizontal="right" vertical="center" shrinkToFit="1"/>
    </xf>
    <xf numFmtId="184" fontId="17" fillId="3" borderId="34" xfId="17" applyNumberFormat="1" applyFont="1" applyFill="1" applyBorder="1" applyAlignment="1">
      <alignment horizontal="right" vertical="center" shrinkToFit="1"/>
    </xf>
    <xf numFmtId="184" fontId="17" fillId="3" borderId="59" xfId="17" applyNumberFormat="1" applyFont="1" applyFill="1" applyBorder="1" applyAlignment="1">
      <alignment horizontal="right" vertical="center" shrinkToFit="1"/>
    </xf>
    <xf numFmtId="0" fontId="17" fillId="3" borderId="30" xfId="13" applyFont="1" applyFill="1" applyBorder="1">
      <alignment vertical="center"/>
    </xf>
    <xf numFmtId="183" fontId="17" fillId="3" borderId="148" xfId="17" applyNumberFormat="1" applyFont="1" applyFill="1" applyBorder="1" applyAlignment="1">
      <alignment horizontal="right" vertical="center" shrinkToFit="1"/>
    </xf>
    <xf numFmtId="183" fontId="17" fillId="3" borderId="68" xfId="17" applyNumberFormat="1" applyFont="1" applyFill="1" applyBorder="1" applyAlignment="1">
      <alignment horizontal="right" vertical="center" shrinkToFit="1"/>
    </xf>
    <xf numFmtId="184" fontId="17" fillId="3" borderId="68" xfId="17" applyNumberFormat="1" applyFont="1" applyFill="1" applyBorder="1" applyAlignment="1">
      <alignment horizontal="right" vertical="center" shrinkToFit="1"/>
    </xf>
    <xf numFmtId="184" fontId="17" fillId="3" borderId="168" xfId="17" applyNumberFormat="1" applyFont="1" applyFill="1" applyBorder="1" applyAlignment="1">
      <alignment horizontal="right" vertical="center" shrinkToFit="1"/>
    </xf>
    <xf numFmtId="0" fontId="17" fillId="3" borderId="30" xfId="13" applyFont="1" applyFill="1" applyBorder="1" applyAlignment="1">
      <alignment horizontal="center" vertical="center" wrapText="1"/>
    </xf>
    <xf numFmtId="0" fontId="17" fillId="3" borderId="42" xfId="13" applyFont="1" applyFill="1" applyBorder="1" applyAlignment="1">
      <alignment horizontal="center" vertical="center" wrapText="1"/>
    </xf>
    <xf numFmtId="0" fontId="17" fillId="3" borderId="34" xfId="13" applyFont="1" applyFill="1" applyBorder="1" applyAlignment="1">
      <alignment horizontal="center" vertical="center" wrapText="1"/>
    </xf>
    <xf numFmtId="0" fontId="17" fillId="3" borderId="15" xfId="13" applyFont="1" applyFill="1" applyBorder="1" applyAlignment="1">
      <alignment horizontal="center" vertical="center" wrapText="1"/>
    </xf>
    <xf numFmtId="183" fontId="17" fillId="3" borderId="150" xfId="17" applyNumberFormat="1" applyFont="1" applyFill="1" applyBorder="1" applyAlignment="1">
      <alignment horizontal="right" vertical="center" shrinkToFit="1"/>
    </xf>
    <xf numFmtId="183" fontId="17" fillId="3" borderId="71" xfId="17" applyNumberFormat="1" applyFont="1" applyFill="1" applyBorder="1" applyAlignment="1">
      <alignment horizontal="right" vertical="center" shrinkToFit="1"/>
    </xf>
    <xf numFmtId="184" fontId="17" fillId="3" borderId="159" xfId="17" applyNumberFormat="1" applyFont="1" applyFill="1" applyBorder="1" applyAlignment="1">
      <alignment horizontal="right" vertical="center" shrinkToFit="1"/>
    </xf>
    <xf numFmtId="184" fontId="17" fillId="3" borderId="26" xfId="17" applyNumberFormat="1" applyFont="1" applyFill="1" applyBorder="1" applyAlignment="1">
      <alignment horizontal="right" vertical="center" shrinkToFit="1"/>
    </xf>
    <xf numFmtId="0" fontId="17"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183" fontId="17" fillId="3" borderId="151" xfId="17" applyNumberFormat="1" applyFont="1" applyFill="1" applyBorder="1" applyAlignment="1">
      <alignment horizontal="right" vertical="center" shrinkToFit="1"/>
    </xf>
    <xf numFmtId="183" fontId="17" fillId="3" borderId="154" xfId="17" applyNumberFormat="1" applyFont="1" applyFill="1" applyBorder="1" applyAlignment="1">
      <alignment horizontal="right" vertical="center" shrinkToFit="1"/>
    </xf>
    <xf numFmtId="184" fontId="17" fillId="3" borderId="162" xfId="17" applyNumberFormat="1" applyFont="1" applyFill="1" applyBorder="1" applyAlignment="1">
      <alignment horizontal="right" vertical="center" shrinkToFit="1"/>
    </xf>
    <xf numFmtId="0" fontId="17" fillId="3" borderId="12" xfId="13" applyFont="1" applyFill="1" applyBorder="1" applyAlignment="1">
      <alignment horizontal="center" vertical="top" wrapText="1"/>
    </xf>
    <xf numFmtId="0" fontId="17" fillId="3" borderId="23" xfId="13" applyFont="1" applyFill="1" applyBorder="1" applyAlignment="1">
      <alignment horizontal="center" vertical="top" wrapText="1"/>
    </xf>
    <xf numFmtId="0" fontId="17" fillId="3" borderId="16" xfId="13" applyFont="1" applyFill="1" applyBorder="1" applyAlignment="1">
      <alignment horizontal="center" vertical="top" wrapText="1"/>
    </xf>
    <xf numFmtId="0" fontId="17" fillId="3" borderId="8" xfId="13" applyFont="1" applyFill="1" applyBorder="1" applyAlignment="1">
      <alignment horizontal="center" vertical="top" wrapText="1"/>
    </xf>
    <xf numFmtId="0" fontId="17" fillId="3" borderId="0" xfId="13" applyFont="1" applyFill="1" applyAlignment="1">
      <alignment horizontal="center" vertical="top" wrapText="1"/>
    </xf>
    <xf numFmtId="0" fontId="17" fillId="3" borderId="14" xfId="13" applyFont="1" applyFill="1" applyBorder="1" applyAlignment="1">
      <alignment horizontal="center" vertical="top" wrapText="1"/>
    </xf>
    <xf numFmtId="0" fontId="17" fillId="3" borderId="56" xfId="13" applyFont="1" applyFill="1" applyBorder="1" applyAlignment="1">
      <alignment horizontal="center" vertical="top" wrapText="1"/>
    </xf>
    <xf numFmtId="0" fontId="17" fillId="3" borderId="34" xfId="13" applyFont="1" applyFill="1" applyBorder="1" applyAlignment="1">
      <alignment horizontal="center" vertical="top" wrapText="1"/>
    </xf>
    <xf numFmtId="184" fontId="17" fillId="3" borderId="158" xfId="17" applyNumberFormat="1" applyFont="1" applyFill="1" applyBorder="1" applyAlignment="1">
      <alignment horizontal="right" vertical="center" shrinkToFit="1"/>
    </xf>
    <xf numFmtId="184" fontId="17" fillId="3" borderId="27" xfId="17" applyNumberFormat="1" applyFont="1" applyFill="1" applyBorder="1" applyAlignment="1">
      <alignment horizontal="right" vertical="center" shrinkToFit="1"/>
    </xf>
    <xf numFmtId="0" fontId="17" fillId="3" borderId="30" xfId="17" applyFont="1" applyFill="1" applyBorder="1" applyAlignment="1">
      <alignment horizontal="left" vertical="center" shrinkToFit="1"/>
    </xf>
    <xf numFmtId="0" fontId="17" fillId="3" borderId="23" xfId="17" applyFont="1" applyFill="1" applyBorder="1" applyAlignment="1">
      <alignment horizontal="left" vertical="center" shrinkToFit="1"/>
    </xf>
    <xf numFmtId="0" fontId="17" fillId="3" borderId="16" xfId="17" applyFont="1" applyFill="1" applyBorder="1" applyAlignment="1">
      <alignment horizontal="left" vertical="center" shrinkToFit="1"/>
    </xf>
    <xf numFmtId="0" fontId="17" fillId="3" borderId="42" xfId="13" applyFont="1" applyFill="1" applyBorder="1" applyAlignment="1">
      <alignment vertical="center" shrinkToFit="1"/>
    </xf>
    <xf numFmtId="0" fontId="17" fillId="3" borderId="0" xfId="13" applyFont="1" applyFill="1" applyAlignment="1">
      <alignment vertical="center" shrinkToFit="1"/>
    </xf>
    <xf numFmtId="0" fontId="17" fillId="3" borderId="14" xfId="13" applyFont="1" applyFill="1" applyBorder="1" applyAlignment="1">
      <alignment vertical="center" shrinkToFit="1"/>
    </xf>
    <xf numFmtId="184" fontId="17" fillId="3" borderId="75" xfId="17" applyNumberFormat="1" applyFont="1" applyFill="1" applyBorder="1" applyAlignment="1">
      <alignment horizontal="right" vertical="center" shrinkToFit="1"/>
    </xf>
    <xf numFmtId="184" fontId="17" fillId="3" borderId="25" xfId="17" applyNumberFormat="1" applyFont="1" applyFill="1" applyBorder="1" applyAlignment="1">
      <alignment horizontal="right" vertical="center" shrinkToFit="1"/>
    </xf>
    <xf numFmtId="0" fontId="17" fillId="3" borderId="57" xfId="13" applyFont="1" applyFill="1" applyBorder="1" applyAlignment="1">
      <alignment horizontal="center" vertical="center"/>
    </xf>
    <xf numFmtId="0" fontId="17" fillId="3" borderId="35" xfId="13" applyFont="1" applyFill="1" applyBorder="1" applyAlignment="1">
      <alignment horizontal="center" vertical="center"/>
    </xf>
    <xf numFmtId="0" fontId="17" fillId="3" borderId="37" xfId="13" applyFont="1" applyFill="1" applyBorder="1" applyAlignment="1">
      <alignment horizontal="center" vertical="center"/>
    </xf>
    <xf numFmtId="0" fontId="17" fillId="3" borderId="32" xfId="13" applyFont="1" applyFill="1" applyBorder="1" applyAlignment="1">
      <alignment horizontal="center" vertical="center"/>
    </xf>
    <xf numFmtId="0" fontId="17" fillId="3" borderId="51" xfId="13" applyFont="1" applyFill="1" applyBorder="1" applyAlignment="1">
      <alignment horizontal="center" vertical="center"/>
    </xf>
    <xf numFmtId="184" fontId="17" fillId="3" borderId="72" xfId="17" applyNumberFormat="1" applyFont="1" applyFill="1" applyBorder="1" applyAlignment="1">
      <alignment horizontal="right" vertical="center" shrinkToFit="1"/>
    </xf>
    <xf numFmtId="184" fontId="17" fillId="3" borderId="23" xfId="17" applyNumberFormat="1" applyFont="1" applyFill="1" applyBorder="1" applyAlignment="1">
      <alignment horizontal="right" vertical="center" shrinkToFit="1"/>
    </xf>
    <xf numFmtId="184" fontId="17" fillId="3" borderId="54" xfId="17" applyNumberFormat="1" applyFont="1" applyFill="1" applyBorder="1" applyAlignment="1">
      <alignment horizontal="right" vertical="center" shrinkToFit="1"/>
    </xf>
    <xf numFmtId="0" fontId="17" fillId="3" borderId="12" xfId="13" applyFont="1" applyFill="1" applyBorder="1" applyAlignment="1">
      <alignment horizontal="center" vertical="top"/>
    </xf>
    <xf numFmtId="0" fontId="17" fillId="3" borderId="23" xfId="13" applyFont="1" applyFill="1" applyBorder="1" applyAlignment="1">
      <alignment horizontal="center" vertical="top"/>
    </xf>
    <xf numFmtId="0" fontId="17" fillId="3" borderId="8" xfId="13" applyFont="1" applyFill="1" applyBorder="1" applyAlignment="1">
      <alignment horizontal="center" vertical="top"/>
    </xf>
    <xf numFmtId="0" fontId="17" fillId="3" borderId="0" xfId="13" applyFont="1" applyFill="1" applyAlignment="1">
      <alignment horizontal="center" vertical="top"/>
    </xf>
    <xf numFmtId="0" fontId="17" fillId="3" borderId="56" xfId="13" applyFont="1" applyFill="1" applyBorder="1" applyAlignment="1">
      <alignment horizontal="center" vertical="top"/>
    </xf>
    <xf numFmtId="0" fontId="17" fillId="3" borderId="34" xfId="13" applyFont="1" applyFill="1" applyBorder="1" applyAlignment="1">
      <alignment horizontal="center" vertical="top"/>
    </xf>
    <xf numFmtId="0" fontId="17" fillId="3" borderId="30" xfId="13" applyFont="1" applyFill="1" applyBorder="1" applyAlignment="1">
      <alignment horizontal="center" vertical="center" textRotation="255" wrapText="1"/>
    </xf>
    <xf numFmtId="0" fontId="17" fillId="3" borderId="42" xfId="13" applyFont="1" applyFill="1" applyBorder="1" applyAlignment="1">
      <alignment horizontal="center" vertical="center" textRotation="255" wrapText="1"/>
    </xf>
    <xf numFmtId="0" fontId="17" fillId="3" borderId="31" xfId="13" applyFont="1" applyFill="1" applyBorder="1" applyAlignment="1">
      <alignment horizontal="center" vertical="center" textRotation="255" wrapText="1"/>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183" fontId="17" fillId="3" borderId="32" xfId="17" applyNumberFormat="1" applyFont="1" applyFill="1" applyBorder="1" applyAlignment="1">
      <alignment horizontal="right" vertical="center" shrinkToFit="1"/>
    </xf>
    <xf numFmtId="183" fontId="17" fillId="3" borderId="35" xfId="17" applyNumberFormat="1" applyFont="1" applyFill="1" applyBorder="1" applyAlignment="1">
      <alignment horizontal="right" vertical="center" shrinkToFit="1"/>
    </xf>
    <xf numFmtId="183" fontId="17" fillId="3" borderId="113" xfId="17" applyNumberFormat="1" applyFont="1" applyFill="1" applyBorder="1" applyAlignment="1">
      <alignment horizontal="right" vertical="center" shrinkToFit="1"/>
    </xf>
    <xf numFmtId="183" fontId="17" fillId="3" borderId="119" xfId="17" applyNumberFormat="1" applyFont="1" applyFill="1" applyBorder="1" applyAlignment="1">
      <alignment horizontal="right" vertical="center" shrinkToFit="1"/>
    </xf>
    <xf numFmtId="183" fontId="17" fillId="3" borderId="130" xfId="17" applyNumberFormat="1" applyFont="1" applyFill="1" applyBorder="1" applyAlignment="1">
      <alignment horizontal="right" vertical="center" shrinkToFit="1"/>
    </xf>
    <xf numFmtId="183" fontId="17" fillId="3" borderId="135" xfId="17" applyNumberFormat="1" applyFont="1" applyFill="1" applyBorder="1" applyAlignment="1">
      <alignment horizontal="right" vertical="center" shrinkToFit="1"/>
    </xf>
    <xf numFmtId="183" fontId="17" fillId="3" borderId="140" xfId="17" applyNumberFormat="1" applyFont="1" applyFill="1" applyBorder="1" applyAlignment="1">
      <alignment horizontal="right" vertical="center" shrinkToFit="1"/>
    </xf>
    <xf numFmtId="0" fontId="17" fillId="3" borderId="14" xfId="13" applyFont="1" applyFill="1" applyBorder="1" applyAlignment="1">
      <alignment horizontal="left" vertical="center"/>
    </xf>
    <xf numFmtId="0" fontId="17" fillId="3" borderId="19" xfId="13" applyFont="1" applyFill="1" applyBorder="1" applyAlignment="1">
      <alignment horizontal="left" vertical="center" wrapText="1"/>
    </xf>
    <xf numFmtId="0" fontId="17" fillId="3" borderId="56" xfId="13" applyFont="1" applyFill="1" applyBorder="1" applyAlignment="1">
      <alignment horizontal="center" vertical="center"/>
    </xf>
    <xf numFmtId="0" fontId="17" fillId="3" borderId="34" xfId="13" applyFont="1" applyFill="1" applyBorder="1" applyAlignment="1">
      <alignment horizontal="center" vertical="center"/>
    </xf>
    <xf numFmtId="0" fontId="17" fillId="3" borderId="59" xfId="13" applyFont="1" applyFill="1" applyBorder="1" applyAlignment="1">
      <alignment horizontal="center" vertical="center"/>
    </xf>
    <xf numFmtId="0" fontId="17" fillId="3" borderId="74" xfId="13" applyFont="1" applyFill="1" applyBorder="1" applyAlignment="1">
      <alignment horizontal="center" vertical="center"/>
    </xf>
    <xf numFmtId="0" fontId="17" fillId="3" borderId="84" xfId="13" applyFont="1" applyFill="1" applyBorder="1" applyAlignment="1" applyProtection="1">
      <alignment horizontal="left" vertical="center" shrinkToFit="1"/>
      <protection locked="0"/>
    </xf>
    <xf numFmtId="0" fontId="17" fillId="3" borderId="87" xfId="13" applyFont="1" applyFill="1" applyBorder="1" applyAlignment="1" applyProtection="1">
      <alignment horizontal="left" vertical="center" shrinkToFit="1"/>
      <protection locked="0"/>
    </xf>
    <xf numFmtId="0" fontId="17" fillId="3" borderId="91" xfId="13" applyFont="1" applyFill="1" applyBorder="1" applyAlignment="1" applyProtection="1">
      <alignment horizontal="left" vertical="center" shrinkToFit="1"/>
      <protection locked="0"/>
    </xf>
    <xf numFmtId="183" fontId="17" fillId="3" borderId="84" xfId="13" applyNumberFormat="1" applyFont="1" applyFill="1" applyBorder="1" applyAlignment="1" applyProtection="1">
      <alignment horizontal="right" vertical="center" shrinkToFit="1"/>
      <protection locked="0"/>
    </xf>
    <xf numFmtId="183" fontId="17" fillId="3" borderId="87" xfId="13" applyNumberFormat="1" applyFont="1" applyFill="1" applyBorder="1" applyAlignment="1" applyProtection="1">
      <alignment horizontal="right" vertical="center" shrinkToFit="1"/>
      <protection locked="0"/>
    </xf>
    <xf numFmtId="183" fontId="17" fillId="3" borderId="91" xfId="13" applyNumberFormat="1" applyFont="1" applyFill="1" applyBorder="1" applyAlignment="1" applyProtection="1">
      <alignment horizontal="right" vertical="center" shrinkToFit="1"/>
      <protection locked="0"/>
    </xf>
    <xf numFmtId="0" fontId="17" fillId="3" borderId="123" xfId="13" applyFont="1" applyFill="1" applyBorder="1" applyAlignment="1" applyProtection="1">
      <alignment horizontal="left" vertical="center" shrinkToFit="1"/>
      <protection locked="0"/>
    </xf>
    <xf numFmtId="0" fontId="17" fillId="5" borderId="33" xfId="13" applyFont="1" applyFill="1" applyBorder="1" applyAlignment="1" applyProtection="1">
      <alignment horizontal="left" vertical="center" shrinkToFit="1"/>
      <protection locked="0"/>
    </xf>
    <xf numFmtId="0" fontId="17" fillId="5" borderId="36" xfId="13" applyFont="1" applyFill="1" applyBorder="1" applyAlignment="1" applyProtection="1">
      <alignment horizontal="left" vertical="center" shrinkToFit="1"/>
      <protection locked="0"/>
    </xf>
    <xf numFmtId="0" fontId="17" fillId="5" borderId="38" xfId="13" applyFont="1" applyFill="1" applyBorder="1" applyAlignment="1" applyProtection="1">
      <alignment horizontal="left" vertical="center" shrinkToFit="1"/>
      <protection locked="0"/>
    </xf>
    <xf numFmtId="183" fontId="17" fillId="5" borderId="160" xfId="13" applyNumberFormat="1" applyFont="1" applyFill="1" applyBorder="1" applyAlignment="1" applyProtection="1">
      <alignment horizontal="right" vertical="center" shrinkToFit="1"/>
      <protection locked="0"/>
    </xf>
    <xf numFmtId="183" fontId="17" fillId="5" borderId="161" xfId="13" applyNumberFormat="1" applyFont="1" applyFill="1" applyBorder="1" applyAlignment="1" applyProtection="1">
      <alignment horizontal="right" vertical="center" shrinkToFit="1"/>
      <protection locked="0"/>
    </xf>
    <xf numFmtId="183" fontId="17" fillId="5" borderId="164" xfId="13" applyNumberFormat="1" applyFont="1" applyFill="1" applyBorder="1" applyAlignment="1" applyProtection="1">
      <alignment horizontal="right" vertical="center" shrinkToFit="1"/>
      <protection locked="0"/>
    </xf>
    <xf numFmtId="183" fontId="17" fillId="5" borderId="33" xfId="13" applyNumberFormat="1" applyFont="1" applyFill="1" applyBorder="1" applyAlignment="1" applyProtection="1">
      <alignment horizontal="right" vertical="center" shrinkToFit="1"/>
      <protection locked="0"/>
    </xf>
    <xf numFmtId="183" fontId="17" fillId="5" borderId="36" xfId="12" applyNumberFormat="1" applyFont="1" applyFill="1" applyBorder="1" applyAlignment="1" applyProtection="1">
      <alignment horizontal="right" vertical="center" shrinkToFit="1"/>
      <protection locked="0"/>
    </xf>
    <xf numFmtId="183" fontId="17" fillId="5" borderId="38" xfId="13" applyNumberFormat="1" applyFont="1" applyFill="1" applyBorder="1" applyAlignment="1" applyProtection="1">
      <alignment horizontal="right" vertical="center" shrinkToFit="1"/>
      <protection locked="0"/>
    </xf>
    <xf numFmtId="0" fontId="17" fillId="5" borderId="52" xfId="13" applyFont="1" applyFill="1" applyBorder="1" applyAlignment="1" applyProtection="1">
      <alignment horizontal="left" vertical="center" shrinkToFit="1"/>
      <protection locked="0"/>
    </xf>
    <xf numFmtId="183" fontId="17" fillId="5" borderId="99" xfId="13" applyNumberFormat="1" applyFont="1" applyFill="1" applyBorder="1" applyAlignment="1" applyProtection="1">
      <alignment horizontal="right" vertical="center" shrinkToFit="1"/>
      <protection locked="0"/>
    </xf>
    <xf numFmtId="183" fontId="17" fillId="5" borderId="105" xfId="13" applyNumberFormat="1" applyFont="1" applyFill="1" applyBorder="1" applyAlignment="1" applyProtection="1">
      <alignment horizontal="right" vertical="center" shrinkToFit="1"/>
      <protection locked="0"/>
    </xf>
    <xf numFmtId="183" fontId="17" fillId="5" borderId="103" xfId="12" applyNumberFormat="1" applyFont="1" applyFill="1" applyBorder="1" applyAlignment="1" applyProtection="1">
      <alignment horizontal="right" vertical="center" shrinkToFit="1"/>
      <protection locked="0"/>
    </xf>
    <xf numFmtId="0" fontId="17" fillId="5" borderId="103" xfId="12" applyFont="1" applyFill="1" applyBorder="1" applyAlignment="1" applyProtection="1">
      <alignment horizontal="left" vertical="center" shrinkToFit="1"/>
      <protection locked="0"/>
    </xf>
    <xf numFmtId="0" fontId="17" fillId="5" borderId="124" xfId="12" applyFont="1" applyFill="1" applyBorder="1" applyAlignment="1" applyProtection="1">
      <alignment horizontal="left" vertical="center" shrinkToFit="1"/>
      <protection locked="0"/>
    </xf>
    <xf numFmtId="0" fontId="17" fillId="3" borderId="85" xfId="13" applyFont="1" applyFill="1" applyBorder="1" applyAlignment="1" applyProtection="1">
      <alignment horizontal="left" vertical="center" shrinkToFit="1"/>
      <protection locked="0"/>
    </xf>
    <xf numFmtId="0" fontId="17" fillId="3" borderId="88" xfId="13" applyFont="1" applyFill="1" applyBorder="1" applyAlignment="1" applyProtection="1">
      <alignment horizontal="left" vertical="center" shrinkToFit="1"/>
      <protection locked="0"/>
    </xf>
    <xf numFmtId="0" fontId="17" fillId="3" borderId="92" xfId="13" applyFont="1" applyFill="1" applyBorder="1" applyAlignment="1" applyProtection="1">
      <alignment horizontal="left" vertical="center" shrinkToFit="1"/>
      <protection locked="0"/>
    </xf>
    <xf numFmtId="183" fontId="17" fillId="3" borderId="96" xfId="13" applyNumberFormat="1" applyFont="1" applyFill="1" applyBorder="1" applyAlignment="1" applyProtection="1">
      <alignment horizontal="right" vertical="center" shrinkToFit="1"/>
      <protection locked="0"/>
    </xf>
    <xf numFmtId="183" fontId="17" fillId="3" borderId="102" xfId="13" applyNumberFormat="1" applyFont="1" applyFill="1" applyBorder="1" applyAlignment="1" applyProtection="1">
      <alignment horizontal="right" vertical="center" shrinkToFit="1"/>
      <protection locked="0"/>
    </xf>
    <xf numFmtId="0" fontId="17" fillId="3" borderId="102" xfId="13" applyFont="1" applyFill="1" applyBorder="1" applyAlignment="1" applyProtection="1">
      <alignment horizontal="left" vertical="center" shrinkToFit="1"/>
      <protection locked="0"/>
    </xf>
    <xf numFmtId="0" fontId="17" fillId="3" borderId="147" xfId="13" applyFont="1" applyFill="1" applyBorder="1" applyAlignment="1" applyProtection="1">
      <alignment horizontal="left" vertical="center" shrinkToFit="1"/>
      <protection locked="0"/>
    </xf>
    <xf numFmtId="0" fontId="17" fillId="0" borderId="84" xfId="17" applyFont="1" applyBorder="1" applyAlignment="1" applyProtection="1">
      <alignment horizontal="left" vertical="center" shrinkToFit="1"/>
      <protection locked="0"/>
    </xf>
    <xf numFmtId="0" fontId="17" fillId="0" borderId="87" xfId="17" applyFont="1" applyBorder="1" applyAlignment="1" applyProtection="1">
      <alignment horizontal="left" vertical="center" shrinkToFit="1"/>
      <protection locked="0"/>
    </xf>
    <xf numFmtId="0" fontId="17" fillId="0" borderId="91" xfId="17" applyFont="1" applyBorder="1" applyAlignment="1" applyProtection="1">
      <alignment horizontal="left" vertical="center" shrinkToFit="1"/>
      <protection locked="0"/>
    </xf>
    <xf numFmtId="183" fontId="17" fillId="0" borderId="95" xfId="17" applyNumberFormat="1" applyFont="1" applyBorder="1" applyAlignment="1" applyProtection="1">
      <alignment horizontal="right" vertical="center" shrinkToFit="1"/>
      <protection locked="0"/>
    </xf>
    <xf numFmtId="183" fontId="17" fillId="0" borderId="101" xfId="17" applyNumberFormat="1" applyFont="1" applyBorder="1" applyAlignment="1" applyProtection="1">
      <alignment horizontal="right" vertical="center" shrinkToFit="1"/>
      <protection locked="0"/>
    </xf>
    <xf numFmtId="0" fontId="17" fillId="0" borderId="101" xfId="12" applyFont="1" applyBorder="1" applyAlignment="1" applyProtection="1">
      <alignment horizontal="left" vertical="center" shrinkToFit="1"/>
      <protection locked="0"/>
    </xf>
    <xf numFmtId="0" fontId="17" fillId="0" borderId="146" xfId="12" applyFont="1" applyBorder="1" applyAlignment="1" applyProtection="1">
      <alignment horizontal="left" vertical="center" shrinkToFit="1"/>
      <protection locked="0"/>
    </xf>
    <xf numFmtId="183" fontId="17" fillId="0" borderId="84" xfId="13" applyNumberFormat="1" applyFont="1" applyBorder="1" applyAlignment="1" applyProtection="1">
      <alignment horizontal="right" vertical="center" shrinkToFit="1"/>
      <protection locked="0"/>
    </xf>
    <xf numFmtId="183" fontId="17" fillId="0" borderId="87" xfId="13" applyNumberFormat="1" applyFont="1" applyBorder="1" applyAlignment="1" applyProtection="1">
      <alignment horizontal="right" vertical="center" shrinkToFit="1"/>
      <protection locked="0"/>
    </xf>
    <xf numFmtId="183" fontId="17" fillId="0" borderId="106" xfId="13" applyNumberFormat="1" applyFont="1" applyBorder="1" applyAlignment="1" applyProtection="1">
      <alignment horizontal="right" vertical="center" shrinkToFit="1"/>
      <protection locked="0"/>
    </xf>
    <xf numFmtId="183" fontId="17" fillId="0" borderId="107" xfId="13" applyNumberFormat="1" applyFont="1" applyBorder="1" applyAlignment="1" applyProtection="1">
      <alignment horizontal="right" vertical="center" shrinkToFit="1"/>
      <protection locked="0"/>
    </xf>
    <xf numFmtId="0" fontId="17" fillId="0" borderId="83" xfId="17" applyFont="1" applyBorder="1" applyAlignment="1" applyProtection="1">
      <alignment horizontal="left" vertical="center" shrinkToFit="1"/>
      <protection locked="0"/>
    </xf>
    <xf numFmtId="0" fontId="17" fillId="0" borderId="86" xfId="17" applyFont="1" applyBorder="1" applyAlignment="1" applyProtection="1">
      <alignment horizontal="left" vertical="center" shrinkToFit="1"/>
      <protection locked="0"/>
    </xf>
    <xf numFmtId="0" fontId="17" fillId="0" borderId="90" xfId="17" applyFont="1" applyBorder="1" applyAlignment="1" applyProtection="1">
      <alignment horizontal="left" vertical="center" shrinkToFit="1"/>
      <protection locked="0"/>
    </xf>
    <xf numFmtId="183" fontId="17" fillId="0" borderId="94" xfId="17" applyNumberFormat="1" applyFont="1" applyBorder="1" applyAlignment="1" applyProtection="1">
      <alignment horizontal="right" vertical="center" shrinkToFit="1"/>
      <protection locked="0"/>
    </xf>
    <xf numFmtId="183" fontId="17" fillId="0" borderId="100" xfId="17" applyNumberFormat="1" applyFont="1" applyBorder="1" applyAlignment="1" applyProtection="1">
      <alignment horizontal="right" vertical="center" shrinkToFit="1"/>
      <protection locked="0"/>
    </xf>
    <xf numFmtId="0" fontId="17" fillId="0" borderId="100" xfId="12" applyFont="1" applyBorder="1" applyAlignment="1" applyProtection="1">
      <alignment horizontal="left" vertical="center" shrinkToFit="1"/>
      <protection locked="0"/>
    </xf>
    <xf numFmtId="0" fontId="17" fillId="0" borderId="145" xfId="12" applyFont="1" applyBorder="1" applyAlignment="1" applyProtection="1">
      <alignment horizontal="left" vertical="center" shrinkToFit="1"/>
      <protection locked="0"/>
    </xf>
    <xf numFmtId="183" fontId="17" fillId="0" borderId="91" xfId="12" applyNumberFormat="1" applyFont="1" applyBorder="1" applyAlignment="1" applyProtection="1">
      <alignment horizontal="right" vertical="center" shrinkToFit="1"/>
      <protection locked="0"/>
    </xf>
    <xf numFmtId="0" fontId="17" fillId="0" borderId="123" xfId="12" applyFont="1" applyBorder="1" applyAlignment="1" applyProtection="1">
      <alignment horizontal="left" vertical="center" shrinkToFit="1"/>
      <protection locked="0"/>
    </xf>
    <xf numFmtId="183" fontId="17" fillId="5" borderId="112" xfId="13" applyNumberFormat="1" applyFont="1" applyFill="1" applyBorder="1" applyAlignment="1" applyProtection="1">
      <alignment horizontal="right" vertical="center" shrinkToFit="1"/>
      <protection locked="0"/>
    </xf>
    <xf numFmtId="183" fontId="17" fillId="5" borderId="117" xfId="12" applyNumberFormat="1" applyFont="1" applyFill="1" applyBorder="1" applyAlignment="1" applyProtection="1">
      <alignment horizontal="right" vertical="center" shrinkToFit="1"/>
      <protection locked="0"/>
    </xf>
    <xf numFmtId="183" fontId="17" fillId="5" borderId="124" xfId="12" applyNumberFormat="1" applyFont="1" applyFill="1" applyBorder="1" applyAlignment="1" applyProtection="1">
      <alignment horizontal="right" vertical="center" shrinkToFit="1"/>
      <protection locked="0"/>
    </xf>
    <xf numFmtId="183" fontId="17" fillId="5" borderId="128" xfId="12" applyNumberFormat="1" applyFont="1" applyFill="1" applyBorder="1" applyAlignment="1" applyProtection="1">
      <alignment horizontal="right" vertical="center" shrinkToFit="1"/>
      <protection locked="0"/>
    </xf>
    <xf numFmtId="184" fontId="17" fillId="5" borderId="105" xfId="13" applyNumberFormat="1" applyFont="1" applyFill="1" applyBorder="1" applyAlignment="1" applyProtection="1">
      <alignment horizontal="right" vertical="center" shrinkToFit="1"/>
      <protection locked="0"/>
    </xf>
    <xf numFmtId="183" fontId="17" fillId="5" borderId="61" xfId="12" applyNumberFormat="1" applyFont="1" applyFill="1" applyBorder="1" applyAlignment="1" applyProtection="1">
      <alignment horizontal="right" vertical="center" shrinkToFit="1"/>
      <protection locked="0"/>
    </xf>
    <xf numFmtId="183" fontId="17" fillId="5" borderId="52" xfId="12" applyNumberFormat="1" applyFont="1" applyFill="1" applyBorder="1" applyAlignment="1" applyProtection="1">
      <alignment horizontal="right" vertical="center" shrinkToFit="1"/>
      <protection locked="0"/>
    </xf>
    <xf numFmtId="183" fontId="17" fillId="3" borderId="95" xfId="16" applyNumberFormat="1" applyFont="1" applyFill="1" applyBorder="1" applyAlignment="1" applyProtection="1">
      <alignment horizontal="right" vertical="center" shrinkToFit="1"/>
      <protection locked="0"/>
    </xf>
    <xf numFmtId="183" fontId="17" fillId="3" borderId="101" xfId="16" applyNumberFormat="1" applyFont="1" applyFill="1" applyBorder="1" applyAlignment="1" applyProtection="1">
      <alignment horizontal="right" vertical="center" shrinkToFit="1"/>
      <protection locked="0"/>
    </xf>
    <xf numFmtId="183" fontId="17" fillId="3" borderId="107" xfId="16" applyNumberFormat="1" applyFont="1" applyFill="1" applyBorder="1" applyAlignment="1" applyProtection="1">
      <alignment horizontal="right" vertical="center" shrinkToFit="1"/>
      <protection locked="0"/>
    </xf>
    <xf numFmtId="183" fontId="17" fillId="0" borderId="116" xfId="17" applyNumberFormat="1" applyFont="1" applyBorder="1" applyAlignment="1" applyProtection="1">
      <alignment horizontal="right" vertical="center" shrinkToFit="1"/>
      <protection locked="0"/>
    </xf>
    <xf numFmtId="183" fontId="17" fillId="0" borderId="123" xfId="17" applyNumberFormat="1" applyFont="1" applyBorder="1" applyAlignment="1" applyProtection="1">
      <alignment horizontal="right" vertical="center" shrinkToFit="1"/>
      <protection locked="0"/>
    </xf>
    <xf numFmtId="183" fontId="17" fillId="3" borderId="106" xfId="16" applyNumberFormat="1" applyFont="1" applyFill="1" applyBorder="1" applyAlignment="1" applyProtection="1">
      <alignment horizontal="right" vertical="center" shrinkToFit="1"/>
      <protection locked="0"/>
    </xf>
    <xf numFmtId="184" fontId="17" fillId="3" borderId="101" xfId="16" applyNumberFormat="1" applyFont="1" applyFill="1" applyBorder="1" applyAlignment="1" applyProtection="1">
      <alignment horizontal="right" vertical="center" shrinkToFit="1"/>
      <protection locked="0"/>
    </xf>
    <xf numFmtId="0" fontId="17" fillId="0" borderId="11" xfId="13" applyFont="1" applyBorder="1" applyAlignment="1" applyProtection="1">
      <alignment horizontal="center" vertical="center" shrinkToFit="1"/>
      <protection locked="0"/>
    </xf>
    <xf numFmtId="0" fontId="17" fillId="0" borderId="22" xfId="13" applyFont="1" applyBorder="1" applyAlignment="1" applyProtection="1">
      <alignment horizontal="center" vertical="center"/>
      <protection locked="0"/>
    </xf>
    <xf numFmtId="0" fontId="17" fillId="0" borderId="50" xfId="13" applyFont="1" applyBorder="1" applyAlignment="1" applyProtection="1">
      <alignment horizontal="center" vertical="center"/>
      <protection locked="0"/>
    </xf>
    <xf numFmtId="184" fontId="17" fillId="0" borderId="101" xfId="13" applyNumberFormat="1" applyFont="1" applyBorder="1" applyAlignment="1" applyProtection="1">
      <alignment horizontal="right" vertical="center" shrinkToFit="1"/>
      <protection locked="0"/>
    </xf>
    <xf numFmtId="183" fontId="17" fillId="0" borderId="98" xfId="17" applyNumberFormat="1" applyFont="1" applyBorder="1" applyAlignment="1" applyProtection="1">
      <alignment horizontal="right" vertical="center" shrinkToFit="1"/>
      <protection locked="0"/>
    </xf>
    <xf numFmtId="183" fontId="17" fillId="0" borderId="104" xfId="17" applyNumberFormat="1" applyFont="1" applyBorder="1" applyAlignment="1" applyProtection="1">
      <alignment horizontal="right" vertical="center" shrinkToFit="1"/>
      <protection locked="0"/>
    </xf>
    <xf numFmtId="183" fontId="17" fillId="0" borderId="111" xfId="17" applyNumberFormat="1" applyFont="1" applyBorder="1" applyAlignment="1" applyProtection="1">
      <alignment horizontal="right" vertical="center" shrinkToFit="1"/>
      <protection locked="0"/>
    </xf>
    <xf numFmtId="183" fontId="17" fillId="0" borderId="118" xfId="17" applyNumberFormat="1" applyFont="1" applyBorder="1" applyAlignment="1" applyProtection="1">
      <alignment horizontal="right" vertical="center" shrinkToFit="1"/>
      <protection locked="0"/>
    </xf>
    <xf numFmtId="183" fontId="17" fillId="0" borderId="125" xfId="17" applyNumberFormat="1" applyFont="1" applyBorder="1" applyAlignment="1" applyProtection="1">
      <alignment horizontal="right" vertical="center" shrinkToFit="1"/>
      <protection locked="0"/>
    </xf>
    <xf numFmtId="183" fontId="17" fillId="0" borderId="129" xfId="13" applyNumberFormat="1" applyFont="1" applyBorder="1" applyAlignment="1" applyProtection="1">
      <alignment horizontal="right" vertical="center" shrinkToFit="1"/>
      <protection locked="0"/>
    </xf>
    <xf numFmtId="184" fontId="17" fillId="0" borderId="104" xfId="13" applyNumberFormat="1" applyFont="1" applyBorder="1" applyAlignment="1" applyProtection="1">
      <alignment horizontal="right" vertical="center" shrinkToFit="1"/>
      <protection locked="0"/>
    </xf>
    <xf numFmtId="0" fontId="17" fillId="0" borderId="104" xfId="13" applyFont="1" applyBorder="1" applyAlignment="1" applyProtection="1">
      <alignment horizontal="left" vertical="center" shrinkToFit="1"/>
      <protection locked="0"/>
    </xf>
    <xf numFmtId="0" fontId="17" fillId="0" borderId="125" xfId="13" applyFont="1" applyBorder="1" applyAlignment="1" applyProtection="1">
      <alignment horizontal="left" vertical="center" shrinkToFit="1"/>
      <protection locked="0"/>
    </xf>
    <xf numFmtId="0" fontId="17" fillId="3" borderId="19" xfId="13" applyFont="1" applyFill="1" applyBorder="1" applyAlignment="1">
      <alignment horizontal="left" vertical="center"/>
    </xf>
    <xf numFmtId="0" fontId="17" fillId="3" borderId="20" xfId="13" applyFont="1" applyFill="1" applyBorder="1" applyAlignment="1">
      <alignment horizontal="left" vertical="center"/>
    </xf>
    <xf numFmtId="183" fontId="17" fillId="5" borderId="97" xfId="12" applyNumberFormat="1" applyFont="1" applyFill="1" applyBorder="1" applyAlignment="1" applyProtection="1">
      <alignment horizontal="right" vertical="center" shrinkToFit="1"/>
      <protection locked="0"/>
    </xf>
    <xf numFmtId="183" fontId="17" fillId="5" borderId="108" xfId="12" applyNumberFormat="1" applyFont="1" applyFill="1" applyBorder="1" applyAlignment="1" applyProtection="1">
      <alignment horizontal="right" vertical="center" shrinkToFit="1"/>
      <protection locked="0"/>
    </xf>
    <xf numFmtId="183" fontId="17" fillId="0" borderId="96" xfId="17" applyNumberFormat="1" applyFont="1" applyBorder="1" applyAlignment="1" applyProtection="1">
      <alignment horizontal="right" vertical="center" shrinkToFit="1"/>
      <protection locked="0"/>
    </xf>
    <xf numFmtId="183" fontId="17" fillId="0" borderId="102" xfId="17" applyNumberFormat="1" applyFont="1" applyBorder="1" applyAlignment="1" applyProtection="1">
      <alignment horizontal="right" vertical="center" shrinkToFit="1"/>
      <protection locked="0"/>
    </xf>
    <xf numFmtId="183" fontId="17" fillId="0" borderId="110" xfId="17" applyNumberFormat="1" applyFont="1" applyBorder="1" applyAlignment="1" applyProtection="1">
      <alignment horizontal="right" vertical="center" shrinkToFit="1"/>
      <protection locked="0"/>
    </xf>
    <xf numFmtId="183" fontId="17" fillId="0" borderId="127" xfId="12" applyNumberFormat="1" applyFont="1" applyBorder="1" applyAlignment="1" applyProtection="1">
      <alignment horizontal="right" vertical="center" shrinkToFit="1"/>
      <protection locked="0"/>
    </xf>
    <xf numFmtId="0" fontId="17" fillId="0" borderId="102" xfId="12" applyFont="1" applyBorder="1" applyAlignment="1" applyProtection="1">
      <alignment horizontal="left" vertical="center" shrinkToFit="1"/>
      <protection locked="0"/>
    </xf>
    <xf numFmtId="0" fontId="17" fillId="0" borderId="147" xfId="12" applyFont="1" applyBorder="1" applyAlignment="1" applyProtection="1">
      <alignment horizontal="left" vertical="center" shrinkToFit="1"/>
      <protection locked="0"/>
    </xf>
    <xf numFmtId="0" fontId="16" fillId="3" borderId="0" xfId="13" applyFont="1" applyFill="1">
      <alignment vertical="center"/>
    </xf>
    <xf numFmtId="0" fontId="20" fillId="3" borderId="6" xfId="13" applyFont="1" applyFill="1" applyBorder="1" applyAlignment="1">
      <alignment horizontal="center" vertical="center"/>
    </xf>
    <xf numFmtId="0" fontId="20" fillId="3" borderId="18" xfId="13" applyFont="1" applyFill="1" applyBorder="1" applyAlignment="1">
      <alignment horizontal="center" vertical="center"/>
    </xf>
    <xf numFmtId="0" fontId="20" fillId="3" borderId="64" xfId="13" applyFont="1" applyFill="1" applyBorder="1" applyAlignment="1">
      <alignment horizontal="center" vertical="center"/>
    </xf>
    <xf numFmtId="183" fontId="17" fillId="0" borderId="109" xfId="17" applyNumberFormat="1" applyFont="1" applyBorder="1" applyAlignment="1" applyProtection="1">
      <alignment horizontal="right" vertical="center" shrinkToFit="1"/>
      <protection locked="0"/>
    </xf>
    <xf numFmtId="183" fontId="17" fillId="0" borderId="115" xfId="17" applyNumberFormat="1" applyFont="1" applyBorder="1" applyAlignment="1" applyProtection="1">
      <alignment horizontal="right" vertical="center" shrinkToFit="1"/>
      <protection locked="0"/>
    </xf>
    <xf numFmtId="183" fontId="17" fillId="0" borderId="120" xfId="17" applyNumberFormat="1" applyFont="1" applyBorder="1" applyAlignment="1" applyProtection="1">
      <alignment horizontal="right" vertical="center" shrinkToFit="1"/>
      <protection locked="0"/>
    </xf>
    <xf numFmtId="183" fontId="17" fillId="0" borderId="122" xfId="17" applyNumberFormat="1" applyFont="1" applyBorder="1" applyAlignment="1" applyProtection="1">
      <alignment horizontal="right" vertical="center" shrinkToFit="1"/>
      <protection locked="0"/>
    </xf>
    <xf numFmtId="183" fontId="17" fillId="0" borderId="126" xfId="12" applyNumberFormat="1" applyFont="1" applyBorder="1" applyAlignment="1" applyProtection="1">
      <alignment horizontal="right" vertical="center" shrinkToFit="1"/>
      <protection locked="0"/>
    </xf>
    <xf numFmtId="183" fontId="17" fillId="0" borderId="83" xfId="12" applyNumberFormat="1" applyFont="1" applyBorder="1" applyAlignment="1" applyProtection="1">
      <alignment horizontal="right" vertical="center" shrinkToFit="1"/>
      <protection locked="0"/>
    </xf>
    <xf numFmtId="183" fontId="17" fillId="0" borderId="86" xfId="12" applyNumberFormat="1" applyFont="1" applyBorder="1" applyAlignment="1" applyProtection="1">
      <alignment horizontal="right" vertical="center" shrinkToFit="1"/>
      <protection locked="0"/>
    </xf>
    <xf numFmtId="183" fontId="17" fillId="0" borderId="90" xfId="12" applyNumberFormat="1" applyFont="1" applyBorder="1" applyAlignment="1" applyProtection="1">
      <alignment horizontal="right" vertical="center" shrinkToFit="1"/>
      <protection locked="0"/>
    </xf>
    <xf numFmtId="0" fontId="17" fillId="0" borderId="167" xfId="12" applyFont="1" applyBorder="1" applyAlignment="1" applyProtection="1">
      <alignment horizontal="left" vertical="center" shrinkToFi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4" fillId="3" borderId="32" xfId="20" applyFont="1" applyFill="1" applyBorder="1" applyAlignment="1">
      <alignment vertical="center"/>
    </xf>
    <xf numFmtId="0" fontId="14" fillId="3" borderId="35" xfId="20" applyFont="1" applyFill="1" applyBorder="1" applyAlignment="1">
      <alignment vertical="center"/>
    </xf>
    <xf numFmtId="0" fontId="14" fillId="3" borderId="37" xfId="20" applyFont="1" applyFill="1" applyBorder="1" applyAlignment="1">
      <alignment vertical="center"/>
    </xf>
    <xf numFmtId="178" fontId="21" fillId="0" borderId="32" xfId="14" applyNumberFormat="1" applyFont="1" applyBorder="1" applyAlignment="1">
      <alignment horizontal="center" vertical="center"/>
    </xf>
    <xf numFmtId="178" fontId="21" fillId="0" borderId="35" xfId="14" applyNumberFormat="1" applyFont="1" applyBorder="1" applyAlignment="1">
      <alignment horizontal="center" vertical="center"/>
    </xf>
    <xf numFmtId="178" fontId="21"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1" fillId="0" borderId="27" xfId="14" applyNumberFormat="1" applyFont="1" applyBorder="1" applyAlignment="1">
      <alignment horizontal="center" vertical="center" wrapText="1"/>
    </xf>
    <xf numFmtId="178" fontId="21" fillId="0" borderId="26" xfId="14" applyNumberFormat="1" applyFont="1" applyBorder="1" applyAlignment="1">
      <alignment horizontal="center" vertical="center" wrapText="1"/>
    </xf>
    <xf numFmtId="178" fontId="14" fillId="3" borderId="32" xfId="20" applyNumberFormat="1" applyFont="1" applyFill="1" applyBorder="1" applyAlignment="1">
      <alignment vertical="center" wrapText="1"/>
    </xf>
    <xf numFmtId="178" fontId="14" fillId="3" borderId="35" xfId="20" applyNumberFormat="1" applyFont="1" applyFill="1" applyBorder="1" applyAlignment="1">
      <alignment vertical="center" wrapText="1"/>
    </xf>
    <xf numFmtId="178" fontId="14" fillId="3" borderId="37" xfId="20" applyNumberFormat="1" applyFont="1" applyFill="1" applyBorder="1" applyAlignment="1">
      <alignment vertical="center" wrapText="1"/>
    </xf>
    <xf numFmtId="178" fontId="14" fillId="0" borderId="32" xfId="20" applyNumberFormat="1" applyFont="1" applyFill="1" applyBorder="1" applyAlignment="1">
      <alignment vertical="center" wrapText="1"/>
    </xf>
    <xf numFmtId="178" fontId="14" fillId="0" borderId="35" xfId="20" applyNumberFormat="1" applyFont="1" applyFill="1" applyBorder="1" applyAlignment="1">
      <alignment vertical="center" wrapText="1"/>
    </xf>
    <xf numFmtId="178" fontId="14" fillId="0" borderId="37" xfId="20" applyNumberFormat="1" applyFont="1" applyFill="1" applyBorder="1" applyAlignment="1">
      <alignment vertical="center" wrapText="1"/>
    </xf>
    <xf numFmtId="178" fontId="14" fillId="0" borderId="23" xfId="20" applyNumberFormat="1" applyFont="1" applyFill="1" applyBorder="1">
      <alignment vertical="center"/>
    </xf>
    <xf numFmtId="187" fontId="14" fillId="3" borderId="32" xfId="19" applyNumberFormat="1" applyFont="1" applyFill="1" applyBorder="1" applyAlignment="1">
      <alignment horizontal="left" vertical="center" wrapText="1"/>
    </xf>
    <xf numFmtId="187" fontId="14" fillId="3" borderId="35" xfId="19" applyNumberFormat="1" applyFont="1" applyFill="1" applyBorder="1" applyAlignment="1">
      <alignment horizontal="left" vertical="center" wrapText="1"/>
    </xf>
    <xf numFmtId="187" fontId="14" fillId="3" borderId="37" xfId="19" applyNumberFormat="1" applyFont="1" applyFill="1" applyBorder="1" applyAlignment="1">
      <alignment horizontal="left" vertical="center" wrapText="1"/>
    </xf>
    <xf numFmtId="0" fontId="14" fillId="3" borderId="32" xfId="19" applyFont="1" applyFill="1" applyBorder="1" applyAlignment="1">
      <alignment horizontal="left" vertical="center"/>
    </xf>
    <xf numFmtId="0" fontId="14" fillId="3" borderId="35" xfId="19" applyFont="1" applyFill="1" applyBorder="1" applyAlignment="1">
      <alignment horizontal="left" vertical="center"/>
    </xf>
    <xf numFmtId="0" fontId="14" fillId="3" borderId="37" xfId="19" applyFont="1" applyFill="1" applyBorder="1" applyAlignment="1">
      <alignment horizontal="left" vertical="center"/>
    </xf>
    <xf numFmtId="178" fontId="21" fillId="0" borderId="32" xfId="20" applyNumberFormat="1" applyFont="1" applyBorder="1">
      <alignment vertical="center"/>
    </xf>
    <xf numFmtId="178" fontId="21" fillId="0" borderId="35" xfId="20" applyNumberFormat="1" applyFont="1" applyBorder="1">
      <alignment vertical="center"/>
    </xf>
    <xf numFmtId="178" fontId="21" fillId="0" borderId="37" xfId="20" applyNumberFormat="1" applyFont="1" applyBorder="1">
      <alignment vertical="center"/>
    </xf>
    <xf numFmtId="0" fontId="22" fillId="0" borderId="19" xfId="7" applyFont="1" applyFill="1" applyBorder="1" applyAlignment="1" applyProtection="1">
      <alignment horizontal="left" vertical="center" wrapText="1"/>
    </xf>
    <xf numFmtId="0" fontId="22" fillId="0" borderId="53" xfId="7" applyFont="1" applyFill="1" applyBorder="1" applyAlignment="1" applyProtection="1">
      <alignment horizontal="left" vertical="center" wrapText="1"/>
    </xf>
    <xf numFmtId="0" fontId="22" fillId="0" borderId="23" xfId="7" applyFont="1" applyFill="1" applyBorder="1" applyAlignment="1" applyProtection="1">
      <alignment horizontal="left" vertical="center"/>
    </xf>
    <xf numFmtId="0" fontId="22" fillId="0" borderId="54" xfId="7" applyFont="1" applyFill="1" applyBorder="1" applyAlignment="1" applyProtection="1">
      <alignment horizontal="left" vertical="center"/>
    </xf>
    <xf numFmtId="0" fontId="22" fillId="0" borderId="36" xfId="7" applyFont="1" applyFill="1" applyBorder="1" applyAlignment="1" applyProtection="1">
      <alignment horizontal="left" vertical="center"/>
    </xf>
    <xf numFmtId="0" fontId="22" fillId="0" borderId="52" xfId="7" applyFont="1" applyFill="1" applyBorder="1" applyAlignment="1" applyProtection="1">
      <alignment horizontal="left" vertical="center"/>
    </xf>
    <xf numFmtId="0" fontId="24" fillId="0" borderId="35"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36" xfId="18" applyFont="1" applyFill="1" applyBorder="1" applyAlignment="1">
      <alignment horizontal="left" vertical="center" wrapText="1"/>
    </xf>
    <xf numFmtId="0" fontId="24" fillId="0" borderId="52" xfId="18" applyFont="1" applyBorder="1" applyAlignment="1">
      <alignment horizontal="left" vertical="center" wrapText="1"/>
    </xf>
    <xf numFmtId="0" fontId="24" fillId="0" borderId="22" xfId="18" applyFont="1" applyFill="1" applyBorder="1" applyAlignment="1">
      <alignment horizontal="left" vertical="center" wrapText="1"/>
    </xf>
    <xf numFmtId="0" fontId="24" fillId="0" borderId="50" xfId="18" applyFont="1" applyFill="1" applyBorder="1" applyAlignment="1">
      <alignment horizontal="left" vertical="center" wrapText="1"/>
    </xf>
    <xf numFmtId="0" fontId="27" fillId="0" borderId="39" xfId="9" applyFont="1" applyBorder="1">
      <alignment vertical="center"/>
    </xf>
    <xf numFmtId="0" fontId="27" fillId="0" borderId="22" xfId="9" applyFont="1" applyBorder="1">
      <alignment vertical="center"/>
    </xf>
    <xf numFmtId="0" fontId="27" fillId="0" borderId="41" xfId="9" applyFont="1" applyBorder="1">
      <alignment vertical="center"/>
    </xf>
    <xf numFmtId="0" fontId="25" fillId="0" borderId="32" xfId="9" applyFont="1" applyBorder="1">
      <alignment vertical="center"/>
    </xf>
    <xf numFmtId="0" fontId="25" fillId="0" borderId="35" xfId="9" applyFont="1" applyBorder="1">
      <alignment vertical="center"/>
    </xf>
    <xf numFmtId="0" fontId="25" fillId="0" borderId="51" xfId="9" applyFont="1" applyBorder="1">
      <alignment vertical="center"/>
    </xf>
    <xf numFmtId="0" fontId="25" fillId="0" borderId="33" xfId="9" applyFont="1" applyBorder="1">
      <alignment vertical="center"/>
    </xf>
    <xf numFmtId="0" fontId="25" fillId="0" borderId="36" xfId="9" applyFont="1" applyBorder="1">
      <alignment vertical="center"/>
    </xf>
    <xf numFmtId="0" fontId="25" fillId="0" borderId="38" xfId="9" applyFont="1" applyBorder="1">
      <alignment vertical="center"/>
    </xf>
    <xf numFmtId="0" fontId="25" fillId="0" borderId="183" xfId="9" applyFont="1" applyBorder="1" applyAlignment="1">
      <alignment horizontal="center" vertical="center" wrapText="1"/>
    </xf>
    <xf numFmtId="0" fontId="25" fillId="0" borderId="185" xfId="9" applyFont="1" applyBorder="1" applyAlignment="1">
      <alignment horizontal="center" vertical="center" wrapText="1"/>
    </xf>
    <xf numFmtId="0" fontId="25" fillId="0" borderId="2" xfId="9" applyFont="1" applyBorder="1" applyAlignment="1">
      <alignment horizontal="center" vertical="center" wrapText="1"/>
    </xf>
    <xf numFmtId="0" fontId="25" fillId="0" borderId="25" xfId="9" applyFont="1" applyBorder="1" applyAlignment="1">
      <alignment horizontal="center" vertical="center" wrapText="1"/>
    </xf>
    <xf numFmtId="0" fontId="25" fillId="0" borderId="79" xfId="9" applyFont="1" applyBorder="1" applyAlignment="1">
      <alignment horizontal="center" vertical="center" wrapText="1"/>
    </xf>
    <xf numFmtId="0" fontId="25" fillId="0" borderId="182" xfId="9" applyFont="1" applyBorder="1" applyAlignment="1">
      <alignment horizontal="center" vertical="center" wrapText="1"/>
    </xf>
    <xf numFmtId="0" fontId="24" fillId="0" borderId="7" xfId="9" applyFont="1" applyFill="1" applyBorder="1" applyAlignment="1">
      <alignment vertical="center" wrapText="1"/>
    </xf>
    <xf numFmtId="0" fontId="24" fillId="0" borderId="13" xfId="9" applyFont="1" applyFill="1" applyBorder="1" applyAlignment="1">
      <alignment vertical="center" wrapText="1"/>
    </xf>
    <xf numFmtId="0" fontId="24" fillId="0" borderId="8" xfId="9" applyFont="1" applyFill="1" applyBorder="1" applyAlignment="1">
      <alignment vertical="center" wrapText="1"/>
    </xf>
    <xf numFmtId="0" fontId="24" fillId="0" borderId="14" xfId="9" applyFont="1" applyFill="1" applyBorder="1" applyAlignment="1">
      <alignment vertical="center" wrapText="1"/>
    </xf>
    <xf numFmtId="0" fontId="24" fillId="0" borderId="56" xfId="9" applyFont="1" applyFill="1" applyBorder="1" applyAlignment="1">
      <alignment vertical="center" wrapText="1"/>
    </xf>
    <xf numFmtId="0" fontId="24" fillId="0" borderId="15" xfId="9" applyFont="1" applyFill="1" applyBorder="1" applyAlignment="1">
      <alignment vertical="center" wrapText="1"/>
    </xf>
    <xf numFmtId="0" fontId="24" fillId="0" borderId="35" xfId="9" applyFont="1" applyFill="1" applyBorder="1" applyAlignment="1">
      <alignment vertical="center"/>
    </xf>
    <xf numFmtId="0" fontId="24" fillId="0" borderId="51" xfId="9" applyFont="1" applyFill="1" applyBorder="1" applyAlignment="1">
      <alignment vertical="center"/>
    </xf>
    <xf numFmtId="0" fontId="24" fillId="0" borderId="57" xfId="9" applyFont="1" applyFill="1" applyBorder="1" applyAlignment="1">
      <alignment vertical="center" wrapText="1"/>
    </xf>
    <xf numFmtId="0" fontId="24" fillId="0" borderId="37" xfId="9" applyFont="1" applyFill="1" applyBorder="1" applyAlignment="1">
      <alignment vertical="center" wrapText="1"/>
    </xf>
    <xf numFmtId="0" fontId="24" fillId="0" borderId="61" xfId="9" applyFont="1" applyFill="1" applyBorder="1" applyAlignment="1">
      <alignment vertical="center"/>
    </xf>
    <xf numFmtId="0" fontId="24" fillId="0" borderId="38" xfId="9" applyFont="1" applyFill="1" applyBorder="1" applyAlignment="1">
      <alignment vertical="center"/>
    </xf>
    <xf numFmtId="0" fontId="24" fillId="0" borderId="36" xfId="9" applyFont="1" applyFill="1" applyBorder="1" applyAlignment="1">
      <alignment vertical="center"/>
    </xf>
    <xf numFmtId="0" fontId="24" fillId="0" borderId="52" xfId="9" applyFont="1" applyFill="1" applyBorder="1" applyAlignment="1">
      <alignment vertical="center"/>
    </xf>
    <xf numFmtId="0" fontId="24" fillId="0" borderId="22" xfId="9" applyFont="1" applyFill="1" applyBorder="1" applyAlignment="1">
      <alignment vertical="center"/>
    </xf>
    <xf numFmtId="0" fontId="24" fillId="0" borderId="50" xfId="9" applyFont="1" applyFill="1" applyBorder="1" applyAlignment="1">
      <alignment vertical="center"/>
    </xf>
    <xf numFmtId="0" fontId="24" fillId="0" borderId="35" xfId="8" applyFont="1" applyFill="1" applyBorder="1" applyAlignment="1">
      <alignment horizontal="left" vertical="center"/>
    </xf>
    <xf numFmtId="0" fontId="24" fillId="0" borderId="51" xfId="8" applyFont="1" applyFill="1" applyBorder="1" applyAlignment="1">
      <alignment horizontal="left" vertical="center"/>
    </xf>
    <xf numFmtId="0" fontId="24" fillId="0" borderId="36" xfId="8" applyFont="1" applyFill="1" applyBorder="1" applyAlignment="1">
      <alignment horizontal="left" vertical="center"/>
    </xf>
    <xf numFmtId="0" fontId="24" fillId="0" borderId="52" xfId="8" applyFont="1" applyFill="1" applyBorder="1" applyAlignment="1">
      <alignment horizontal="left" vertical="center"/>
    </xf>
    <xf numFmtId="0" fontId="24" fillId="0" borderId="12" xfId="8" applyFont="1" applyFill="1" applyBorder="1" applyAlignment="1">
      <alignment vertical="center" wrapText="1"/>
    </xf>
    <xf numFmtId="0" fontId="24" fillId="0" borderId="16" xfId="8" applyFont="1" applyFill="1" applyBorder="1" applyAlignment="1">
      <alignment vertical="center" wrapText="1"/>
    </xf>
    <xf numFmtId="0" fontId="24" fillId="0" borderId="32" xfId="8" applyFont="1" applyFill="1" applyBorder="1" applyAlignment="1">
      <alignment horizontal="center" vertical="center" shrinkToFit="1"/>
    </xf>
    <xf numFmtId="0" fontId="24" fillId="0" borderId="35" xfId="8" applyFont="1" applyFill="1" applyBorder="1" applyAlignment="1">
      <alignment horizontal="center" vertical="center" shrinkToFit="1"/>
    </xf>
    <xf numFmtId="0" fontId="24" fillId="0" borderId="51" xfId="8" applyFont="1" applyFill="1" applyBorder="1" applyAlignment="1">
      <alignment horizontal="center" vertical="center" shrinkToFit="1"/>
    </xf>
    <xf numFmtId="0" fontId="24" fillId="0" borderId="22" xfId="8" applyFont="1" applyFill="1" applyBorder="1" applyAlignment="1">
      <alignment horizontal="left" vertical="center"/>
    </xf>
    <xf numFmtId="0" fontId="24" fillId="0" borderId="50" xfId="8" applyFont="1" applyFill="1" applyBorder="1" applyAlignment="1">
      <alignment horizontal="left" vertical="center"/>
    </xf>
    <xf numFmtId="0" fontId="30" fillId="0" borderId="32" xfId="7" applyFont="1" applyBorder="1" applyAlignment="1" applyProtection="1">
      <alignment horizontal="left" vertical="center" wrapText="1"/>
      <protection locked="0"/>
    </xf>
    <xf numFmtId="0" fontId="30" fillId="0" borderId="35" xfId="7" applyFont="1" applyBorder="1" applyAlignment="1" applyProtection="1">
      <alignment horizontal="left" vertical="center" wrapText="1"/>
      <protection locked="0"/>
    </xf>
    <xf numFmtId="0" fontId="30" fillId="0" borderId="51" xfId="7" applyFont="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64" xfId="7" applyFont="1" applyFill="1" applyBorder="1" applyAlignment="1" applyProtection="1">
      <alignment horizontal="left" vertical="center"/>
    </xf>
    <xf numFmtId="0" fontId="30" fillId="0" borderId="19" xfId="7" applyFont="1" applyFill="1" applyBorder="1" applyAlignment="1" applyProtection="1">
      <alignment horizontal="left" vertical="center" wrapText="1"/>
    </xf>
    <xf numFmtId="0" fontId="30" fillId="0" borderId="53"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54"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51" xfId="7" applyFont="1" applyFill="1" applyBorder="1" applyAlignment="1" applyProtection="1">
      <alignment horizontal="left" vertical="center"/>
    </xf>
  </cellXfs>
  <cellStyles count="21">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E9FD-49DF-8CA1-289E82E879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24332</c:v>
                </c:pt>
                <c:pt idx="1">
                  <c:v>19618</c:v>
                </c:pt>
                <c:pt idx="2">
                  <c:v>17262</c:v>
                </c:pt>
                <c:pt idx="3">
                  <c:v>14840</c:v>
                </c:pt>
                <c:pt idx="4">
                  <c:v>28215</c:v>
                </c:pt>
              </c:numCache>
            </c:numRef>
          </c:val>
          <c:smooth val="0"/>
          <c:extLst>
            <c:ext xmlns:c16="http://schemas.microsoft.com/office/drawing/2014/chart" uri="{C3380CC4-5D6E-409C-BE32-E72D297353CC}">
              <c16:uniqueId val="{00000001-E9FD-49DF-8CA1-289E82E8791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55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36111003364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3.15</c:v>
                </c:pt>
                <c:pt idx="1">
                  <c:v>2.7</c:v>
                </c:pt>
                <c:pt idx="2">
                  <c:v>5.87</c:v>
                </c:pt>
                <c:pt idx="3">
                  <c:v>10.07</c:v>
                </c:pt>
                <c:pt idx="4">
                  <c:v>13.55</c:v>
                </c:pt>
              </c:numCache>
            </c:numRef>
          </c:val>
          <c:extLst>
            <c:ext xmlns:c16="http://schemas.microsoft.com/office/drawing/2014/chart" uri="{C3380CC4-5D6E-409C-BE32-E72D297353CC}">
              <c16:uniqueId val="{00000000-89EE-4C99-BF9D-75AABD880A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13.83</c:v>
                </c:pt>
                <c:pt idx="1">
                  <c:v>13.37</c:v>
                </c:pt>
                <c:pt idx="2">
                  <c:v>14.46</c:v>
                </c:pt>
                <c:pt idx="3">
                  <c:v>21.05</c:v>
                </c:pt>
                <c:pt idx="4">
                  <c:v>26.76</c:v>
                </c:pt>
              </c:numCache>
            </c:numRef>
          </c:val>
          <c:extLst>
            <c:ext xmlns:c16="http://schemas.microsoft.com/office/drawing/2014/chart" uri="{C3380CC4-5D6E-409C-BE32-E72D297353CC}">
              <c16:uniqueId val="{00000001-89EE-4C99-BF9D-75AABD880A11}"/>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-0.48</c:v>
                </c:pt>
                <c:pt idx="1">
                  <c:v>-0.95</c:v>
                </c:pt>
                <c:pt idx="2">
                  <c:v>4.54</c:v>
                </c:pt>
                <c:pt idx="3">
                  <c:v>11.87</c:v>
                </c:pt>
                <c:pt idx="4">
                  <c:v>8.39</c:v>
                </c:pt>
              </c:numCache>
            </c:numRef>
          </c:val>
          <c:smooth val="0"/>
          <c:extLst>
            <c:ext xmlns:c16="http://schemas.microsoft.com/office/drawing/2014/chart" uri="{C3380CC4-5D6E-409C-BE32-E72D297353CC}">
              <c16:uniqueId val="{00000002-89EE-4C99-BF9D-75AABD880A1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0.57999999999999996</c:v>
                </c:pt>
                <c:pt idx="4">
                  <c:v>0</c:v>
                </c:pt>
                <c:pt idx="5">
                  <c:v>0</c:v>
                </c:pt>
                <c:pt idx="6">
                  <c:v>0</c:v>
                </c:pt>
                <c:pt idx="7">
                  <c:v>0</c:v>
                </c:pt>
                <c:pt idx="8">
                  <c:v>0</c:v>
                </c:pt>
                <c:pt idx="9">
                  <c:v>0</c:v>
                </c:pt>
              </c:numCache>
            </c:numRef>
          </c:val>
          <c:extLst>
            <c:ext xmlns:c16="http://schemas.microsoft.com/office/drawing/2014/chart" uri="{C3380CC4-5D6E-409C-BE32-E72D297353CC}">
              <c16:uniqueId val="{00000000-FD13-40EF-91D2-7AB15B6BFD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13-40EF-91D2-7AB15B6BFD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D13-40EF-91D2-7AB15B6BFD3D}"/>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c:v>
                </c:pt>
                <c:pt idx="4">
                  <c:v>#N/A</c:v>
                </c:pt>
                <c:pt idx="5">
                  <c:v>0.02</c:v>
                </c:pt>
                <c:pt idx="6">
                  <c:v>#N/A</c:v>
                </c:pt>
                <c:pt idx="7">
                  <c:v>0.01</c:v>
                </c:pt>
                <c:pt idx="8">
                  <c:v>#N/A</c:v>
                </c:pt>
                <c:pt idx="9">
                  <c:v>0.02</c:v>
                </c:pt>
              </c:numCache>
            </c:numRef>
          </c:val>
          <c:extLst>
            <c:ext xmlns:c16="http://schemas.microsoft.com/office/drawing/2014/chart" uri="{C3380CC4-5D6E-409C-BE32-E72D297353CC}">
              <c16:uniqueId val="{00000003-FD13-40EF-91D2-7AB15B6BFD3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0.31</c:v>
                </c:pt>
                <c:pt idx="6">
                  <c:v>#N/A</c:v>
                </c:pt>
                <c:pt idx="7">
                  <c:v>0.32</c:v>
                </c:pt>
                <c:pt idx="8">
                  <c:v>#N/A</c:v>
                </c:pt>
                <c:pt idx="9">
                  <c:v>0.37</c:v>
                </c:pt>
              </c:numCache>
            </c:numRef>
          </c:val>
          <c:extLst>
            <c:ext xmlns:c16="http://schemas.microsoft.com/office/drawing/2014/chart" uri="{C3380CC4-5D6E-409C-BE32-E72D297353CC}">
              <c16:uniqueId val="{00000004-FD13-40EF-91D2-7AB15B6BFD3D}"/>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0.22</c:v>
                </c:pt>
                <c:pt idx="2">
                  <c:v>#N/A</c:v>
                </c:pt>
                <c:pt idx="3">
                  <c:v>0.56000000000000005</c:v>
                </c:pt>
                <c:pt idx="4">
                  <c:v>#N/A</c:v>
                </c:pt>
                <c:pt idx="5">
                  <c:v>0.56000000000000005</c:v>
                </c:pt>
                <c:pt idx="6">
                  <c:v>#N/A</c:v>
                </c:pt>
                <c:pt idx="7">
                  <c:v>0.77</c:v>
                </c:pt>
                <c:pt idx="8">
                  <c:v>#N/A</c:v>
                </c:pt>
                <c:pt idx="9">
                  <c:v>0.44</c:v>
                </c:pt>
              </c:numCache>
            </c:numRef>
          </c:val>
          <c:extLst>
            <c:ext xmlns:c16="http://schemas.microsoft.com/office/drawing/2014/chart" uri="{C3380CC4-5D6E-409C-BE32-E72D297353CC}">
              <c16:uniqueId val="{00000005-FD13-40EF-91D2-7AB15B6BFD3D}"/>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0.31</c:v>
                </c:pt>
                <c:pt idx="2">
                  <c:v>#N/A</c:v>
                </c:pt>
                <c:pt idx="3">
                  <c:v>0.16</c:v>
                </c:pt>
                <c:pt idx="4">
                  <c:v>#N/A</c:v>
                </c:pt>
                <c:pt idx="5">
                  <c:v>0.64</c:v>
                </c:pt>
                <c:pt idx="6">
                  <c:v>#N/A</c:v>
                </c:pt>
                <c:pt idx="7">
                  <c:v>0.33</c:v>
                </c:pt>
                <c:pt idx="8">
                  <c:v>#N/A</c:v>
                </c:pt>
                <c:pt idx="9">
                  <c:v>0.69</c:v>
                </c:pt>
              </c:numCache>
            </c:numRef>
          </c:val>
          <c:extLst>
            <c:ext xmlns:c16="http://schemas.microsoft.com/office/drawing/2014/chart" uri="{C3380CC4-5D6E-409C-BE32-E72D297353CC}">
              <c16:uniqueId val="{00000006-FD13-40EF-91D2-7AB15B6BFD3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3.15</c:v>
                </c:pt>
                <c:pt idx="2">
                  <c:v>#N/A</c:v>
                </c:pt>
                <c:pt idx="3">
                  <c:v>2.7</c:v>
                </c:pt>
                <c:pt idx="4">
                  <c:v>#N/A</c:v>
                </c:pt>
                <c:pt idx="5">
                  <c:v>5.86</c:v>
                </c:pt>
                <c:pt idx="6">
                  <c:v>#N/A</c:v>
                </c:pt>
                <c:pt idx="7">
                  <c:v>10.06</c:v>
                </c:pt>
                <c:pt idx="8">
                  <c:v>#N/A</c:v>
                </c:pt>
                <c:pt idx="9">
                  <c:v>13.55</c:v>
                </c:pt>
              </c:numCache>
            </c:numRef>
          </c:val>
          <c:extLst>
            <c:ext xmlns:c16="http://schemas.microsoft.com/office/drawing/2014/chart" uri="{C3380CC4-5D6E-409C-BE32-E72D297353CC}">
              <c16:uniqueId val="{00000007-FD13-40EF-91D2-7AB15B6BFD3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25.56</c:v>
                </c:pt>
                <c:pt idx="2">
                  <c:v>#N/A</c:v>
                </c:pt>
                <c:pt idx="3">
                  <c:v>23.29</c:v>
                </c:pt>
                <c:pt idx="4">
                  <c:v>#N/A</c:v>
                </c:pt>
                <c:pt idx="5">
                  <c:v>21.84</c:v>
                </c:pt>
                <c:pt idx="6">
                  <c:v>#N/A</c:v>
                </c:pt>
                <c:pt idx="7">
                  <c:v>24.98</c:v>
                </c:pt>
                <c:pt idx="8">
                  <c:v>#N/A</c:v>
                </c:pt>
                <c:pt idx="9">
                  <c:v>27.22</c:v>
                </c:pt>
              </c:numCache>
            </c:numRef>
          </c:val>
          <c:extLst>
            <c:ext xmlns:c16="http://schemas.microsoft.com/office/drawing/2014/chart" uri="{C3380CC4-5D6E-409C-BE32-E72D297353CC}">
              <c16:uniqueId val="{00000008-FD13-40EF-91D2-7AB15B6BFD3D}"/>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8.5299999999999994</c:v>
                </c:pt>
                <c:pt idx="2">
                  <c:v>#N/A</c:v>
                </c:pt>
                <c:pt idx="3">
                  <c:v>18.02</c:v>
                </c:pt>
                <c:pt idx="4">
                  <c:v>#N/A</c:v>
                </c:pt>
                <c:pt idx="5">
                  <c:v>22.11</c:v>
                </c:pt>
                <c:pt idx="6">
                  <c:v>#N/A</c:v>
                </c:pt>
                <c:pt idx="7">
                  <c:v>30.2</c:v>
                </c:pt>
                <c:pt idx="8">
                  <c:v>#N/A</c:v>
                </c:pt>
                <c:pt idx="9">
                  <c:v>38.65</c:v>
                </c:pt>
              </c:numCache>
            </c:numRef>
          </c:val>
          <c:extLst>
            <c:ext xmlns:c16="http://schemas.microsoft.com/office/drawing/2014/chart" uri="{C3380CC4-5D6E-409C-BE32-E72D297353CC}">
              <c16:uniqueId val="{00000009-FD13-40EF-91D2-7AB15B6BFD3D}"/>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4061</c:v>
                </c:pt>
                <c:pt idx="5">
                  <c:v>4006</c:v>
                </c:pt>
                <c:pt idx="8">
                  <c:v>3964</c:v>
                </c:pt>
                <c:pt idx="11">
                  <c:v>3876</c:v>
                </c:pt>
                <c:pt idx="14">
                  <c:v>3918</c:v>
                </c:pt>
              </c:numCache>
            </c:numRef>
          </c:val>
          <c:extLst>
            <c:ext xmlns:c16="http://schemas.microsoft.com/office/drawing/2014/chart" uri="{C3380CC4-5D6E-409C-BE32-E72D297353CC}">
              <c16:uniqueId val="{00000000-050E-40C8-B024-9D70EF995C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0E-40C8-B024-9D70EF995C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50E-40C8-B024-9D70EF995C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115</c:v>
                </c:pt>
                <c:pt idx="3">
                  <c:v>135</c:v>
                </c:pt>
                <c:pt idx="6">
                  <c:v>111</c:v>
                </c:pt>
                <c:pt idx="9">
                  <c:v>116</c:v>
                </c:pt>
                <c:pt idx="12">
                  <c:v>90</c:v>
                </c:pt>
              </c:numCache>
            </c:numRef>
          </c:val>
          <c:extLst>
            <c:ext xmlns:c16="http://schemas.microsoft.com/office/drawing/2014/chart" uri="{C3380CC4-5D6E-409C-BE32-E72D297353CC}">
              <c16:uniqueId val="{00000003-050E-40C8-B024-9D70EF995C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1399</c:v>
                </c:pt>
                <c:pt idx="3">
                  <c:v>1422</c:v>
                </c:pt>
                <c:pt idx="6">
                  <c:v>1450</c:v>
                </c:pt>
                <c:pt idx="9">
                  <c:v>1244</c:v>
                </c:pt>
                <c:pt idx="12">
                  <c:v>1242</c:v>
                </c:pt>
              </c:numCache>
            </c:numRef>
          </c:val>
          <c:extLst>
            <c:ext xmlns:c16="http://schemas.microsoft.com/office/drawing/2014/chart" uri="{C3380CC4-5D6E-409C-BE32-E72D297353CC}">
              <c16:uniqueId val="{00000004-050E-40C8-B024-9D70EF995C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0E-40C8-B024-9D70EF995C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0E-40C8-B024-9D70EF995C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3219</c:v>
                </c:pt>
                <c:pt idx="3">
                  <c:v>3058</c:v>
                </c:pt>
                <c:pt idx="6">
                  <c:v>3006</c:v>
                </c:pt>
                <c:pt idx="9">
                  <c:v>3098</c:v>
                </c:pt>
                <c:pt idx="12">
                  <c:v>3106</c:v>
                </c:pt>
              </c:numCache>
            </c:numRef>
          </c:val>
          <c:extLst>
            <c:ext xmlns:c16="http://schemas.microsoft.com/office/drawing/2014/chart" uri="{C3380CC4-5D6E-409C-BE32-E72D297353CC}">
              <c16:uniqueId val="{00000007-050E-40C8-B024-9D70EF995CD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672</c:v>
                </c:pt>
                <c:pt idx="2">
                  <c:v>#N/A</c:v>
                </c:pt>
                <c:pt idx="3">
                  <c:v>#N/A</c:v>
                </c:pt>
                <c:pt idx="4">
                  <c:v>609</c:v>
                </c:pt>
                <c:pt idx="5">
                  <c:v>#N/A</c:v>
                </c:pt>
                <c:pt idx="6">
                  <c:v>#N/A</c:v>
                </c:pt>
                <c:pt idx="7">
                  <c:v>603</c:v>
                </c:pt>
                <c:pt idx="8">
                  <c:v>#N/A</c:v>
                </c:pt>
                <c:pt idx="9">
                  <c:v>#N/A</c:v>
                </c:pt>
                <c:pt idx="10">
                  <c:v>582</c:v>
                </c:pt>
                <c:pt idx="11">
                  <c:v>#N/A</c:v>
                </c:pt>
                <c:pt idx="12">
                  <c:v>#N/A</c:v>
                </c:pt>
                <c:pt idx="13">
                  <c:v>520</c:v>
                </c:pt>
                <c:pt idx="14">
                  <c:v>#N/A</c:v>
                </c:pt>
              </c:numCache>
            </c:numRef>
          </c:val>
          <c:smooth val="0"/>
          <c:extLst>
            <c:ext xmlns:c16="http://schemas.microsoft.com/office/drawing/2014/chart" uri="{C3380CC4-5D6E-409C-BE32-E72D297353CC}">
              <c16:uniqueId val="{00000008-050E-40C8-B024-9D70EF995CD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36527</c:v>
                </c:pt>
                <c:pt idx="5">
                  <c:v>36264</c:v>
                </c:pt>
                <c:pt idx="8">
                  <c:v>36415</c:v>
                </c:pt>
                <c:pt idx="11">
                  <c:v>36303</c:v>
                </c:pt>
                <c:pt idx="14">
                  <c:v>35843</c:v>
                </c:pt>
              </c:numCache>
            </c:numRef>
          </c:val>
          <c:extLst>
            <c:ext xmlns:c16="http://schemas.microsoft.com/office/drawing/2014/chart" uri="{C3380CC4-5D6E-409C-BE32-E72D297353CC}">
              <c16:uniqueId val="{00000000-7EC6-442F-989C-3C57A8A29C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9529</c:v>
                </c:pt>
                <c:pt idx="5">
                  <c:v>9485</c:v>
                </c:pt>
                <c:pt idx="8">
                  <c:v>9615</c:v>
                </c:pt>
                <c:pt idx="11">
                  <c:v>9307</c:v>
                </c:pt>
                <c:pt idx="14">
                  <c:v>9256</c:v>
                </c:pt>
              </c:numCache>
            </c:numRef>
          </c:val>
          <c:extLst>
            <c:ext xmlns:c16="http://schemas.microsoft.com/office/drawing/2014/chart" uri="{C3380CC4-5D6E-409C-BE32-E72D297353CC}">
              <c16:uniqueId val="{00000001-7EC6-442F-989C-3C57A8A29C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7955</c:v>
                </c:pt>
                <c:pt idx="5">
                  <c:v>7854</c:v>
                </c:pt>
                <c:pt idx="8">
                  <c:v>8656</c:v>
                </c:pt>
                <c:pt idx="11">
                  <c:v>11821</c:v>
                </c:pt>
                <c:pt idx="14">
                  <c:v>13646</c:v>
                </c:pt>
              </c:numCache>
            </c:numRef>
          </c:val>
          <c:extLst>
            <c:ext xmlns:c16="http://schemas.microsoft.com/office/drawing/2014/chart" uri="{C3380CC4-5D6E-409C-BE32-E72D297353CC}">
              <c16:uniqueId val="{00000002-7EC6-442F-989C-3C57A8A29C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C6-442F-989C-3C57A8A29C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C6-442F-989C-3C57A8A29C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C6-442F-989C-3C57A8A29C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6138</c:v>
                </c:pt>
                <c:pt idx="3">
                  <c:v>5821</c:v>
                </c:pt>
                <c:pt idx="6">
                  <c:v>5641</c:v>
                </c:pt>
                <c:pt idx="9">
                  <c:v>5290</c:v>
                </c:pt>
                <c:pt idx="12">
                  <c:v>5081</c:v>
                </c:pt>
              </c:numCache>
            </c:numRef>
          </c:val>
          <c:extLst>
            <c:ext xmlns:c16="http://schemas.microsoft.com/office/drawing/2014/chart" uri="{C3380CC4-5D6E-409C-BE32-E72D297353CC}">
              <c16:uniqueId val="{00000006-7EC6-442F-989C-3C57A8A29C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595</c:v>
                </c:pt>
                <c:pt idx="3">
                  <c:v>650</c:v>
                </c:pt>
                <c:pt idx="6">
                  <c:v>537</c:v>
                </c:pt>
                <c:pt idx="9">
                  <c:v>449</c:v>
                </c:pt>
                <c:pt idx="12">
                  <c:v>356</c:v>
                </c:pt>
              </c:numCache>
            </c:numRef>
          </c:val>
          <c:extLst>
            <c:ext xmlns:c16="http://schemas.microsoft.com/office/drawing/2014/chart" uri="{C3380CC4-5D6E-409C-BE32-E72D297353CC}">
              <c16:uniqueId val="{00000007-7EC6-442F-989C-3C57A8A29C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12406</c:v>
                </c:pt>
                <c:pt idx="3">
                  <c:v>12558</c:v>
                </c:pt>
                <c:pt idx="6">
                  <c:v>12021</c:v>
                </c:pt>
                <c:pt idx="9">
                  <c:v>12052</c:v>
                </c:pt>
                <c:pt idx="12">
                  <c:v>14342</c:v>
                </c:pt>
              </c:numCache>
            </c:numRef>
          </c:val>
          <c:extLst>
            <c:ext xmlns:c16="http://schemas.microsoft.com/office/drawing/2014/chart" uri="{C3380CC4-5D6E-409C-BE32-E72D297353CC}">
              <c16:uniqueId val="{00000008-7EC6-442F-989C-3C57A8A29C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EC6-442F-989C-3C57A8A29C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34075</c:v>
                </c:pt>
                <c:pt idx="3">
                  <c:v>33630</c:v>
                </c:pt>
                <c:pt idx="6">
                  <c:v>33365</c:v>
                </c:pt>
                <c:pt idx="9">
                  <c:v>32451</c:v>
                </c:pt>
                <c:pt idx="12">
                  <c:v>30699</c:v>
                </c:pt>
              </c:numCache>
            </c:numRef>
          </c:val>
          <c:extLst>
            <c:ext xmlns:c16="http://schemas.microsoft.com/office/drawing/2014/chart" uri="{C3380CC4-5D6E-409C-BE32-E72D297353CC}">
              <c16:uniqueId val="{0000000A-7EC6-442F-989C-3C57A8A29C4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EC6-442F-989C-3C57A8A29C4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3906</c:v>
                </c:pt>
                <c:pt idx="1">
                  <c:v>6006</c:v>
                </c:pt>
                <c:pt idx="2">
                  <c:v>7444</c:v>
                </c:pt>
              </c:numCache>
            </c:numRef>
          </c:val>
          <c:extLst>
            <c:ext xmlns:c16="http://schemas.microsoft.com/office/drawing/2014/chart" uri="{C3380CC4-5D6E-409C-BE32-E72D297353CC}">
              <c16:uniqueId val="{00000000-66AA-4EDA-B2C2-0F8483BC23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6AA-4EDA-B2C2-0F8483BC23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3901</c:v>
                </c:pt>
                <c:pt idx="1">
                  <c:v>4871</c:v>
                </c:pt>
                <c:pt idx="2">
                  <c:v>5258</c:v>
                </c:pt>
              </c:numCache>
            </c:numRef>
          </c:val>
          <c:extLst>
            <c:ext xmlns:c16="http://schemas.microsoft.com/office/drawing/2014/chart" uri="{C3380CC4-5D6E-409C-BE32-E72D297353CC}">
              <c16:uniqueId val="{00000002-66AA-4EDA-B2C2-0F8483BC238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204585" y="4591050"/>
          <a:ext cx="2940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212455" y="5886450"/>
          <a:ext cx="1231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863092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372110</xdr:colOff>
      <xdr:row>3</xdr:row>
      <xdr:rowOff>123825</xdr:rowOff>
    </xdr:to>
    <xdr:sp macro="" textlink="">
      <xdr:nvSpPr>
        <xdr:cNvPr id="3" name="年度ボックス"/>
        <xdr:cNvSpPr>
          <a:spLocks noChangeArrowheads="1"/>
        </xdr:cNvSpPr>
      </xdr:nvSpPr>
      <xdr:spPr>
        <a:xfrm>
          <a:off x="9796145" y="190500"/>
          <a:ext cx="22294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191135</xdr:colOff>
      <xdr:row>3</xdr:row>
      <xdr:rowOff>123825</xdr:rowOff>
    </xdr:to>
    <xdr:sp macro="" textlink="">
      <xdr:nvSpPr>
        <xdr:cNvPr id="4" name="団体名称ボックス"/>
        <xdr:cNvSpPr>
          <a:spLocks noChangeArrowheads="1"/>
        </xdr:cNvSpPr>
      </xdr:nvSpPr>
      <xdr:spPr>
        <a:xfrm>
          <a:off x="12415520" y="190500"/>
          <a:ext cx="33502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東京都青梅市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56565" y="7591425"/>
          <a:ext cx="670433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10121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10121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10121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10121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10121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10121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10121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10121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10121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6314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xdr:cNvSpPr>
          <a:spLocks noChangeArrowheads="1"/>
        </xdr:cNvSpPr>
      </xdr:nvSpPr>
      <xdr:spPr>
        <a:xfrm>
          <a:off x="11805920" y="7600315"/>
          <a:ext cx="396811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1805920" y="7591425"/>
          <a:ext cx="79375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0746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57785</xdr:colOff>
      <xdr:row>52</xdr:row>
      <xdr:rowOff>227965</xdr:rowOff>
    </xdr:to>
    <xdr:sp macro="" textlink="" fLocksText="0">
      <xdr:nvSpPr>
        <xdr:cNvPr id="20" name="テキスト ボックス 19"/>
        <xdr:cNvSpPr txBox="1"/>
      </xdr:nvSpPr>
      <xdr:spPr>
        <a:xfrm>
          <a:off x="11929745" y="7934325"/>
          <a:ext cx="370268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a:ea typeface="ＭＳ ゴシック"/>
            </a:rPr>
            <a:t>令和4年度の元利償還金については、前年度と比較し、8百万円の増となった。これは、平成30年度に借り入れた臨時財政対策債等の償還開始による増が、償還を完了したことによる減よりも上回ったことによるものである。</a:t>
          </a:r>
        </a:p>
        <a:p>
          <a:r>
            <a:rPr kumimoji="1" lang="ja-JP" altLang="en-US" sz="1200">
              <a:solidFill>
                <a:sysClr val="windowText" lastClr="000000"/>
              </a:solidFill>
              <a:latin typeface="ＭＳ ゴシック"/>
              <a:ea typeface="ＭＳ ゴシック"/>
            </a:rPr>
            <a:t>　このほか、病院・下水道事業の公営企業債の元利償還金に対する繰入金および一部事務組合等が起こした地方債の元利償還金に対する負担金等はともに減となった。</a:t>
          </a:r>
        </a:p>
        <a:p>
          <a:r>
            <a:rPr kumimoji="1" lang="ja-JP" altLang="en-US" sz="1200">
              <a:solidFill>
                <a:sysClr val="windowText" lastClr="000000"/>
              </a:solidFill>
              <a:latin typeface="ＭＳ ゴシック"/>
              <a:ea typeface="ＭＳ ゴシック"/>
            </a:rPr>
            <a:t>　今後は、市立病院の建替、下水道管きょの補修および更新やポンプ場の耐震化による起債の増が見込まれる。一般会計では、市債の新規発行にあたっては、将来の財政負担を考慮し、元金償還額を上回らないよう市債残高の縮減に取り組んでいく</a:t>
          </a:r>
          <a:r>
            <a:rPr kumimoji="1" lang="ja-JP" altLang="en-US" sz="1400">
              <a:solidFill>
                <a:sysClr val="windowText" lastClr="000000"/>
              </a:solidFill>
              <a:latin typeface="ＭＳ ゴシック"/>
              <a:ea typeface="ＭＳ ゴシック"/>
            </a:rPr>
            <a:t>。</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456565" y="12411075"/>
          <a:ext cx="670433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227965</xdr:colOff>
      <xdr:row>59</xdr:row>
      <xdr:rowOff>382905</xdr:rowOff>
    </xdr:to>
    <xdr:sp macro="" textlink="">
      <xdr:nvSpPr>
        <xdr:cNvPr id="22" name="Rectangle 87"/>
        <xdr:cNvSpPr>
          <a:spLocks noChangeArrowheads="1"/>
        </xdr:cNvSpPr>
      </xdr:nvSpPr>
      <xdr:spPr>
        <a:xfrm>
          <a:off x="11805920" y="12420600"/>
          <a:ext cx="399669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1830685" y="12411075"/>
          <a:ext cx="7226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1911330" y="12630785"/>
          <a:ext cx="378841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xdr:cNvSpPr>
          <a:spLocks noChangeArrowheads="1"/>
        </xdr:cNvSpPr>
      </xdr:nvSpPr>
      <xdr:spPr>
        <a:xfrm>
          <a:off x="11697335" y="7572375"/>
          <a:ext cx="41986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xdr:cNvSpPr txBox="1"/>
      </xdr:nvSpPr>
      <xdr:spPr>
        <a:xfrm>
          <a:off x="11757025" y="7604125"/>
          <a:ext cx="224155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35458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35458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35458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35458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35458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35458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35458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35458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35458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35458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35458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191770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384425" y="12334875"/>
          <a:ext cx="47498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53555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32294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773920" y="238125"/>
          <a:ext cx="227647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xdr:cNvSpPr>
          <a:spLocks noChangeArrowheads="1"/>
        </xdr:cNvSpPr>
      </xdr:nvSpPr>
      <xdr:spPr>
        <a:xfrm>
          <a:off x="12461240" y="238125"/>
          <a:ext cx="34347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東京都青梅市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56565" y="7591425"/>
          <a:ext cx="53676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xdr:cNvSpPr txBox="1">
          <a:spLocks noChangeArrowheads="1"/>
        </xdr:cNvSpPr>
      </xdr:nvSpPr>
      <xdr:spPr>
        <a:xfrm>
          <a:off x="570865" y="705485"/>
          <a:ext cx="161925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1812905" y="7962900"/>
          <a:ext cx="39687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a:ea typeface="ＭＳ ゴシック"/>
            </a:rPr>
            <a:t>将来負担額において、一般会計、公営企業とも適正な地方債の管理を実施していることなどから、結果として前年度に比べ全体で2億円余の減となった。</a:t>
          </a:r>
        </a:p>
        <a:p>
          <a:r>
            <a:rPr kumimoji="1" lang="ja-JP" altLang="en-US" sz="1200">
              <a:solidFill>
                <a:sysClr val="windowText" lastClr="000000"/>
              </a:solidFill>
              <a:latin typeface="ＭＳ ゴシック"/>
              <a:ea typeface="ＭＳ ゴシック"/>
            </a:rPr>
            <a:t>　充当可能財源等については、財政調整基金などの充当可能基金が18億円余の増となったことにより、前年度に比べ全体で13億円余の増となった。</a:t>
          </a:r>
        </a:p>
        <a:p>
          <a:r>
            <a:rPr kumimoji="1" lang="ja-JP" altLang="en-US" sz="1200">
              <a:solidFill>
                <a:sysClr val="windowText" lastClr="000000"/>
              </a:solidFill>
              <a:latin typeface="ＭＳ ゴシック"/>
              <a:ea typeface="ＭＳ ゴシック"/>
            </a:rPr>
            <a:t>　将来負担額の減と、充当可能財源等の増より、将来負担比率は改善した。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632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632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207135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63245" y="11934825"/>
          <a:ext cx="6512560"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397105"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184880"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東京都青梅市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xdr:cNvSpPr txBox="1">
          <a:spLocks noChangeArrowheads="1"/>
        </xdr:cNvSpPr>
      </xdr:nvSpPr>
      <xdr:spPr>
        <a:xfrm>
          <a:off x="533400" y="957580"/>
          <a:ext cx="215963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632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397105"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397105"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・財政調整基金、公共施設整備基金および職員退職手当基金など8基金で新規に約23億円積立て。</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・公共施設整備基金、ふれあい福祉基金および職員退職手当基金など13基金で約241万円の運用益。</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・退職手当基金、新型コロナウイルス対策助け合い基金および吉川英治記念館事業基金など9基金で約4.6億円の取崩し。</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・ふれあい福祉基金など、いくつかの基金には指定寄付金を原資とした積み立てを行うが、翌年度以降において取崩し、基金の目的に適う事業に活用することとする。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・その他の基金については、積立てられる要素がなく、必要に応じて取り崩していくため、残高は減少傾向となる。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・モーターボート事業収益の好調が続いていると、財政調整基金などの取崩しが減額される見込みがある。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xdr:cNvSpPr>
          <a:spLocks noChangeArrowheads="1"/>
        </xdr:cNvSpPr>
      </xdr:nvSpPr>
      <xdr:spPr>
        <a:xfrm>
          <a:off x="1248092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397105"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397105"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・公共施設整備基金：公共施設整備事業に必要な資金に充てる。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・ふれあい福祉基金：社会福祉施策の実施に必要な資金に充てる。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・公共施設整備基金：将来見込まれるインフラや公共施設の整備に必要な資金として、4億円余を積立てた。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新型コロナウイルス対策助け合い基金（第1～3号）：新型コロナ対策の国交付金などを事業の実施状況から約1,300万円を積立てるとともに、約4,300万円を取崩し、事業に充当した。約7,400万円が年度末残高とな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今後、計画されている給食センターの建替え、東青梅1丁目諸事業用地利活用事業等のほか、インフラや公共施設の老朽化が進んでいることもあり、その対策にかかる経費の増加が今後見込まれるため、将来負担に備え可能な限り温存していく。</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・新型コロナウイルス対策助け合い基金（第1～3号）：企業への融資の利子補給など事業の進捗に連動し、年々残高が減少する。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xdr:cNvSpPr>
          <a:spLocks noChangeArrowheads="1"/>
        </xdr:cNvSpPr>
      </xdr:nvSpPr>
      <xdr:spPr>
        <a:xfrm>
          <a:off x="12480925"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397105"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397105"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・地方財政法にもとづき、前年度実質収支の2分の1である14.4億円を積み立てたことによる増加。</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・モーターボート事業収益が好調であったため、取崩しはなかった。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基金残高が当初予算の財政規模の8％から10％の範囲内となるよう努めることとしているが、平成15年度から21年度までの間に大きく取り崩しており、目標水準まで回復していない状況が続いていたが、令和3年度をもって目標水準に達し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・令和5年度時点での財政計画での推計では、毎年1.75億円ずつ積み立てる見込みである。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480925"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397105"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397105"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xdr:cNvSpPr>
          <a:spLocks noChangeArrowheads="1"/>
        </xdr:cNvSpPr>
      </xdr:nvSpPr>
      <xdr:spPr>
        <a:xfrm>
          <a:off x="12480925"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4845" y="411480"/>
          <a:ext cx="1149921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03240" y="398780"/>
          <a:ext cx="355663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28640" y="424180"/>
          <a:ext cx="351218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354040" y="449580"/>
          <a:ext cx="347472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東京都青梅市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765145" y="398780"/>
          <a:ext cx="24244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790545" y="424180"/>
          <a:ext cx="23799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15945" y="449580"/>
          <a:ext cx="23228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189865</xdr:colOff>
      <xdr:row>7</xdr:row>
      <xdr:rowOff>6350</xdr:rowOff>
    </xdr:from>
    <xdr:to>
      <xdr:col>50</xdr:col>
      <xdr:colOff>0</xdr:colOff>
      <xdr:row>17</xdr:row>
      <xdr:rowOff>50800</xdr:rowOff>
    </xdr:to>
    <xdr:sp macro="" textlink="">
      <xdr:nvSpPr>
        <xdr:cNvPr id="9" name="正方形/長方形 8"/>
        <xdr:cNvSpPr/>
      </xdr:nvSpPr>
      <xdr:spPr>
        <a:xfrm>
          <a:off x="759460" y="1179830"/>
          <a:ext cx="873379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3760" y="1211580"/>
          <a:ext cx="125920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189865</xdr:colOff>
      <xdr:row>7</xdr:row>
      <xdr:rowOff>38100</xdr:rowOff>
    </xdr:from>
    <xdr:to>
      <xdr:col>16</xdr:col>
      <xdr:colOff>189865</xdr:colOff>
      <xdr:row>17</xdr:row>
      <xdr:rowOff>38100</xdr:rowOff>
    </xdr:to>
    <xdr:sp macro="" textlink="">
      <xdr:nvSpPr>
        <xdr:cNvPr id="11" name="正方形/長方形 10"/>
        <xdr:cNvSpPr/>
      </xdr:nvSpPr>
      <xdr:spPr>
        <a:xfrm>
          <a:off x="2088515" y="1211580"/>
          <a:ext cx="113919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130,274
128,071
103.31
62,857,034
58,959,941
3,770,209
27,816,882
30,698,842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84855" y="1211580"/>
          <a:ext cx="138620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71060" y="1230630"/>
          <a:ext cx="18351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06210" y="1230630"/>
          <a:ext cx="115189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2.2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21600" y="1230630"/>
          <a:ext cx="57594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71060" y="2049780"/>
          <a:ext cx="18351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189865</xdr:colOff>
      <xdr:row>15</xdr:row>
      <xdr:rowOff>158750</xdr:rowOff>
    </xdr:to>
    <xdr:sp macro="" textlink="">
      <xdr:nvSpPr>
        <xdr:cNvPr id="17" name="正方形/長方形 16"/>
        <xdr:cNvSpPr/>
      </xdr:nvSpPr>
      <xdr:spPr>
        <a:xfrm>
          <a:off x="6569710" y="2049780"/>
          <a:ext cx="3113405"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14865" y="1179830"/>
          <a:ext cx="129730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30130" y="124333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30130" y="150622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30130" y="1828800"/>
          <a:ext cx="115189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791065" y="1332230"/>
          <a:ext cx="1517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189865</xdr:colOff>
      <xdr:row>10</xdr:row>
      <xdr:rowOff>127000</xdr:rowOff>
    </xdr:from>
    <xdr:to>
      <xdr:col>51</xdr:col>
      <xdr:colOff>189865</xdr:colOff>
      <xdr:row>11</xdr:row>
      <xdr:rowOff>95250</xdr:rowOff>
    </xdr:to>
    <xdr:cxnSp macro="">
      <xdr:nvCxnSpPr>
        <xdr:cNvPr id="23" name="直線コネクタ 22"/>
        <xdr:cNvCxnSpPr/>
      </xdr:nvCxnSpPr>
      <xdr:spPr>
        <a:xfrm>
          <a:off x="9872980"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791065" y="180340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189865</xdr:colOff>
      <xdr:row>12</xdr:row>
      <xdr:rowOff>22225</xdr:rowOff>
    </xdr:from>
    <xdr:to>
      <xdr:col>51</xdr:col>
      <xdr:colOff>189865</xdr:colOff>
      <xdr:row>12</xdr:row>
      <xdr:rowOff>161925</xdr:rowOff>
    </xdr:to>
    <xdr:cxnSp macro="">
      <xdr:nvCxnSpPr>
        <xdr:cNvPr id="25" name="直線コネクタ 24"/>
        <xdr:cNvCxnSpPr/>
      </xdr:nvCxnSpPr>
      <xdr:spPr>
        <a:xfrm flipV="1">
          <a:off x="9872980"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791065" y="2176780"/>
          <a:ext cx="15176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25990" y="1281430"/>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25990" y="154051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xdr:cNvSpPr txBox="1"/>
      </xdr:nvSpPr>
      <xdr:spPr>
        <a:xfrm>
          <a:off x="70294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8450" cy="259080"/>
    <xdr:sp macro="" textlink="">
      <xdr:nvSpPr>
        <xdr:cNvPr id="30" name="テキスト ボックス 29"/>
        <xdr:cNvSpPr txBox="1"/>
      </xdr:nvSpPr>
      <xdr:spPr>
        <a:xfrm>
          <a:off x="70294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8445"/>
    <xdr:sp macro="" textlink="">
      <xdr:nvSpPr>
        <xdr:cNvPr id="31" name="テキスト ボックス 30"/>
        <xdr:cNvSpPr txBox="1"/>
      </xdr:nvSpPr>
      <xdr:spPr>
        <a:xfrm>
          <a:off x="70294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xdr:cNvSpPr txBox="1"/>
      </xdr:nvSpPr>
      <xdr:spPr>
        <a:xfrm>
          <a:off x="70294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xdr:cNvSpPr txBox="1"/>
      </xdr:nvSpPr>
      <xdr:spPr>
        <a:xfrm>
          <a:off x="70294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5780" cy="258445"/>
    <xdr:sp macro="" textlink="">
      <xdr:nvSpPr>
        <xdr:cNvPr id="34" name="テキスト ボックス 33"/>
        <xdr:cNvSpPr txBox="1"/>
      </xdr:nvSpPr>
      <xdr:spPr>
        <a:xfrm>
          <a:off x="70294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190" cy="425450"/>
    <xdr:sp macro="" textlink="">
      <xdr:nvSpPr>
        <xdr:cNvPr id="35" name="テキスト ボックス 34"/>
        <xdr:cNvSpPr txBox="1"/>
      </xdr:nvSpPr>
      <xdr:spPr>
        <a:xfrm>
          <a:off x="702945" y="4434840"/>
          <a:ext cx="875919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2945" y="4906010"/>
          <a:ext cx="46075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9245"/>
    <xdr:sp macro="" textlink="">
      <xdr:nvSpPr>
        <xdr:cNvPr id="37" name="テキスト ボックス 36"/>
        <xdr:cNvSpPr txBox="1"/>
      </xdr:nvSpPr>
      <xdr:spPr>
        <a:xfrm>
          <a:off x="1619250" y="5260340"/>
          <a:ext cx="1272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1000" cy="358775"/>
    <xdr:sp macro="" textlink="">
      <xdr:nvSpPr>
        <xdr:cNvPr id="38" name="テキスト ボックス 37"/>
        <xdr:cNvSpPr txBox="1"/>
      </xdr:nvSpPr>
      <xdr:spPr>
        <a:xfrm>
          <a:off x="288099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54320" y="5156200"/>
          <a:ext cx="138620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54320" y="5342890"/>
          <a:ext cx="138620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47840" y="515620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47840" y="534289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70545" y="515620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70545" y="534289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2945" y="565277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81320" y="565277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189865</xdr:colOff>
      <xdr:row>35</xdr:row>
      <xdr:rowOff>31750</xdr:rowOff>
    </xdr:to>
    <xdr:sp macro="" textlink="">
      <xdr:nvSpPr>
        <xdr:cNvPr id="47" name="正方形/長方形 46"/>
        <xdr:cNvSpPr/>
      </xdr:nvSpPr>
      <xdr:spPr>
        <a:xfrm>
          <a:off x="5481320" y="5652770"/>
          <a:ext cx="3442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189865</xdr:colOff>
      <xdr:row>47</xdr:row>
      <xdr:rowOff>69850</xdr:rowOff>
    </xdr:to>
    <xdr:sp macro="" textlink="" fLocksText="0">
      <xdr:nvSpPr>
        <xdr:cNvPr id="48" name="テキスト ボックス 47"/>
        <xdr:cNvSpPr txBox="1"/>
      </xdr:nvSpPr>
      <xdr:spPr>
        <a:xfrm>
          <a:off x="5588635" y="5962650"/>
          <a:ext cx="523367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令和4年度の単年度の財政力指数については、前年度と比較し0.002ポイント減の0.778となった。</a:t>
          </a:r>
        </a:p>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基準財政収入額は、制度廃止による地方特例交付金（旧自動車税減収補填特例交付金が13,282千円、旧軽自動車税減収補填交付金が6,921千円）や固定資産税（償却資産）が11,428千円の減となる一方、法人市民税（法人税割）が320,726千円、法人事業税交付金が156,913千円の増となるなど、全体で801,734千円の増となった。</a:t>
          </a:r>
        </a:p>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基準財政需要額は、社会福祉費が61,536千円が増となったものの、臨時費目である臨時経済対策費が33,231千円の増となる一方、臨時財政対策債償還基金費が740,685千円の皆減になったことなどから、全体で889,678千円の減となった。</a:t>
          </a:r>
        </a:p>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3年間の平均では0.02の減となった。</a:t>
          </a:r>
        </a:p>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今後とも継続して税の徴収率向上等に努め、歳入の確保を図っていく。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2945" y="80124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131445</xdr:rowOff>
    </xdr:from>
    <xdr:to>
      <xdr:col>27</xdr:col>
      <xdr:colOff>184150</xdr:colOff>
      <xdr:row>45</xdr:row>
      <xdr:rowOff>131445</xdr:rowOff>
    </xdr:to>
    <xdr:cxnSp macro="">
      <xdr:nvCxnSpPr>
        <xdr:cNvPr id="51" name="直線コネクタ 50"/>
        <xdr:cNvCxnSpPr/>
      </xdr:nvCxnSpPr>
      <xdr:spPr>
        <a:xfrm>
          <a:off x="702945" y="76752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02945" y="73380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8445"/>
    <xdr:sp macro="" textlink="">
      <xdr:nvSpPr>
        <xdr:cNvPr id="54" name="テキスト ボックス 53"/>
        <xdr:cNvSpPr txBox="1"/>
      </xdr:nvSpPr>
      <xdr:spPr>
        <a:xfrm>
          <a:off x="0"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02945" y="70008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9080"/>
    <xdr:sp macro="" textlink="">
      <xdr:nvSpPr>
        <xdr:cNvPr id="56" name="テキスト ボックス 55"/>
        <xdr:cNvSpPr txBox="1"/>
      </xdr:nvSpPr>
      <xdr:spPr>
        <a:xfrm>
          <a:off x="0"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02945" y="66643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9080"/>
    <xdr:sp macro="" textlink="">
      <xdr:nvSpPr>
        <xdr:cNvPr id="58" name="テキスト ボックス 57"/>
        <xdr:cNvSpPr txBox="1"/>
      </xdr:nvSpPr>
      <xdr:spPr>
        <a:xfrm>
          <a:off x="0" y="652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02945" y="63271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02945" y="59899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2945" y="565277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2945" y="565277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140335</xdr:rowOff>
    </xdr:from>
    <xdr:to>
      <xdr:col>23</xdr:col>
      <xdr:colOff>133350</xdr:colOff>
      <xdr:row>45</xdr:row>
      <xdr:rowOff>10795</xdr:rowOff>
    </xdr:to>
    <xdr:cxnSp macro="">
      <xdr:nvCxnSpPr>
        <xdr:cNvPr id="66" name="直線コネクタ 65"/>
        <xdr:cNvCxnSpPr/>
      </xdr:nvCxnSpPr>
      <xdr:spPr>
        <a:xfrm flipV="1">
          <a:off x="4500245" y="6175375"/>
          <a:ext cx="0" cy="1379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154305</xdr:rowOff>
    </xdr:from>
    <xdr:ext cx="761365" cy="259080"/>
    <xdr:sp macro="" textlink="">
      <xdr:nvSpPr>
        <xdr:cNvPr id="67" name="財政力最小値テキスト"/>
        <xdr:cNvSpPr txBox="1"/>
      </xdr:nvSpPr>
      <xdr:spPr>
        <a:xfrm>
          <a:off x="4569460" y="7530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10795</xdr:rowOff>
    </xdr:from>
    <xdr:to>
      <xdr:col>24</xdr:col>
      <xdr:colOff>12700</xdr:colOff>
      <xdr:row>45</xdr:row>
      <xdr:rowOff>10795</xdr:rowOff>
    </xdr:to>
    <xdr:cxnSp macro="">
      <xdr:nvCxnSpPr>
        <xdr:cNvPr id="68" name="直線コネクタ 67"/>
        <xdr:cNvCxnSpPr/>
      </xdr:nvCxnSpPr>
      <xdr:spPr>
        <a:xfrm>
          <a:off x="4411345" y="755459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55245</xdr:rowOff>
    </xdr:from>
    <xdr:ext cx="761365" cy="258445"/>
    <xdr:sp macro="" textlink="">
      <xdr:nvSpPr>
        <xdr:cNvPr id="69" name="財政力最大値テキスト"/>
        <xdr:cNvSpPr txBox="1"/>
      </xdr:nvSpPr>
      <xdr:spPr>
        <a:xfrm>
          <a:off x="4569460" y="5922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140335</xdr:rowOff>
    </xdr:from>
    <xdr:to>
      <xdr:col>24</xdr:col>
      <xdr:colOff>12700</xdr:colOff>
      <xdr:row>36</xdr:row>
      <xdr:rowOff>140335</xdr:rowOff>
    </xdr:to>
    <xdr:cxnSp macro="">
      <xdr:nvCxnSpPr>
        <xdr:cNvPr id="70" name="直線コネクタ 69"/>
        <xdr:cNvCxnSpPr/>
      </xdr:nvCxnSpPr>
      <xdr:spPr>
        <a:xfrm>
          <a:off x="4411345" y="617537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93345</xdr:rowOff>
    </xdr:from>
    <xdr:to>
      <xdr:col>23</xdr:col>
      <xdr:colOff>133350</xdr:colOff>
      <xdr:row>41</xdr:row>
      <xdr:rowOff>127635</xdr:rowOff>
    </xdr:to>
    <xdr:cxnSp macro="">
      <xdr:nvCxnSpPr>
        <xdr:cNvPr id="71" name="直線コネクタ 70"/>
        <xdr:cNvCxnSpPr/>
      </xdr:nvCxnSpPr>
      <xdr:spPr>
        <a:xfrm>
          <a:off x="3740785" y="6966585"/>
          <a:ext cx="7594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135255</xdr:rowOff>
    </xdr:from>
    <xdr:ext cx="761365" cy="259080"/>
    <xdr:sp macro="" textlink="">
      <xdr:nvSpPr>
        <xdr:cNvPr id="72" name="財政力平均値テキスト"/>
        <xdr:cNvSpPr txBox="1"/>
      </xdr:nvSpPr>
      <xdr:spPr>
        <a:xfrm>
          <a:off x="4569460" y="70084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163195</xdr:rowOff>
    </xdr:from>
    <xdr:to>
      <xdr:col>23</xdr:col>
      <xdr:colOff>184150</xdr:colOff>
      <xdr:row>42</xdr:row>
      <xdr:rowOff>93345</xdr:rowOff>
    </xdr:to>
    <xdr:sp macro="" textlink="">
      <xdr:nvSpPr>
        <xdr:cNvPr id="73" name="フローチャート: 判断 72"/>
        <xdr:cNvSpPr/>
      </xdr:nvSpPr>
      <xdr:spPr>
        <a:xfrm>
          <a:off x="4449445" y="7036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41910</xdr:rowOff>
    </xdr:from>
    <xdr:to>
      <xdr:col>19</xdr:col>
      <xdr:colOff>133350</xdr:colOff>
      <xdr:row>41</xdr:row>
      <xdr:rowOff>93345</xdr:rowOff>
    </xdr:to>
    <xdr:cxnSp macro="">
      <xdr:nvCxnSpPr>
        <xdr:cNvPr id="74" name="直線コネクタ 73"/>
        <xdr:cNvCxnSpPr/>
      </xdr:nvCxnSpPr>
      <xdr:spPr>
        <a:xfrm>
          <a:off x="2930525" y="6915150"/>
          <a:ext cx="81026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128905</xdr:rowOff>
    </xdr:from>
    <xdr:to>
      <xdr:col>19</xdr:col>
      <xdr:colOff>184150</xdr:colOff>
      <xdr:row>42</xdr:row>
      <xdr:rowOff>59055</xdr:rowOff>
    </xdr:to>
    <xdr:sp macro="" textlink="">
      <xdr:nvSpPr>
        <xdr:cNvPr id="75" name="フローチャート: 判断 74"/>
        <xdr:cNvSpPr/>
      </xdr:nvSpPr>
      <xdr:spPr>
        <a:xfrm>
          <a:off x="3689985" y="7002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43815</xdr:rowOff>
    </xdr:from>
    <xdr:ext cx="736600" cy="259080"/>
    <xdr:sp macro="" textlink="">
      <xdr:nvSpPr>
        <xdr:cNvPr id="76" name="テキスト ボックス 75"/>
        <xdr:cNvSpPr txBox="1"/>
      </xdr:nvSpPr>
      <xdr:spPr>
        <a:xfrm>
          <a:off x="3399155" y="7084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24765</xdr:rowOff>
    </xdr:from>
    <xdr:to>
      <xdr:col>15</xdr:col>
      <xdr:colOff>82550</xdr:colOff>
      <xdr:row>41</xdr:row>
      <xdr:rowOff>41910</xdr:rowOff>
    </xdr:to>
    <xdr:cxnSp macro="">
      <xdr:nvCxnSpPr>
        <xdr:cNvPr id="77" name="直線コネクタ 76"/>
        <xdr:cNvCxnSpPr/>
      </xdr:nvCxnSpPr>
      <xdr:spPr>
        <a:xfrm>
          <a:off x="2120265" y="6898005"/>
          <a:ext cx="8102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94615</xdr:rowOff>
    </xdr:from>
    <xdr:to>
      <xdr:col>15</xdr:col>
      <xdr:colOff>133350</xdr:colOff>
      <xdr:row>42</xdr:row>
      <xdr:rowOff>24765</xdr:rowOff>
    </xdr:to>
    <xdr:sp macro="" textlink="">
      <xdr:nvSpPr>
        <xdr:cNvPr id="78" name="フローチャート: 判断 77"/>
        <xdr:cNvSpPr/>
      </xdr:nvSpPr>
      <xdr:spPr>
        <a:xfrm>
          <a:off x="2879725" y="6967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8890</xdr:rowOff>
    </xdr:from>
    <xdr:ext cx="761365" cy="259080"/>
    <xdr:sp macro="" textlink="">
      <xdr:nvSpPr>
        <xdr:cNvPr id="79" name="テキスト ボックス 78"/>
        <xdr:cNvSpPr txBox="1"/>
      </xdr:nvSpPr>
      <xdr:spPr>
        <a:xfrm>
          <a:off x="2588895" y="7049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189865</xdr:colOff>
      <xdr:row>41</xdr:row>
      <xdr:rowOff>6985</xdr:rowOff>
    </xdr:from>
    <xdr:to>
      <xdr:col>11</xdr:col>
      <xdr:colOff>31750</xdr:colOff>
      <xdr:row>41</xdr:row>
      <xdr:rowOff>24765</xdr:rowOff>
    </xdr:to>
    <xdr:cxnSp macro="">
      <xdr:nvCxnSpPr>
        <xdr:cNvPr id="80" name="直線コネクタ 79"/>
        <xdr:cNvCxnSpPr/>
      </xdr:nvCxnSpPr>
      <xdr:spPr>
        <a:xfrm>
          <a:off x="1329055" y="6880225"/>
          <a:ext cx="79121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189865</xdr:colOff>
      <xdr:row>41</xdr:row>
      <xdr:rowOff>94615</xdr:rowOff>
    </xdr:from>
    <xdr:to>
      <xdr:col>11</xdr:col>
      <xdr:colOff>82550</xdr:colOff>
      <xdr:row>42</xdr:row>
      <xdr:rowOff>24765</xdr:rowOff>
    </xdr:to>
    <xdr:sp macro="" textlink="">
      <xdr:nvSpPr>
        <xdr:cNvPr id="81" name="フローチャート: 判断 80"/>
        <xdr:cNvSpPr/>
      </xdr:nvSpPr>
      <xdr:spPr>
        <a:xfrm>
          <a:off x="2088515" y="69678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8890</xdr:rowOff>
    </xdr:from>
    <xdr:ext cx="761365" cy="259080"/>
    <xdr:sp macro="" textlink="">
      <xdr:nvSpPr>
        <xdr:cNvPr id="82" name="テキスト ボックス 81"/>
        <xdr:cNvSpPr txBox="1"/>
      </xdr:nvSpPr>
      <xdr:spPr>
        <a:xfrm>
          <a:off x="1778635" y="7049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94615</xdr:rowOff>
    </xdr:from>
    <xdr:to>
      <xdr:col>7</xdr:col>
      <xdr:colOff>31750</xdr:colOff>
      <xdr:row>42</xdr:row>
      <xdr:rowOff>24765</xdr:rowOff>
    </xdr:to>
    <xdr:sp macro="" textlink="">
      <xdr:nvSpPr>
        <xdr:cNvPr id="83" name="フローチャート: 判断 82"/>
        <xdr:cNvSpPr/>
      </xdr:nvSpPr>
      <xdr:spPr>
        <a:xfrm>
          <a:off x="1278890" y="6967855"/>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8890</xdr:rowOff>
    </xdr:from>
    <xdr:ext cx="762000" cy="259080"/>
    <xdr:sp macro="" textlink="">
      <xdr:nvSpPr>
        <xdr:cNvPr id="84" name="テキスト ボックス 83"/>
        <xdr:cNvSpPr txBox="1"/>
      </xdr:nvSpPr>
      <xdr:spPr>
        <a:xfrm>
          <a:off x="968375" y="7049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5" name="テキスト ボックス 84"/>
        <xdr:cNvSpPr txBox="1"/>
      </xdr:nvSpPr>
      <xdr:spPr>
        <a:xfrm>
          <a:off x="430403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6" name="テキスト ボックス 85"/>
        <xdr:cNvSpPr txBox="1"/>
      </xdr:nvSpPr>
      <xdr:spPr>
        <a:xfrm>
          <a:off x="354457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273431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19240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1365" cy="259080"/>
    <xdr:sp macro="" textlink="">
      <xdr:nvSpPr>
        <xdr:cNvPr id="89" name="テキスト ボックス 88"/>
        <xdr:cNvSpPr txBox="1"/>
      </xdr:nvSpPr>
      <xdr:spPr>
        <a:xfrm>
          <a:off x="113347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41</xdr:row>
      <xdr:rowOff>76835</xdr:rowOff>
    </xdr:from>
    <xdr:to>
      <xdr:col>23</xdr:col>
      <xdr:colOff>184150</xdr:colOff>
      <xdr:row>42</xdr:row>
      <xdr:rowOff>6985</xdr:rowOff>
    </xdr:to>
    <xdr:sp macro="" textlink="">
      <xdr:nvSpPr>
        <xdr:cNvPr id="90" name="楕円 89"/>
        <xdr:cNvSpPr/>
      </xdr:nvSpPr>
      <xdr:spPr>
        <a:xfrm>
          <a:off x="4449445" y="6950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93345</xdr:rowOff>
    </xdr:from>
    <xdr:ext cx="761365" cy="259080"/>
    <xdr:sp macro="" textlink="">
      <xdr:nvSpPr>
        <xdr:cNvPr id="91" name="財政力該当値テキスト"/>
        <xdr:cNvSpPr txBox="1"/>
      </xdr:nvSpPr>
      <xdr:spPr>
        <a:xfrm>
          <a:off x="4569460" y="6798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42545</xdr:rowOff>
    </xdr:from>
    <xdr:to>
      <xdr:col>19</xdr:col>
      <xdr:colOff>184150</xdr:colOff>
      <xdr:row>41</xdr:row>
      <xdr:rowOff>144145</xdr:rowOff>
    </xdr:to>
    <xdr:sp macro="" textlink="">
      <xdr:nvSpPr>
        <xdr:cNvPr id="92" name="楕円 91"/>
        <xdr:cNvSpPr/>
      </xdr:nvSpPr>
      <xdr:spPr>
        <a:xfrm>
          <a:off x="3689985"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154305</xdr:rowOff>
    </xdr:from>
    <xdr:ext cx="736600" cy="259080"/>
    <xdr:sp macro="" textlink="">
      <xdr:nvSpPr>
        <xdr:cNvPr id="93" name="テキスト ボックス 92"/>
        <xdr:cNvSpPr txBox="1"/>
      </xdr:nvSpPr>
      <xdr:spPr>
        <a:xfrm>
          <a:off x="3399155" y="6692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162560</xdr:rowOff>
    </xdr:from>
    <xdr:to>
      <xdr:col>15</xdr:col>
      <xdr:colOff>133350</xdr:colOff>
      <xdr:row>41</xdr:row>
      <xdr:rowOff>92710</xdr:rowOff>
    </xdr:to>
    <xdr:sp macro="" textlink="">
      <xdr:nvSpPr>
        <xdr:cNvPr id="94" name="楕円 93"/>
        <xdr:cNvSpPr/>
      </xdr:nvSpPr>
      <xdr:spPr>
        <a:xfrm>
          <a:off x="2879725"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102870</xdr:rowOff>
    </xdr:from>
    <xdr:ext cx="761365" cy="258445"/>
    <xdr:sp macro="" textlink="">
      <xdr:nvSpPr>
        <xdr:cNvPr id="95" name="テキスト ボックス 94"/>
        <xdr:cNvSpPr txBox="1"/>
      </xdr:nvSpPr>
      <xdr:spPr>
        <a:xfrm>
          <a:off x="2588895" y="66408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189865</xdr:colOff>
      <xdr:row>40</xdr:row>
      <xdr:rowOff>145415</xdr:rowOff>
    </xdr:from>
    <xdr:to>
      <xdr:col>11</xdr:col>
      <xdr:colOff>82550</xdr:colOff>
      <xdr:row>41</xdr:row>
      <xdr:rowOff>75565</xdr:rowOff>
    </xdr:to>
    <xdr:sp macro="" textlink="">
      <xdr:nvSpPr>
        <xdr:cNvPr id="96" name="楕円 95"/>
        <xdr:cNvSpPr/>
      </xdr:nvSpPr>
      <xdr:spPr>
        <a:xfrm>
          <a:off x="2088515" y="685101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85725</xdr:rowOff>
    </xdr:from>
    <xdr:ext cx="761365" cy="258445"/>
    <xdr:sp macro="" textlink="">
      <xdr:nvSpPr>
        <xdr:cNvPr id="97" name="テキスト ボックス 96"/>
        <xdr:cNvSpPr txBox="1"/>
      </xdr:nvSpPr>
      <xdr:spPr>
        <a:xfrm>
          <a:off x="1778635" y="66236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127635</xdr:rowOff>
    </xdr:from>
    <xdr:to>
      <xdr:col>7</xdr:col>
      <xdr:colOff>31750</xdr:colOff>
      <xdr:row>41</xdr:row>
      <xdr:rowOff>57785</xdr:rowOff>
    </xdr:to>
    <xdr:sp macro="" textlink="">
      <xdr:nvSpPr>
        <xdr:cNvPr id="98" name="楕円 97"/>
        <xdr:cNvSpPr/>
      </xdr:nvSpPr>
      <xdr:spPr>
        <a:xfrm>
          <a:off x="1278890" y="6833235"/>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67945</xdr:rowOff>
    </xdr:from>
    <xdr:ext cx="762000" cy="258445"/>
    <xdr:sp macro="" textlink="">
      <xdr:nvSpPr>
        <xdr:cNvPr id="99" name="テキスト ボックス 98"/>
        <xdr:cNvSpPr txBox="1"/>
      </xdr:nvSpPr>
      <xdr:spPr>
        <a:xfrm>
          <a:off x="968375" y="6605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2945" y="8632190"/>
          <a:ext cx="46075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275" cy="309245"/>
    <xdr:sp macro="" textlink="">
      <xdr:nvSpPr>
        <xdr:cNvPr id="101" name="テキスト ボックス 100"/>
        <xdr:cNvSpPr txBox="1"/>
      </xdr:nvSpPr>
      <xdr:spPr>
        <a:xfrm>
          <a:off x="1536065" y="898652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775"/>
    <xdr:sp macro="" textlink="">
      <xdr:nvSpPr>
        <xdr:cNvPr id="102" name="テキスト ボックス 101"/>
        <xdr:cNvSpPr txBox="1"/>
      </xdr:nvSpPr>
      <xdr:spPr>
        <a:xfrm>
          <a:off x="296418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54320" y="8882380"/>
          <a:ext cx="138620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54320" y="9065260"/>
          <a:ext cx="138620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47840" y="888238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47840" y="906526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70545" y="888238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70545" y="906526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2945" y="9378950"/>
          <a:ext cx="460756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81320" y="9378950"/>
          <a:ext cx="546163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189865</xdr:colOff>
      <xdr:row>57</xdr:row>
      <xdr:rowOff>69850</xdr:rowOff>
    </xdr:to>
    <xdr:sp macro="" textlink="">
      <xdr:nvSpPr>
        <xdr:cNvPr id="111" name="正方形/長方形 110"/>
        <xdr:cNvSpPr/>
      </xdr:nvSpPr>
      <xdr:spPr>
        <a:xfrm>
          <a:off x="5481320" y="9378950"/>
          <a:ext cx="3442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189865</xdr:colOff>
      <xdr:row>69</xdr:row>
      <xdr:rowOff>107950</xdr:rowOff>
    </xdr:to>
    <xdr:sp macro="" textlink="" fLocksText="0">
      <xdr:nvSpPr>
        <xdr:cNvPr id="112" name="テキスト ボックス 111"/>
        <xdr:cNvSpPr txBox="1"/>
      </xdr:nvSpPr>
      <xdr:spPr>
        <a:xfrm>
          <a:off x="5588635" y="9688830"/>
          <a:ext cx="523367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令和4年度の経常収支比率は、前年度に比べ0.2ポイント増加し、93.3％となった。なお、臨時財政対策債を歳入経常一般財源等に加えない場合の経常収支比率95.7％で、前年度から2.7％改善となった。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市税収入や地方消費税交付金など、分母となる経常一般財源は48,625千円の増となったものの、人件費、物件費、扶助費等分子となる経常経費充当一般財源が前年度より103,502千円の増となったことが経常収支比率が増加となった要因であ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青梅市行財政改革推進プランに基づき、市税収納率の向上を図るとともに、経常経費の削減や財務書類を活用した行政評価および当初予算編成時における事中評価の実施により、事業の見直し・改廃を進めるなど、数値改善に向けた取組を進めていく。</a:t>
          </a:r>
        </a:p>
      </xdr:txBody>
    </xdr:sp>
    <xdr:clientData/>
  </xdr:twoCellAnchor>
  <xdr:oneCellAnchor>
    <xdr:from>
      <xdr:col>3</xdr:col>
      <xdr:colOff>95250</xdr:colOff>
      <xdr:row>54</xdr:row>
      <xdr:rowOff>140335</xdr:rowOff>
    </xdr:from>
    <xdr:ext cx="297815" cy="224790"/>
    <xdr:sp macro="" textlink="">
      <xdr:nvSpPr>
        <xdr:cNvPr id="113" name="テキスト ボックス 112"/>
        <xdr:cNvSpPr txBox="1"/>
      </xdr:nvSpPr>
      <xdr:spPr>
        <a:xfrm>
          <a:off x="664845" y="919289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2945" y="117348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5" name="テキスト ボックス 114"/>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02945" y="113442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8445"/>
    <xdr:sp macro="" textlink="">
      <xdr:nvSpPr>
        <xdr:cNvPr id="117" name="テキスト ボックス 116"/>
        <xdr:cNvSpPr txBox="1"/>
      </xdr:nvSpPr>
      <xdr:spPr>
        <a:xfrm>
          <a:off x="0"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02945" y="1094930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2945" y="105587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02945" y="101644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9080"/>
    <xdr:sp macro="" textlink="">
      <xdr:nvSpPr>
        <xdr:cNvPr id="123" name="テキスト ボックス 122"/>
        <xdr:cNvSpPr txBox="1"/>
      </xdr:nvSpPr>
      <xdr:spPr>
        <a:xfrm>
          <a:off x="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46990</xdr:rowOff>
    </xdr:from>
    <xdr:to>
      <xdr:col>27</xdr:col>
      <xdr:colOff>184150</xdr:colOff>
      <xdr:row>58</xdr:row>
      <xdr:rowOff>46990</xdr:rowOff>
    </xdr:to>
    <xdr:cxnSp macro="">
      <xdr:nvCxnSpPr>
        <xdr:cNvPr id="124" name="直線コネクタ 123"/>
        <xdr:cNvCxnSpPr/>
      </xdr:nvCxnSpPr>
      <xdr:spPr>
        <a:xfrm>
          <a:off x="702945" y="977011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9080"/>
    <xdr:sp macro="" textlink="">
      <xdr:nvSpPr>
        <xdr:cNvPr id="125" name="テキスト ボックス 124"/>
        <xdr:cNvSpPr txBox="1"/>
      </xdr:nvSpPr>
      <xdr:spPr>
        <a:xfrm>
          <a:off x="0"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2945" y="937895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8445"/>
    <xdr:sp macro="" textlink="">
      <xdr:nvSpPr>
        <xdr:cNvPr id="127" name="テキスト ボックス 126"/>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2945" y="9378950"/>
          <a:ext cx="460756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38735</xdr:rowOff>
    </xdr:from>
    <xdr:to>
      <xdr:col>23</xdr:col>
      <xdr:colOff>133350</xdr:colOff>
      <xdr:row>67</xdr:row>
      <xdr:rowOff>64135</xdr:rowOff>
    </xdr:to>
    <xdr:cxnSp macro="">
      <xdr:nvCxnSpPr>
        <xdr:cNvPr id="129" name="直線コネクタ 128"/>
        <xdr:cNvCxnSpPr/>
      </xdr:nvCxnSpPr>
      <xdr:spPr>
        <a:xfrm flipV="1">
          <a:off x="4500245" y="9761855"/>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1365" cy="258445"/>
    <xdr:sp macro="" textlink="">
      <xdr:nvSpPr>
        <xdr:cNvPr id="130" name="財政構造の弾力性最小値テキスト"/>
        <xdr:cNvSpPr txBox="1"/>
      </xdr:nvSpPr>
      <xdr:spPr>
        <a:xfrm>
          <a:off x="4569460" y="11268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31" name="直線コネクタ 130"/>
        <xdr:cNvCxnSpPr/>
      </xdr:nvCxnSpPr>
      <xdr:spPr>
        <a:xfrm>
          <a:off x="4411345" y="1129601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125095</xdr:rowOff>
    </xdr:from>
    <xdr:ext cx="761365" cy="258445"/>
    <xdr:sp macro="" textlink="">
      <xdr:nvSpPr>
        <xdr:cNvPr id="132" name="財政構造の弾力性最大値テキスト"/>
        <xdr:cNvSpPr txBox="1"/>
      </xdr:nvSpPr>
      <xdr:spPr>
        <a:xfrm>
          <a:off x="4569460" y="9512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38735</xdr:rowOff>
    </xdr:from>
    <xdr:to>
      <xdr:col>24</xdr:col>
      <xdr:colOff>12700</xdr:colOff>
      <xdr:row>58</xdr:row>
      <xdr:rowOff>38735</xdr:rowOff>
    </xdr:to>
    <xdr:cxnSp macro="">
      <xdr:nvCxnSpPr>
        <xdr:cNvPr id="133" name="直線コネクタ 132"/>
        <xdr:cNvCxnSpPr/>
      </xdr:nvCxnSpPr>
      <xdr:spPr>
        <a:xfrm>
          <a:off x="4411345" y="976185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12065</xdr:rowOff>
    </xdr:from>
    <xdr:to>
      <xdr:col>23</xdr:col>
      <xdr:colOff>133350</xdr:colOff>
      <xdr:row>62</xdr:row>
      <xdr:rowOff>28575</xdr:rowOff>
    </xdr:to>
    <xdr:cxnSp macro="">
      <xdr:nvCxnSpPr>
        <xdr:cNvPr id="134" name="直線コネクタ 133"/>
        <xdr:cNvCxnSpPr/>
      </xdr:nvCxnSpPr>
      <xdr:spPr>
        <a:xfrm>
          <a:off x="3740785" y="10405745"/>
          <a:ext cx="75946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117475</xdr:rowOff>
    </xdr:from>
    <xdr:ext cx="761365" cy="259080"/>
    <xdr:sp macro="" textlink="">
      <xdr:nvSpPr>
        <xdr:cNvPr id="135" name="財政構造の弾力性平均値テキスト"/>
        <xdr:cNvSpPr txBox="1"/>
      </xdr:nvSpPr>
      <xdr:spPr>
        <a:xfrm>
          <a:off x="4569460" y="101758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100965</xdr:rowOff>
    </xdr:from>
    <xdr:to>
      <xdr:col>23</xdr:col>
      <xdr:colOff>184150</xdr:colOff>
      <xdr:row>62</xdr:row>
      <xdr:rowOff>31115</xdr:rowOff>
    </xdr:to>
    <xdr:sp macro="" textlink="">
      <xdr:nvSpPr>
        <xdr:cNvPr id="136" name="フローチャート: 判断 135"/>
        <xdr:cNvSpPr/>
      </xdr:nvSpPr>
      <xdr:spPr>
        <a:xfrm>
          <a:off x="4449445" y="10327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12065</xdr:rowOff>
    </xdr:from>
    <xdr:to>
      <xdr:col>19</xdr:col>
      <xdr:colOff>133350</xdr:colOff>
      <xdr:row>64</xdr:row>
      <xdr:rowOff>151765</xdr:rowOff>
    </xdr:to>
    <xdr:cxnSp macro="">
      <xdr:nvCxnSpPr>
        <xdr:cNvPr id="137" name="直線コネクタ 136"/>
        <xdr:cNvCxnSpPr/>
      </xdr:nvCxnSpPr>
      <xdr:spPr>
        <a:xfrm flipV="1">
          <a:off x="2930525" y="10405745"/>
          <a:ext cx="810260" cy="474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3689985"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134620</xdr:rowOff>
    </xdr:from>
    <xdr:ext cx="736600" cy="259080"/>
    <xdr:sp macro="" textlink="">
      <xdr:nvSpPr>
        <xdr:cNvPr id="139" name="テキスト ボックス 138"/>
        <xdr:cNvSpPr txBox="1"/>
      </xdr:nvSpPr>
      <xdr:spPr>
        <a:xfrm>
          <a:off x="3399155" y="9857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151765</xdr:rowOff>
    </xdr:from>
    <xdr:to>
      <xdr:col>15</xdr:col>
      <xdr:colOff>82550</xdr:colOff>
      <xdr:row>65</xdr:row>
      <xdr:rowOff>69215</xdr:rowOff>
    </xdr:to>
    <xdr:cxnSp macro="">
      <xdr:nvCxnSpPr>
        <xdr:cNvPr id="140" name="直線コネクタ 139"/>
        <xdr:cNvCxnSpPr/>
      </xdr:nvCxnSpPr>
      <xdr:spPr>
        <a:xfrm flipV="1">
          <a:off x="2120265" y="10880725"/>
          <a:ext cx="81026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26035</xdr:rowOff>
    </xdr:from>
    <xdr:to>
      <xdr:col>15</xdr:col>
      <xdr:colOff>133350</xdr:colOff>
      <xdr:row>62</xdr:row>
      <xdr:rowOff>127635</xdr:rowOff>
    </xdr:to>
    <xdr:sp macro="" textlink="">
      <xdr:nvSpPr>
        <xdr:cNvPr id="141" name="フローチャート: 判断 140"/>
        <xdr:cNvSpPr/>
      </xdr:nvSpPr>
      <xdr:spPr>
        <a:xfrm>
          <a:off x="2879725" y="1041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137795</xdr:rowOff>
    </xdr:from>
    <xdr:ext cx="761365" cy="259080"/>
    <xdr:sp macro="" textlink="">
      <xdr:nvSpPr>
        <xdr:cNvPr id="142" name="テキスト ボックス 141"/>
        <xdr:cNvSpPr txBox="1"/>
      </xdr:nvSpPr>
      <xdr:spPr>
        <a:xfrm>
          <a:off x="2588895" y="10196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189865</xdr:colOff>
      <xdr:row>65</xdr:row>
      <xdr:rowOff>20955</xdr:rowOff>
    </xdr:from>
    <xdr:to>
      <xdr:col>11</xdr:col>
      <xdr:colOff>31750</xdr:colOff>
      <xdr:row>65</xdr:row>
      <xdr:rowOff>69215</xdr:rowOff>
    </xdr:to>
    <xdr:cxnSp macro="">
      <xdr:nvCxnSpPr>
        <xdr:cNvPr id="143" name="直線コネクタ 142"/>
        <xdr:cNvCxnSpPr/>
      </xdr:nvCxnSpPr>
      <xdr:spPr>
        <a:xfrm>
          <a:off x="1329055" y="10917555"/>
          <a:ext cx="79121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189865</xdr:colOff>
      <xdr:row>62</xdr:row>
      <xdr:rowOff>57785</xdr:rowOff>
    </xdr:from>
    <xdr:to>
      <xdr:col>11</xdr:col>
      <xdr:colOff>82550</xdr:colOff>
      <xdr:row>62</xdr:row>
      <xdr:rowOff>159385</xdr:rowOff>
    </xdr:to>
    <xdr:sp macro="" textlink="">
      <xdr:nvSpPr>
        <xdr:cNvPr id="144" name="フローチャート: 判断 143"/>
        <xdr:cNvSpPr/>
      </xdr:nvSpPr>
      <xdr:spPr>
        <a:xfrm>
          <a:off x="2088515" y="10451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167640</xdr:rowOff>
    </xdr:from>
    <xdr:ext cx="761365" cy="259080"/>
    <xdr:sp macro="" textlink="">
      <xdr:nvSpPr>
        <xdr:cNvPr id="145" name="テキスト ボックス 144"/>
        <xdr:cNvSpPr txBox="1"/>
      </xdr:nvSpPr>
      <xdr:spPr>
        <a:xfrm>
          <a:off x="1778635" y="10226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26035</xdr:rowOff>
    </xdr:from>
    <xdr:to>
      <xdr:col>7</xdr:col>
      <xdr:colOff>31750</xdr:colOff>
      <xdr:row>62</xdr:row>
      <xdr:rowOff>127635</xdr:rowOff>
    </xdr:to>
    <xdr:sp macro="" textlink="">
      <xdr:nvSpPr>
        <xdr:cNvPr id="146" name="フローチャート: 判断 145"/>
        <xdr:cNvSpPr/>
      </xdr:nvSpPr>
      <xdr:spPr>
        <a:xfrm>
          <a:off x="1278890" y="10419715"/>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137795</xdr:rowOff>
    </xdr:from>
    <xdr:ext cx="762000" cy="259080"/>
    <xdr:sp macro="" textlink="">
      <xdr:nvSpPr>
        <xdr:cNvPr id="147" name="テキスト ボックス 146"/>
        <xdr:cNvSpPr txBox="1"/>
      </xdr:nvSpPr>
      <xdr:spPr>
        <a:xfrm>
          <a:off x="968375" y="10196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1365" cy="259080"/>
    <xdr:sp macro="" textlink="">
      <xdr:nvSpPr>
        <xdr:cNvPr id="148" name="テキスト ボックス 147"/>
        <xdr:cNvSpPr txBox="1"/>
      </xdr:nvSpPr>
      <xdr:spPr>
        <a:xfrm>
          <a:off x="430403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1365" cy="259080"/>
    <xdr:sp macro="" textlink="">
      <xdr:nvSpPr>
        <xdr:cNvPr id="149" name="テキスト ボックス 148"/>
        <xdr:cNvSpPr txBox="1"/>
      </xdr:nvSpPr>
      <xdr:spPr>
        <a:xfrm>
          <a:off x="354457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9080"/>
    <xdr:sp macro="" textlink="">
      <xdr:nvSpPr>
        <xdr:cNvPr id="150" name="テキスト ボックス 149"/>
        <xdr:cNvSpPr txBox="1"/>
      </xdr:nvSpPr>
      <xdr:spPr>
        <a:xfrm>
          <a:off x="273431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9080"/>
    <xdr:sp macro="" textlink="">
      <xdr:nvSpPr>
        <xdr:cNvPr id="151" name="テキスト ボックス 150"/>
        <xdr:cNvSpPr txBox="1"/>
      </xdr:nvSpPr>
      <xdr:spPr>
        <a:xfrm>
          <a:off x="19240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1365" cy="259080"/>
    <xdr:sp macro="" textlink="">
      <xdr:nvSpPr>
        <xdr:cNvPr id="152" name="テキスト ボックス 151"/>
        <xdr:cNvSpPr txBox="1"/>
      </xdr:nvSpPr>
      <xdr:spPr>
        <a:xfrm>
          <a:off x="113347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149225</xdr:rowOff>
    </xdr:from>
    <xdr:to>
      <xdr:col>23</xdr:col>
      <xdr:colOff>184150</xdr:colOff>
      <xdr:row>62</xdr:row>
      <xdr:rowOff>79375</xdr:rowOff>
    </xdr:to>
    <xdr:sp macro="" textlink="">
      <xdr:nvSpPr>
        <xdr:cNvPr id="153" name="楕円 152"/>
        <xdr:cNvSpPr/>
      </xdr:nvSpPr>
      <xdr:spPr>
        <a:xfrm>
          <a:off x="4449445" y="10375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120650</xdr:rowOff>
    </xdr:from>
    <xdr:ext cx="761365" cy="259080"/>
    <xdr:sp macro="" textlink="">
      <xdr:nvSpPr>
        <xdr:cNvPr id="154" name="財政構造の弾力性該当値テキスト"/>
        <xdr:cNvSpPr txBox="1"/>
      </xdr:nvSpPr>
      <xdr:spPr>
        <a:xfrm>
          <a:off x="4569460" y="10346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132715</xdr:rowOff>
    </xdr:from>
    <xdr:to>
      <xdr:col>19</xdr:col>
      <xdr:colOff>184150</xdr:colOff>
      <xdr:row>62</xdr:row>
      <xdr:rowOff>62865</xdr:rowOff>
    </xdr:to>
    <xdr:sp macro="" textlink="">
      <xdr:nvSpPr>
        <xdr:cNvPr id="155" name="楕円 154"/>
        <xdr:cNvSpPr/>
      </xdr:nvSpPr>
      <xdr:spPr>
        <a:xfrm>
          <a:off x="3689985" y="10358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47625</xdr:rowOff>
    </xdr:from>
    <xdr:ext cx="736600" cy="258445"/>
    <xdr:sp macro="" textlink="">
      <xdr:nvSpPr>
        <xdr:cNvPr id="156" name="テキスト ボックス 155"/>
        <xdr:cNvSpPr txBox="1"/>
      </xdr:nvSpPr>
      <xdr:spPr>
        <a:xfrm>
          <a:off x="3399155" y="104413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100965</xdr:rowOff>
    </xdr:from>
    <xdr:to>
      <xdr:col>15</xdr:col>
      <xdr:colOff>133350</xdr:colOff>
      <xdr:row>65</xdr:row>
      <xdr:rowOff>31115</xdr:rowOff>
    </xdr:to>
    <xdr:sp macro="" textlink="">
      <xdr:nvSpPr>
        <xdr:cNvPr id="157" name="楕円 156"/>
        <xdr:cNvSpPr/>
      </xdr:nvSpPr>
      <xdr:spPr>
        <a:xfrm>
          <a:off x="2879725" y="10829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15875</xdr:rowOff>
    </xdr:from>
    <xdr:ext cx="761365" cy="258445"/>
    <xdr:sp macro="" textlink="">
      <xdr:nvSpPr>
        <xdr:cNvPr id="158" name="テキスト ボックス 157"/>
        <xdr:cNvSpPr txBox="1"/>
      </xdr:nvSpPr>
      <xdr:spPr>
        <a:xfrm>
          <a:off x="2588895" y="10912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189865</xdr:colOff>
      <xdr:row>65</xdr:row>
      <xdr:rowOff>18415</xdr:rowOff>
    </xdr:from>
    <xdr:to>
      <xdr:col>11</xdr:col>
      <xdr:colOff>82550</xdr:colOff>
      <xdr:row>65</xdr:row>
      <xdr:rowOff>120015</xdr:rowOff>
    </xdr:to>
    <xdr:sp macro="" textlink="">
      <xdr:nvSpPr>
        <xdr:cNvPr id="159" name="楕円 158"/>
        <xdr:cNvSpPr/>
      </xdr:nvSpPr>
      <xdr:spPr>
        <a:xfrm>
          <a:off x="2088515" y="109150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104775</xdr:rowOff>
    </xdr:from>
    <xdr:ext cx="761365" cy="259080"/>
    <xdr:sp macro="" textlink="">
      <xdr:nvSpPr>
        <xdr:cNvPr id="160" name="テキスト ボックス 159"/>
        <xdr:cNvSpPr txBox="1"/>
      </xdr:nvSpPr>
      <xdr:spPr>
        <a:xfrm>
          <a:off x="1778635" y="11001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141605</xdr:rowOff>
    </xdr:from>
    <xdr:to>
      <xdr:col>7</xdr:col>
      <xdr:colOff>31750</xdr:colOff>
      <xdr:row>65</xdr:row>
      <xdr:rowOff>71755</xdr:rowOff>
    </xdr:to>
    <xdr:sp macro="" textlink="">
      <xdr:nvSpPr>
        <xdr:cNvPr id="161" name="楕円 160"/>
        <xdr:cNvSpPr/>
      </xdr:nvSpPr>
      <xdr:spPr>
        <a:xfrm>
          <a:off x="1278890" y="10870565"/>
          <a:ext cx="819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56515</xdr:rowOff>
    </xdr:from>
    <xdr:ext cx="762000" cy="259080"/>
    <xdr:sp macro="" textlink="">
      <xdr:nvSpPr>
        <xdr:cNvPr id="162" name="テキスト ボックス 161"/>
        <xdr:cNvSpPr txBox="1"/>
      </xdr:nvSpPr>
      <xdr:spPr>
        <a:xfrm>
          <a:off x="968375" y="10953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2945" y="12358370"/>
          <a:ext cx="46075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180" cy="308610"/>
    <xdr:sp macro="" textlink="">
      <xdr:nvSpPr>
        <xdr:cNvPr id="164" name="テキスト ボックス 163"/>
        <xdr:cNvSpPr txBox="1"/>
      </xdr:nvSpPr>
      <xdr:spPr>
        <a:xfrm>
          <a:off x="744855" y="12713335"/>
          <a:ext cx="32181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5" name="テキスト ボックス 164"/>
        <xdr:cNvSpPr txBox="1"/>
      </xdr:nvSpPr>
      <xdr:spPr>
        <a:xfrm>
          <a:off x="377507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[121,821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54320" y="12604750"/>
          <a:ext cx="138620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54320" y="12791440"/>
          <a:ext cx="138620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47840" y="1260475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47840" y="1279144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70545" y="1260475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70545" y="1279144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2945" y="1310132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81320" y="1310132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189865</xdr:colOff>
      <xdr:row>79</xdr:row>
      <xdr:rowOff>107950</xdr:rowOff>
    </xdr:to>
    <xdr:sp macro="" textlink="">
      <xdr:nvSpPr>
        <xdr:cNvPr id="174" name="正方形/長方形 173"/>
        <xdr:cNvSpPr/>
      </xdr:nvSpPr>
      <xdr:spPr>
        <a:xfrm>
          <a:off x="5481320" y="13101320"/>
          <a:ext cx="3442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189865</xdr:colOff>
      <xdr:row>91</xdr:row>
      <xdr:rowOff>146050</xdr:rowOff>
    </xdr:to>
    <xdr:sp macro="" textlink="" fLocksText="0">
      <xdr:nvSpPr>
        <xdr:cNvPr id="175" name="テキスト ボックス 174"/>
        <xdr:cNvSpPr txBox="1"/>
      </xdr:nvSpPr>
      <xdr:spPr>
        <a:xfrm>
          <a:off x="5588635" y="13411200"/>
          <a:ext cx="523367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人件費は、退職手当や新型コロナウイルスワクチン接種事業経費が減少したことなどが主な要因となり、376,481千円の減となった。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物件費については、新型コロナウイルスワクチン接種事業経費が増加したことなどが主な要因となり、465,603千円の増となった。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なお、本数値については、過去同様に、全国平均、東京都および類似団体平均のいずれも下回る結果となっている。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今後も、適正な定員管理や働き方改革による一層の時間外勤務手当の削減、直営事業から委託業務への切替えなど、あらゆる角度から経費削減努力を続けていく。</a:t>
          </a:r>
        </a:p>
      </xdr:txBody>
    </xdr:sp>
    <xdr:clientData/>
  </xdr:twoCellAnchor>
  <xdr:oneCellAnchor>
    <xdr:from>
      <xdr:col>3</xdr:col>
      <xdr:colOff>95250</xdr:colOff>
      <xdr:row>77</xdr:row>
      <xdr:rowOff>6350</xdr:rowOff>
    </xdr:from>
    <xdr:ext cx="349250" cy="225425"/>
    <xdr:sp macro="" textlink="">
      <xdr:nvSpPr>
        <xdr:cNvPr id="176" name="テキスト ボックス 175"/>
        <xdr:cNvSpPr txBox="1"/>
      </xdr:nvSpPr>
      <xdr:spPr>
        <a:xfrm>
          <a:off x="664845" y="1291463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2945" y="154609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02945" y="150704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9080"/>
    <xdr:sp macro="" textlink="">
      <xdr:nvSpPr>
        <xdr:cNvPr id="180" name="テキスト ボックス 179"/>
        <xdr:cNvSpPr txBox="1"/>
      </xdr:nvSpPr>
      <xdr:spPr>
        <a:xfrm>
          <a:off x="0"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02945" y="1467548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120015</xdr:rowOff>
    </xdr:from>
    <xdr:ext cx="762000" cy="259080"/>
    <xdr:sp macro="" textlink="">
      <xdr:nvSpPr>
        <xdr:cNvPr id="182" name="テキスト ボックス 181"/>
        <xdr:cNvSpPr txBox="1"/>
      </xdr:nvSpPr>
      <xdr:spPr>
        <a:xfrm>
          <a:off x="0"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2945" y="1428115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02945" y="138906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02945" y="134956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9080"/>
    <xdr:sp macro="" textlink="">
      <xdr:nvSpPr>
        <xdr:cNvPr id="188" name="テキスト ボックス 187"/>
        <xdr:cNvSpPr txBox="1"/>
      </xdr:nvSpPr>
      <xdr:spPr>
        <a:xfrm>
          <a:off x="0"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2945" y="1310132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0" name="テキスト ボックス 189"/>
        <xdr:cNvSpPr txBox="1"/>
      </xdr:nvSpPr>
      <xdr:spPr>
        <a:xfrm>
          <a:off x="0"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2945" y="1310132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54610</xdr:rowOff>
    </xdr:from>
    <xdr:to>
      <xdr:col>23</xdr:col>
      <xdr:colOff>133350</xdr:colOff>
      <xdr:row>88</xdr:row>
      <xdr:rowOff>84455</xdr:rowOff>
    </xdr:to>
    <xdr:cxnSp macro="">
      <xdr:nvCxnSpPr>
        <xdr:cNvPr id="192" name="直線コネクタ 191"/>
        <xdr:cNvCxnSpPr/>
      </xdr:nvCxnSpPr>
      <xdr:spPr>
        <a:xfrm flipV="1">
          <a:off x="4500245" y="13465810"/>
          <a:ext cx="0" cy="1370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56515</xdr:rowOff>
    </xdr:from>
    <xdr:ext cx="761365" cy="259080"/>
    <xdr:sp macro="" textlink="">
      <xdr:nvSpPr>
        <xdr:cNvPr id="193" name="人件費・物件費等の状況最小値テキスト"/>
        <xdr:cNvSpPr txBox="1"/>
      </xdr:nvSpPr>
      <xdr:spPr>
        <a:xfrm>
          <a:off x="4569460" y="14808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192,309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84455</xdr:rowOff>
    </xdr:from>
    <xdr:to>
      <xdr:col>24</xdr:col>
      <xdr:colOff>12700</xdr:colOff>
      <xdr:row>88</xdr:row>
      <xdr:rowOff>84455</xdr:rowOff>
    </xdr:to>
    <xdr:cxnSp macro="">
      <xdr:nvCxnSpPr>
        <xdr:cNvPr id="194" name="直線コネクタ 193"/>
        <xdr:cNvCxnSpPr/>
      </xdr:nvCxnSpPr>
      <xdr:spPr>
        <a:xfrm>
          <a:off x="4411345" y="1483677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140970</xdr:rowOff>
    </xdr:from>
    <xdr:ext cx="761365" cy="258445"/>
    <xdr:sp macro="" textlink="">
      <xdr:nvSpPr>
        <xdr:cNvPr id="195" name="人件費・物件費等の状況最大値テキスト"/>
        <xdr:cNvSpPr txBox="1"/>
      </xdr:nvSpPr>
      <xdr:spPr>
        <a:xfrm>
          <a:off x="4569460" y="13216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87,759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54610</xdr:rowOff>
    </xdr:from>
    <xdr:to>
      <xdr:col>24</xdr:col>
      <xdr:colOff>12700</xdr:colOff>
      <xdr:row>80</xdr:row>
      <xdr:rowOff>54610</xdr:rowOff>
    </xdr:to>
    <xdr:cxnSp macro="">
      <xdr:nvCxnSpPr>
        <xdr:cNvPr id="196" name="直線コネクタ 195"/>
        <xdr:cNvCxnSpPr/>
      </xdr:nvCxnSpPr>
      <xdr:spPr>
        <a:xfrm>
          <a:off x="4411345" y="1346581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125730</xdr:rowOff>
    </xdr:from>
    <xdr:to>
      <xdr:col>23</xdr:col>
      <xdr:colOff>133350</xdr:colOff>
      <xdr:row>82</xdr:row>
      <xdr:rowOff>167640</xdr:rowOff>
    </xdr:to>
    <xdr:cxnSp macro="">
      <xdr:nvCxnSpPr>
        <xdr:cNvPr id="197" name="直線コネクタ 196"/>
        <xdr:cNvCxnSpPr/>
      </xdr:nvCxnSpPr>
      <xdr:spPr>
        <a:xfrm>
          <a:off x="3740785" y="13872210"/>
          <a:ext cx="75946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54610</xdr:rowOff>
    </xdr:from>
    <xdr:ext cx="761365" cy="258445"/>
    <xdr:sp macro="" textlink="">
      <xdr:nvSpPr>
        <xdr:cNvPr id="198" name="人件費・物件費等の状況平均値テキスト"/>
        <xdr:cNvSpPr txBox="1"/>
      </xdr:nvSpPr>
      <xdr:spPr>
        <a:xfrm>
          <a:off x="4569460" y="139687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131,997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82550</xdr:rowOff>
    </xdr:from>
    <xdr:to>
      <xdr:col>23</xdr:col>
      <xdr:colOff>184150</xdr:colOff>
      <xdr:row>84</xdr:row>
      <xdr:rowOff>12700</xdr:rowOff>
    </xdr:to>
    <xdr:sp macro="" textlink="">
      <xdr:nvSpPr>
        <xdr:cNvPr id="199" name="フローチャート: 判断 198"/>
        <xdr:cNvSpPr/>
      </xdr:nvSpPr>
      <xdr:spPr>
        <a:xfrm>
          <a:off x="4449445"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48260</xdr:rowOff>
    </xdr:from>
    <xdr:to>
      <xdr:col>19</xdr:col>
      <xdr:colOff>133350</xdr:colOff>
      <xdr:row>82</xdr:row>
      <xdr:rowOff>125730</xdr:rowOff>
    </xdr:to>
    <xdr:cxnSp macro="">
      <xdr:nvCxnSpPr>
        <xdr:cNvPr id="200" name="直線コネクタ 199"/>
        <xdr:cNvCxnSpPr/>
      </xdr:nvCxnSpPr>
      <xdr:spPr>
        <a:xfrm>
          <a:off x="2930525" y="13794740"/>
          <a:ext cx="81026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20320</xdr:rowOff>
    </xdr:from>
    <xdr:to>
      <xdr:col>19</xdr:col>
      <xdr:colOff>184150</xdr:colOff>
      <xdr:row>83</xdr:row>
      <xdr:rowOff>121920</xdr:rowOff>
    </xdr:to>
    <xdr:sp macro="" textlink="">
      <xdr:nvSpPr>
        <xdr:cNvPr id="201" name="フローチャート: 判断 200"/>
        <xdr:cNvSpPr/>
      </xdr:nvSpPr>
      <xdr:spPr>
        <a:xfrm>
          <a:off x="3689985" y="1393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106680</xdr:rowOff>
    </xdr:from>
    <xdr:ext cx="736600" cy="258445"/>
    <xdr:sp macro="" textlink="">
      <xdr:nvSpPr>
        <xdr:cNvPr id="202" name="テキスト ボックス 201"/>
        <xdr:cNvSpPr txBox="1"/>
      </xdr:nvSpPr>
      <xdr:spPr>
        <a:xfrm>
          <a:off x="3399155" y="140208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111760</xdr:rowOff>
    </xdr:from>
    <xdr:to>
      <xdr:col>15</xdr:col>
      <xdr:colOff>82550</xdr:colOff>
      <xdr:row>82</xdr:row>
      <xdr:rowOff>48260</xdr:rowOff>
    </xdr:to>
    <xdr:cxnSp macro="">
      <xdr:nvCxnSpPr>
        <xdr:cNvPr id="203" name="直線コネクタ 202"/>
        <xdr:cNvCxnSpPr/>
      </xdr:nvCxnSpPr>
      <xdr:spPr>
        <a:xfrm>
          <a:off x="2120265" y="13690600"/>
          <a:ext cx="81026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90170</xdr:rowOff>
    </xdr:from>
    <xdr:to>
      <xdr:col>15</xdr:col>
      <xdr:colOff>133350</xdr:colOff>
      <xdr:row>83</xdr:row>
      <xdr:rowOff>20320</xdr:rowOff>
    </xdr:to>
    <xdr:sp macro="" textlink="">
      <xdr:nvSpPr>
        <xdr:cNvPr id="204" name="フローチャート: 判断 203"/>
        <xdr:cNvSpPr/>
      </xdr:nvSpPr>
      <xdr:spPr>
        <a:xfrm>
          <a:off x="2879725" y="1383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5080</xdr:rowOff>
    </xdr:from>
    <xdr:ext cx="761365" cy="259080"/>
    <xdr:sp macro="" textlink="">
      <xdr:nvSpPr>
        <xdr:cNvPr id="205" name="テキスト ボックス 204"/>
        <xdr:cNvSpPr txBox="1"/>
      </xdr:nvSpPr>
      <xdr:spPr>
        <a:xfrm>
          <a:off x="2588895" y="13919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189865</xdr:colOff>
      <xdr:row>81</xdr:row>
      <xdr:rowOff>52070</xdr:rowOff>
    </xdr:from>
    <xdr:to>
      <xdr:col>11</xdr:col>
      <xdr:colOff>31750</xdr:colOff>
      <xdr:row>81</xdr:row>
      <xdr:rowOff>111760</xdr:rowOff>
    </xdr:to>
    <xdr:cxnSp macro="">
      <xdr:nvCxnSpPr>
        <xdr:cNvPr id="206" name="直線コネクタ 205"/>
        <xdr:cNvCxnSpPr/>
      </xdr:nvCxnSpPr>
      <xdr:spPr>
        <a:xfrm>
          <a:off x="1329055" y="13630910"/>
          <a:ext cx="79121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189865</xdr:colOff>
      <xdr:row>82</xdr:row>
      <xdr:rowOff>3810</xdr:rowOff>
    </xdr:from>
    <xdr:to>
      <xdr:col>11</xdr:col>
      <xdr:colOff>82550</xdr:colOff>
      <xdr:row>82</xdr:row>
      <xdr:rowOff>105410</xdr:rowOff>
    </xdr:to>
    <xdr:sp macro="" textlink="">
      <xdr:nvSpPr>
        <xdr:cNvPr id="207" name="フローチャート: 判断 206"/>
        <xdr:cNvSpPr/>
      </xdr:nvSpPr>
      <xdr:spPr>
        <a:xfrm>
          <a:off x="2088515" y="137502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90170</xdr:rowOff>
    </xdr:from>
    <xdr:ext cx="761365" cy="258445"/>
    <xdr:sp macro="" textlink="">
      <xdr:nvSpPr>
        <xdr:cNvPr id="208" name="テキスト ボックス 207"/>
        <xdr:cNvSpPr txBox="1"/>
      </xdr:nvSpPr>
      <xdr:spPr>
        <a:xfrm>
          <a:off x="1778635" y="13836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137795</xdr:rowOff>
    </xdr:from>
    <xdr:to>
      <xdr:col>7</xdr:col>
      <xdr:colOff>31750</xdr:colOff>
      <xdr:row>82</xdr:row>
      <xdr:rowOff>67945</xdr:rowOff>
    </xdr:to>
    <xdr:sp macro="" textlink="">
      <xdr:nvSpPr>
        <xdr:cNvPr id="209" name="フローチャート: 判断 208"/>
        <xdr:cNvSpPr/>
      </xdr:nvSpPr>
      <xdr:spPr>
        <a:xfrm>
          <a:off x="1278890" y="13716635"/>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52705</xdr:rowOff>
    </xdr:from>
    <xdr:ext cx="762000" cy="258445"/>
    <xdr:sp macro="" textlink="">
      <xdr:nvSpPr>
        <xdr:cNvPr id="210" name="テキスト ボックス 209"/>
        <xdr:cNvSpPr txBox="1"/>
      </xdr:nvSpPr>
      <xdr:spPr>
        <a:xfrm>
          <a:off x="968375" y="1379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8445"/>
    <xdr:sp macro="" textlink="">
      <xdr:nvSpPr>
        <xdr:cNvPr id="211" name="テキスト ボックス 210"/>
        <xdr:cNvSpPr txBox="1"/>
      </xdr:nvSpPr>
      <xdr:spPr>
        <a:xfrm>
          <a:off x="430403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8445"/>
    <xdr:sp macro="" textlink="">
      <xdr:nvSpPr>
        <xdr:cNvPr id="212" name="テキスト ボックス 211"/>
        <xdr:cNvSpPr txBox="1"/>
      </xdr:nvSpPr>
      <xdr:spPr>
        <a:xfrm>
          <a:off x="354457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8445"/>
    <xdr:sp macro="" textlink="">
      <xdr:nvSpPr>
        <xdr:cNvPr id="213" name="テキスト ボックス 212"/>
        <xdr:cNvSpPr txBox="1"/>
      </xdr:nvSpPr>
      <xdr:spPr>
        <a:xfrm>
          <a:off x="273431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8445"/>
    <xdr:sp macro="" textlink="">
      <xdr:nvSpPr>
        <xdr:cNvPr id="214" name="テキスト ボックス 213"/>
        <xdr:cNvSpPr txBox="1"/>
      </xdr:nvSpPr>
      <xdr:spPr>
        <a:xfrm>
          <a:off x="19240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1365" cy="258445"/>
    <xdr:sp macro="" textlink="">
      <xdr:nvSpPr>
        <xdr:cNvPr id="215" name="テキスト ボックス 214"/>
        <xdr:cNvSpPr txBox="1"/>
      </xdr:nvSpPr>
      <xdr:spPr>
        <a:xfrm>
          <a:off x="113347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117475</xdr:rowOff>
    </xdr:from>
    <xdr:to>
      <xdr:col>23</xdr:col>
      <xdr:colOff>184150</xdr:colOff>
      <xdr:row>83</xdr:row>
      <xdr:rowOff>47625</xdr:rowOff>
    </xdr:to>
    <xdr:sp macro="" textlink="">
      <xdr:nvSpPr>
        <xdr:cNvPr id="216" name="楕円 215"/>
        <xdr:cNvSpPr/>
      </xdr:nvSpPr>
      <xdr:spPr>
        <a:xfrm>
          <a:off x="4449445" y="13863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133985</xdr:rowOff>
    </xdr:from>
    <xdr:ext cx="761365" cy="259080"/>
    <xdr:sp macro="" textlink="">
      <xdr:nvSpPr>
        <xdr:cNvPr id="217" name="人件費・物件費等の状況該当値テキスト"/>
        <xdr:cNvSpPr txBox="1"/>
      </xdr:nvSpPr>
      <xdr:spPr>
        <a:xfrm>
          <a:off x="4569460" y="13712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121,821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74930</xdr:rowOff>
    </xdr:from>
    <xdr:to>
      <xdr:col>19</xdr:col>
      <xdr:colOff>184150</xdr:colOff>
      <xdr:row>83</xdr:row>
      <xdr:rowOff>5080</xdr:rowOff>
    </xdr:to>
    <xdr:sp macro="" textlink="">
      <xdr:nvSpPr>
        <xdr:cNvPr id="218" name="楕円 217"/>
        <xdr:cNvSpPr/>
      </xdr:nvSpPr>
      <xdr:spPr>
        <a:xfrm>
          <a:off x="3689985" y="1382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15240</xdr:rowOff>
    </xdr:from>
    <xdr:ext cx="736600" cy="258445"/>
    <xdr:sp macro="" textlink="">
      <xdr:nvSpPr>
        <xdr:cNvPr id="219" name="テキスト ボックス 218"/>
        <xdr:cNvSpPr txBox="1"/>
      </xdr:nvSpPr>
      <xdr:spPr>
        <a:xfrm>
          <a:off x="3399155" y="135940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118,661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167640</xdr:rowOff>
    </xdr:from>
    <xdr:to>
      <xdr:col>15</xdr:col>
      <xdr:colOff>133350</xdr:colOff>
      <xdr:row>82</xdr:row>
      <xdr:rowOff>99060</xdr:rowOff>
    </xdr:to>
    <xdr:sp macro="" textlink="">
      <xdr:nvSpPr>
        <xdr:cNvPr id="220" name="楕円 219"/>
        <xdr:cNvSpPr/>
      </xdr:nvSpPr>
      <xdr:spPr>
        <a:xfrm>
          <a:off x="2879725" y="137464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109220</xdr:rowOff>
    </xdr:from>
    <xdr:ext cx="761365" cy="258445"/>
    <xdr:sp macro="" textlink="">
      <xdr:nvSpPr>
        <xdr:cNvPr id="221" name="テキスト ボックス 220"/>
        <xdr:cNvSpPr txBox="1"/>
      </xdr:nvSpPr>
      <xdr:spPr>
        <a:xfrm>
          <a:off x="2588895" y="135204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112,852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189865</xdr:colOff>
      <xdr:row>81</xdr:row>
      <xdr:rowOff>60960</xdr:rowOff>
    </xdr:from>
    <xdr:to>
      <xdr:col>11</xdr:col>
      <xdr:colOff>82550</xdr:colOff>
      <xdr:row>81</xdr:row>
      <xdr:rowOff>162560</xdr:rowOff>
    </xdr:to>
    <xdr:sp macro="" textlink="">
      <xdr:nvSpPr>
        <xdr:cNvPr id="222" name="楕円 221"/>
        <xdr:cNvSpPr/>
      </xdr:nvSpPr>
      <xdr:spPr>
        <a:xfrm>
          <a:off x="2088515" y="13639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1270</xdr:rowOff>
    </xdr:from>
    <xdr:ext cx="761365" cy="259080"/>
    <xdr:sp macro="" textlink="">
      <xdr:nvSpPr>
        <xdr:cNvPr id="223" name="テキスト ボックス 222"/>
        <xdr:cNvSpPr txBox="1"/>
      </xdr:nvSpPr>
      <xdr:spPr>
        <a:xfrm>
          <a:off x="1778635" y="13412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104,790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1270</xdr:rowOff>
    </xdr:from>
    <xdr:to>
      <xdr:col>7</xdr:col>
      <xdr:colOff>31750</xdr:colOff>
      <xdr:row>81</xdr:row>
      <xdr:rowOff>102870</xdr:rowOff>
    </xdr:to>
    <xdr:sp macro="" textlink="">
      <xdr:nvSpPr>
        <xdr:cNvPr id="224" name="楕円 223"/>
        <xdr:cNvSpPr/>
      </xdr:nvSpPr>
      <xdr:spPr>
        <a:xfrm>
          <a:off x="1278890" y="1358011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113030</xdr:rowOff>
    </xdr:from>
    <xdr:ext cx="762000" cy="259080"/>
    <xdr:sp macro="" textlink="">
      <xdr:nvSpPr>
        <xdr:cNvPr id="225" name="テキスト ボックス 224"/>
        <xdr:cNvSpPr txBox="1"/>
      </xdr:nvSpPr>
      <xdr:spPr>
        <a:xfrm>
          <a:off x="968375" y="1335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26215" y="12358370"/>
          <a:ext cx="46075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2905" cy="308610"/>
    <xdr:sp macro="" textlink="">
      <xdr:nvSpPr>
        <xdr:cNvPr id="227" name="テキスト ボックス 226"/>
        <xdr:cNvSpPr txBox="1"/>
      </xdr:nvSpPr>
      <xdr:spPr>
        <a:xfrm>
          <a:off x="1237170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8" name="テキスト ボックス 227"/>
        <xdr:cNvSpPr txBox="1"/>
      </xdr:nvSpPr>
      <xdr:spPr>
        <a:xfrm>
          <a:off x="1399476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297275" y="12604750"/>
          <a:ext cx="13665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297275" y="12791440"/>
          <a:ext cx="13665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790795" y="1260475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790795" y="1279144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13500" y="1260475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13500" y="1279144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26215" y="1310132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04590" y="1310132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04590" y="13101320"/>
          <a:ext cx="34556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189865</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18255" y="13411200"/>
          <a:ext cx="524065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令和元年度においては、前年度の給与水準を維持し同じ100.3、令和2年度は職員構成の変動等により100.2、令和3年度は前年度と同様の要因により0.5ポイントの減の99.7となり、100を割り込む数値となった。</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令和4年度においても、同様の要因により99.0となった。</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今後も、民間の給与実態を反映した東京都人事委員会勧告に沿った見直しを実施していく。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26215" y="154609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1365" cy="259080"/>
    <xdr:sp macro="" textlink="">
      <xdr:nvSpPr>
        <xdr:cNvPr id="240" name="テキスト ボックス 239"/>
        <xdr:cNvSpPr txBox="1"/>
      </xdr:nvSpPr>
      <xdr:spPr>
        <a:xfrm>
          <a:off x="10942955" y="15322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1626215" y="151237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64770</xdr:rowOff>
    </xdr:from>
    <xdr:ext cx="761365" cy="259080"/>
    <xdr:sp macro="" textlink="">
      <xdr:nvSpPr>
        <xdr:cNvPr id="242" name="テキスト ボックス 241"/>
        <xdr:cNvSpPr txBox="1"/>
      </xdr:nvSpPr>
      <xdr:spPr>
        <a:xfrm>
          <a:off x="10942955" y="14984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1626215" y="1478661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1365" cy="259080"/>
    <xdr:sp macro="" textlink="">
      <xdr:nvSpPr>
        <xdr:cNvPr id="244" name="テキスト ボックス 243"/>
        <xdr:cNvSpPr txBox="1"/>
      </xdr:nvSpPr>
      <xdr:spPr>
        <a:xfrm>
          <a:off x="10942955" y="14648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1626215" y="144494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1365" cy="259080"/>
    <xdr:sp macro="" textlink="">
      <xdr:nvSpPr>
        <xdr:cNvPr id="246" name="テキスト ボックス 245"/>
        <xdr:cNvSpPr txBox="1"/>
      </xdr:nvSpPr>
      <xdr:spPr>
        <a:xfrm>
          <a:off x="10942955" y="143109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1626215" y="141128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1365" cy="259080"/>
    <xdr:sp macro="" textlink="">
      <xdr:nvSpPr>
        <xdr:cNvPr id="248" name="テキスト ボックス 247"/>
        <xdr:cNvSpPr txBox="1"/>
      </xdr:nvSpPr>
      <xdr:spPr>
        <a:xfrm>
          <a:off x="10942955" y="13974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1626215" y="1377569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1365" cy="259080"/>
    <xdr:sp macro="" textlink="">
      <xdr:nvSpPr>
        <xdr:cNvPr id="250" name="テキスト ボックス 249"/>
        <xdr:cNvSpPr txBox="1"/>
      </xdr:nvSpPr>
      <xdr:spPr>
        <a:xfrm>
          <a:off x="10942955" y="13637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1626215" y="1343850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1365" cy="259080"/>
    <xdr:sp macro="" textlink="">
      <xdr:nvSpPr>
        <xdr:cNvPr id="252" name="テキスト ボックス 251"/>
        <xdr:cNvSpPr txBox="1"/>
      </xdr:nvSpPr>
      <xdr:spPr>
        <a:xfrm>
          <a:off x="10942955" y="13300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26215" y="1310132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1365" cy="258445"/>
    <xdr:sp macro="" textlink="">
      <xdr:nvSpPr>
        <xdr:cNvPr id="254" name="テキスト ボックス 253"/>
        <xdr:cNvSpPr txBox="1"/>
      </xdr:nvSpPr>
      <xdr:spPr>
        <a:xfrm>
          <a:off x="10942955" y="12962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26215" y="1310132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78740</xdr:rowOff>
    </xdr:from>
    <xdr:to>
      <xdr:col>81</xdr:col>
      <xdr:colOff>44450</xdr:colOff>
      <xdr:row>89</xdr:row>
      <xdr:rowOff>35560</xdr:rowOff>
    </xdr:to>
    <xdr:cxnSp macro="">
      <xdr:nvCxnSpPr>
        <xdr:cNvPr id="256" name="直線コネクタ 255"/>
        <xdr:cNvCxnSpPr/>
      </xdr:nvCxnSpPr>
      <xdr:spPr>
        <a:xfrm flipV="1">
          <a:off x="15423515" y="13489940"/>
          <a:ext cx="0" cy="1465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1365" cy="259080"/>
    <xdr:sp macro="" textlink="">
      <xdr:nvSpPr>
        <xdr:cNvPr id="257" name="給与水準   （国との比較）最小値テキスト"/>
        <xdr:cNvSpPr txBox="1"/>
      </xdr:nvSpPr>
      <xdr:spPr>
        <a:xfrm>
          <a:off x="15512415" y="14927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8" name="直線コネクタ 257"/>
        <xdr:cNvCxnSpPr/>
      </xdr:nvCxnSpPr>
      <xdr:spPr>
        <a:xfrm>
          <a:off x="15354300" y="1495552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165100</xdr:rowOff>
    </xdr:from>
    <xdr:ext cx="761365" cy="258445"/>
    <xdr:sp macro="" textlink="">
      <xdr:nvSpPr>
        <xdr:cNvPr id="259" name="給与水準   （国との比較）最大値テキスト"/>
        <xdr:cNvSpPr txBox="1"/>
      </xdr:nvSpPr>
      <xdr:spPr>
        <a:xfrm>
          <a:off x="15512415" y="13241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78740</xdr:rowOff>
    </xdr:from>
    <xdr:to>
      <xdr:col>81</xdr:col>
      <xdr:colOff>133350</xdr:colOff>
      <xdr:row>80</xdr:row>
      <xdr:rowOff>78740</xdr:rowOff>
    </xdr:to>
    <xdr:cxnSp macro="">
      <xdr:nvCxnSpPr>
        <xdr:cNvPr id="260" name="直線コネクタ 259"/>
        <xdr:cNvCxnSpPr/>
      </xdr:nvCxnSpPr>
      <xdr:spPr>
        <a:xfrm>
          <a:off x="15354300" y="1348994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152400</xdr:rowOff>
    </xdr:to>
    <xdr:cxnSp macro="">
      <xdr:nvCxnSpPr>
        <xdr:cNvPr id="261" name="直線コネクタ 260"/>
        <xdr:cNvCxnSpPr/>
      </xdr:nvCxnSpPr>
      <xdr:spPr>
        <a:xfrm flipV="1">
          <a:off x="14664055" y="14281150"/>
          <a:ext cx="75946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151765</xdr:rowOff>
    </xdr:from>
    <xdr:ext cx="761365" cy="259080"/>
    <xdr:sp macro="" textlink="">
      <xdr:nvSpPr>
        <xdr:cNvPr id="262" name="給与水準   （国との比較）平均値テキスト"/>
        <xdr:cNvSpPr txBox="1"/>
      </xdr:nvSpPr>
      <xdr:spPr>
        <a:xfrm>
          <a:off x="15512415" y="140658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189865</xdr:colOff>
      <xdr:row>84</xdr:row>
      <xdr:rowOff>135255</xdr:rowOff>
    </xdr:from>
    <xdr:to>
      <xdr:col>81</xdr:col>
      <xdr:colOff>95250</xdr:colOff>
      <xdr:row>85</xdr:row>
      <xdr:rowOff>64770</xdr:rowOff>
    </xdr:to>
    <xdr:sp macro="" textlink="">
      <xdr:nvSpPr>
        <xdr:cNvPr id="263" name="フローチャート: 判断 262"/>
        <xdr:cNvSpPr/>
      </xdr:nvSpPr>
      <xdr:spPr>
        <a:xfrm>
          <a:off x="15379065" y="14217015"/>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189865</xdr:colOff>
      <xdr:row>85</xdr:row>
      <xdr:rowOff>152400</xdr:rowOff>
    </xdr:from>
    <xdr:to>
      <xdr:col>77</xdr:col>
      <xdr:colOff>44450</xdr:colOff>
      <xdr:row>86</xdr:row>
      <xdr:rowOff>67310</xdr:rowOff>
    </xdr:to>
    <xdr:cxnSp macro="">
      <xdr:nvCxnSpPr>
        <xdr:cNvPr id="264" name="直線コネクタ 263"/>
        <xdr:cNvCxnSpPr/>
      </xdr:nvCxnSpPr>
      <xdr:spPr>
        <a:xfrm flipV="1">
          <a:off x="13860145" y="14401800"/>
          <a:ext cx="80391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189865</xdr:colOff>
      <xdr:row>84</xdr:row>
      <xdr:rowOff>152400</xdr:rowOff>
    </xdr:from>
    <xdr:to>
      <xdr:col>77</xdr:col>
      <xdr:colOff>95250</xdr:colOff>
      <xdr:row>85</xdr:row>
      <xdr:rowOff>82550</xdr:rowOff>
    </xdr:to>
    <xdr:sp macro="" textlink="">
      <xdr:nvSpPr>
        <xdr:cNvPr id="265" name="フローチャート: 判断 264"/>
        <xdr:cNvSpPr/>
      </xdr:nvSpPr>
      <xdr:spPr>
        <a:xfrm>
          <a:off x="14619605" y="1423416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92710</xdr:rowOff>
    </xdr:from>
    <xdr:ext cx="736600" cy="258445"/>
    <xdr:sp macro="" textlink="">
      <xdr:nvSpPr>
        <xdr:cNvPr id="266" name="テキスト ボックス 265"/>
        <xdr:cNvSpPr txBox="1"/>
      </xdr:nvSpPr>
      <xdr:spPr>
        <a:xfrm>
          <a:off x="14322425" y="140068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67310</xdr:rowOff>
    </xdr:from>
    <xdr:to>
      <xdr:col>72</xdr:col>
      <xdr:colOff>189865</xdr:colOff>
      <xdr:row>86</xdr:row>
      <xdr:rowOff>84455</xdr:rowOff>
    </xdr:to>
    <xdr:cxnSp macro="">
      <xdr:nvCxnSpPr>
        <xdr:cNvPr id="267" name="直線コネクタ 266"/>
        <xdr:cNvCxnSpPr/>
      </xdr:nvCxnSpPr>
      <xdr:spPr>
        <a:xfrm flipV="1">
          <a:off x="13063220" y="14484350"/>
          <a:ext cx="7969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8" name="フローチャート: 判断 267"/>
        <xdr:cNvSpPr/>
      </xdr:nvSpPr>
      <xdr:spPr>
        <a:xfrm>
          <a:off x="13822680" y="14333855"/>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24765</xdr:rowOff>
    </xdr:from>
    <xdr:ext cx="761365" cy="259080"/>
    <xdr:sp macro="" textlink="">
      <xdr:nvSpPr>
        <xdr:cNvPr id="269" name="テキスト ボックス 268"/>
        <xdr:cNvSpPr txBox="1"/>
      </xdr:nvSpPr>
      <xdr:spPr>
        <a:xfrm>
          <a:off x="13512165" y="141065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84455</xdr:rowOff>
    </xdr:from>
    <xdr:to>
      <xdr:col>68</xdr:col>
      <xdr:colOff>152400</xdr:colOff>
      <xdr:row>86</xdr:row>
      <xdr:rowOff>84455</xdr:rowOff>
    </xdr:to>
    <xdr:cxnSp macro="">
      <xdr:nvCxnSpPr>
        <xdr:cNvPr id="270" name="直線コネクタ 269"/>
        <xdr:cNvCxnSpPr/>
      </xdr:nvCxnSpPr>
      <xdr:spPr>
        <a:xfrm>
          <a:off x="12252960" y="14501495"/>
          <a:ext cx="8102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67310</xdr:rowOff>
    </xdr:from>
    <xdr:to>
      <xdr:col>68</xdr:col>
      <xdr:colOff>189865</xdr:colOff>
      <xdr:row>85</xdr:row>
      <xdr:rowOff>167640</xdr:rowOff>
    </xdr:to>
    <xdr:sp macro="" textlink="">
      <xdr:nvSpPr>
        <xdr:cNvPr id="271" name="フローチャート: 判断 270"/>
        <xdr:cNvSpPr/>
      </xdr:nvSpPr>
      <xdr:spPr>
        <a:xfrm>
          <a:off x="13012420" y="14316710"/>
          <a:ext cx="8826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84</xdr:row>
      <xdr:rowOff>7620</xdr:rowOff>
    </xdr:from>
    <xdr:ext cx="762000" cy="259080"/>
    <xdr:sp macro="" textlink="">
      <xdr:nvSpPr>
        <xdr:cNvPr id="272" name="テキスト ボックス 271"/>
        <xdr:cNvSpPr txBox="1"/>
      </xdr:nvSpPr>
      <xdr:spPr>
        <a:xfrm>
          <a:off x="12720955" y="14089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73" name="フローチャート: 判断 272"/>
        <xdr:cNvSpPr/>
      </xdr:nvSpPr>
      <xdr:spPr>
        <a:xfrm>
          <a:off x="12202160" y="14368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59055</xdr:rowOff>
    </xdr:from>
    <xdr:ext cx="762000" cy="259080"/>
    <xdr:sp macro="" textlink="">
      <xdr:nvSpPr>
        <xdr:cNvPr id="274" name="テキスト ボックス 273"/>
        <xdr:cNvSpPr txBox="1"/>
      </xdr:nvSpPr>
      <xdr:spPr>
        <a:xfrm>
          <a:off x="11911330" y="1414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8445"/>
    <xdr:sp macro="" textlink="">
      <xdr:nvSpPr>
        <xdr:cNvPr id="275" name="テキスト ボックス 274"/>
        <xdr:cNvSpPr txBox="1"/>
      </xdr:nvSpPr>
      <xdr:spPr>
        <a:xfrm>
          <a:off x="152273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8445"/>
    <xdr:sp macro="" textlink="">
      <xdr:nvSpPr>
        <xdr:cNvPr id="276" name="テキスト ボックス 275"/>
        <xdr:cNvSpPr txBox="1"/>
      </xdr:nvSpPr>
      <xdr:spPr>
        <a:xfrm>
          <a:off x="1446784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189865</xdr:colOff>
      <xdr:row>92</xdr:row>
      <xdr:rowOff>35560</xdr:rowOff>
    </xdr:from>
    <xdr:ext cx="762000" cy="258445"/>
    <xdr:sp macro="" textlink="">
      <xdr:nvSpPr>
        <xdr:cNvPr id="277" name="テキスト ボックス 276"/>
        <xdr:cNvSpPr txBox="1"/>
      </xdr:nvSpPr>
      <xdr:spPr>
        <a:xfrm>
          <a:off x="1367028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8445"/>
    <xdr:sp macro="" textlink="">
      <xdr:nvSpPr>
        <xdr:cNvPr id="278" name="テキスト ボックス 277"/>
        <xdr:cNvSpPr txBox="1"/>
      </xdr:nvSpPr>
      <xdr:spPr>
        <a:xfrm>
          <a:off x="1286700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1365" cy="258445"/>
    <xdr:sp macro="" textlink="">
      <xdr:nvSpPr>
        <xdr:cNvPr id="279" name="テキスト ボックス 278"/>
        <xdr:cNvSpPr txBox="1"/>
      </xdr:nvSpPr>
      <xdr:spPr>
        <a:xfrm>
          <a:off x="1205674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189865</xdr:colOff>
      <xdr:row>84</xdr:row>
      <xdr:rowOff>152400</xdr:rowOff>
    </xdr:from>
    <xdr:to>
      <xdr:col>81</xdr:col>
      <xdr:colOff>95250</xdr:colOff>
      <xdr:row>85</xdr:row>
      <xdr:rowOff>82550</xdr:rowOff>
    </xdr:to>
    <xdr:sp macro="" textlink="">
      <xdr:nvSpPr>
        <xdr:cNvPr id="280" name="楕円 279"/>
        <xdr:cNvSpPr/>
      </xdr:nvSpPr>
      <xdr:spPr>
        <a:xfrm>
          <a:off x="15379065" y="1423416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124460</xdr:rowOff>
    </xdr:from>
    <xdr:ext cx="761365" cy="258445"/>
    <xdr:sp macro="" textlink="">
      <xdr:nvSpPr>
        <xdr:cNvPr id="281" name="給与水準   （国との比較）該当値テキスト"/>
        <xdr:cNvSpPr txBox="1"/>
      </xdr:nvSpPr>
      <xdr:spPr>
        <a:xfrm>
          <a:off x="15512415" y="14206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189865</xdr:colOff>
      <xdr:row>85</xdr:row>
      <xdr:rowOff>101600</xdr:rowOff>
    </xdr:from>
    <xdr:to>
      <xdr:col>77</xdr:col>
      <xdr:colOff>95250</xdr:colOff>
      <xdr:row>86</xdr:row>
      <xdr:rowOff>31750</xdr:rowOff>
    </xdr:to>
    <xdr:sp macro="" textlink="">
      <xdr:nvSpPr>
        <xdr:cNvPr id="282" name="楕円 281"/>
        <xdr:cNvSpPr/>
      </xdr:nvSpPr>
      <xdr:spPr>
        <a:xfrm>
          <a:off x="14619605" y="1435100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6600" cy="258445"/>
    <xdr:sp macro="" textlink="">
      <xdr:nvSpPr>
        <xdr:cNvPr id="283" name="テキスト ボックス 282"/>
        <xdr:cNvSpPr txBox="1"/>
      </xdr:nvSpPr>
      <xdr:spPr>
        <a:xfrm>
          <a:off x="14322425" y="144335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16510</xdr:rowOff>
    </xdr:from>
    <xdr:to>
      <xdr:col>73</xdr:col>
      <xdr:colOff>44450</xdr:colOff>
      <xdr:row>86</xdr:row>
      <xdr:rowOff>118110</xdr:rowOff>
    </xdr:to>
    <xdr:sp macro="" textlink="">
      <xdr:nvSpPr>
        <xdr:cNvPr id="284" name="楕円 283"/>
        <xdr:cNvSpPr/>
      </xdr:nvSpPr>
      <xdr:spPr>
        <a:xfrm>
          <a:off x="13822680" y="1443355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102870</xdr:rowOff>
    </xdr:from>
    <xdr:ext cx="761365" cy="258445"/>
    <xdr:sp macro="" textlink="">
      <xdr:nvSpPr>
        <xdr:cNvPr id="285" name="テキスト ボックス 284"/>
        <xdr:cNvSpPr txBox="1"/>
      </xdr:nvSpPr>
      <xdr:spPr>
        <a:xfrm>
          <a:off x="13512165" y="14519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33655</xdr:rowOff>
    </xdr:from>
    <xdr:to>
      <xdr:col>68</xdr:col>
      <xdr:colOff>189865</xdr:colOff>
      <xdr:row>86</xdr:row>
      <xdr:rowOff>135255</xdr:rowOff>
    </xdr:to>
    <xdr:sp macro="" textlink="">
      <xdr:nvSpPr>
        <xdr:cNvPr id="286" name="楕円 285"/>
        <xdr:cNvSpPr/>
      </xdr:nvSpPr>
      <xdr:spPr>
        <a:xfrm>
          <a:off x="13012420" y="14450695"/>
          <a:ext cx="882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86</xdr:row>
      <xdr:rowOff>120015</xdr:rowOff>
    </xdr:from>
    <xdr:ext cx="762000" cy="259080"/>
    <xdr:sp macro="" textlink="">
      <xdr:nvSpPr>
        <xdr:cNvPr id="287" name="テキスト ボックス 286"/>
        <xdr:cNvSpPr txBox="1"/>
      </xdr:nvSpPr>
      <xdr:spPr>
        <a:xfrm>
          <a:off x="12720955"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33655</xdr:rowOff>
    </xdr:from>
    <xdr:to>
      <xdr:col>64</xdr:col>
      <xdr:colOff>152400</xdr:colOff>
      <xdr:row>86</xdr:row>
      <xdr:rowOff>135255</xdr:rowOff>
    </xdr:to>
    <xdr:sp macro="" textlink="">
      <xdr:nvSpPr>
        <xdr:cNvPr id="288" name="楕円 287"/>
        <xdr:cNvSpPr/>
      </xdr:nvSpPr>
      <xdr:spPr>
        <a:xfrm>
          <a:off x="12202160" y="144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120015</xdr:rowOff>
    </xdr:from>
    <xdr:ext cx="762000" cy="259080"/>
    <xdr:sp macro="" textlink="">
      <xdr:nvSpPr>
        <xdr:cNvPr id="289" name="テキスト ボックス 288"/>
        <xdr:cNvSpPr txBox="1"/>
      </xdr:nvSpPr>
      <xdr:spPr>
        <a:xfrm>
          <a:off x="11911330"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26215" y="8632190"/>
          <a:ext cx="46075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9245"/>
    <xdr:sp macro="" textlink="">
      <xdr:nvSpPr>
        <xdr:cNvPr id="291" name="テキスト ボックス 290"/>
        <xdr:cNvSpPr txBox="1"/>
      </xdr:nvSpPr>
      <xdr:spPr>
        <a:xfrm>
          <a:off x="1210627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775"/>
    <xdr:sp macro="" textlink="">
      <xdr:nvSpPr>
        <xdr:cNvPr id="292" name="テキスト ボックス 291"/>
        <xdr:cNvSpPr txBox="1"/>
      </xdr:nvSpPr>
      <xdr:spPr>
        <a:xfrm>
          <a:off x="1426019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[4.89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297275" y="8882380"/>
          <a:ext cx="13665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297275" y="9065260"/>
          <a:ext cx="13665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790795" y="888238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790795" y="906526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13500" y="888238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13500" y="9065260"/>
          <a:ext cx="11518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26215" y="9378950"/>
          <a:ext cx="460756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04590" y="9378950"/>
          <a:ext cx="546163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04590" y="9378950"/>
          <a:ext cx="34556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189865</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18255" y="9688830"/>
          <a:ext cx="524065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令和4年度は一般職員が増となったものの、依然として低い水準を維持している。ここ5年間を見ても、全国平均、東京都および類似団体平均のいずれも下回る数値となっている。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今後も、より効果的・効率的な市政運営に努め、組織・機構の見直し等との整合性を図りつつ、指定管理者制度や外部委託、再任用制度を積極的に活用し、定員管理の適正化に努めていく。</a:t>
          </a:r>
          <a:endParaRPr kumimoji="1" lang="ja-JP" altLang="en-US" sz="1200" b="0" i="0" u="none" strike="noStrike" kern="0" cap="none" spc="0" normalizeH="0" baseline="0" noProof="0">
            <a:ln>
              <a:noFill/>
            </a:ln>
            <a:solidFill>
              <a:srgbClr val="FF0000"/>
            </a:solidFill>
            <a:effectLst/>
            <a:uLnTx/>
            <a:uFillTx/>
            <a:latin typeface="ＭＳ Ｐゴシック"/>
            <a:ea typeface="ＭＳ Ｐゴシック"/>
            <a:cs typeface="+mn-cs"/>
          </a:endParaRPr>
        </a:p>
      </xdr:txBody>
    </xdr:sp>
    <xdr:clientData/>
  </xdr:twoCellAnchor>
  <xdr:oneCellAnchor>
    <xdr:from>
      <xdr:col>61</xdr:col>
      <xdr:colOff>6350</xdr:colOff>
      <xdr:row>54</xdr:row>
      <xdr:rowOff>140335</xdr:rowOff>
    </xdr:from>
    <xdr:ext cx="349250" cy="224790"/>
    <xdr:sp macro="" textlink="">
      <xdr:nvSpPr>
        <xdr:cNvPr id="303" name="テキスト ボックス 302"/>
        <xdr:cNvSpPr txBox="1"/>
      </xdr:nvSpPr>
      <xdr:spPr>
        <a:xfrm>
          <a:off x="11588115" y="9192895"/>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26215" y="1173480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1365" cy="258445"/>
    <xdr:sp macro="" textlink="">
      <xdr:nvSpPr>
        <xdr:cNvPr id="305" name="テキスト ボックス 304"/>
        <xdr:cNvSpPr txBox="1"/>
      </xdr:nvSpPr>
      <xdr:spPr>
        <a:xfrm>
          <a:off x="10942955" y="11596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xdr:cNvCxnSpPr/>
      </xdr:nvCxnSpPr>
      <xdr:spPr>
        <a:xfrm>
          <a:off x="11626215" y="113442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1365" cy="258445"/>
    <xdr:sp macro="" textlink="">
      <xdr:nvSpPr>
        <xdr:cNvPr id="307" name="テキスト ボックス 306"/>
        <xdr:cNvSpPr txBox="1"/>
      </xdr:nvSpPr>
      <xdr:spPr>
        <a:xfrm>
          <a:off x="10942955" y="11205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xdr:cNvCxnSpPr/>
      </xdr:nvCxnSpPr>
      <xdr:spPr>
        <a:xfrm>
          <a:off x="11626215" y="1094930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1365" cy="259080"/>
    <xdr:sp macro="" textlink="">
      <xdr:nvSpPr>
        <xdr:cNvPr id="309" name="テキスト ボックス 308"/>
        <xdr:cNvSpPr txBox="1"/>
      </xdr:nvSpPr>
      <xdr:spPr>
        <a:xfrm>
          <a:off x="10942955" y="108108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26215" y="105587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1365" cy="259080"/>
    <xdr:sp macro="" textlink="">
      <xdr:nvSpPr>
        <xdr:cNvPr id="311" name="テキスト ボックス 310"/>
        <xdr:cNvSpPr txBox="1"/>
      </xdr:nvSpPr>
      <xdr:spPr>
        <a:xfrm>
          <a:off x="10942955" y="10416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xdr:cNvCxnSpPr/>
      </xdr:nvCxnSpPr>
      <xdr:spPr>
        <a:xfrm>
          <a:off x="11626215" y="101644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1365" cy="259080"/>
    <xdr:sp macro="" textlink="">
      <xdr:nvSpPr>
        <xdr:cNvPr id="313" name="テキスト ボックス 312"/>
        <xdr:cNvSpPr txBox="1"/>
      </xdr:nvSpPr>
      <xdr:spPr>
        <a:xfrm>
          <a:off x="10942955" y="10026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46990</xdr:rowOff>
    </xdr:from>
    <xdr:to>
      <xdr:col>85</xdr:col>
      <xdr:colOff>95250</xdr:colOff>
      <xdr:row>58</xdr:row>
      <xdr:rowOff>46990</xdr:rowOff>
    </xdr:to>
    <xdr:cxnSp macro="">
      <xdr:nvCxnSpPr>
        <xdr:cNvPr id="314" name="直線コネクタ 313"/>
        <xdr:cNvCxnSpPr/>
      </xdr:nvCxnSpPr>
      <xdr:spPr>
        <a:xfrm>
          <a:off x="11626215" y="977011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1365" cy="259080"/>
    <xdr:sp macro="" textlink="">
      <xdr:nvSpPr>
        <xdr:cNvPr id="315" name="テキスト ボックス 314"/>
        <xdr:cNvSpPr txBox="1"/>
      </xdr:nvSpPr>
      <xdr:spPr>
        <a:xfrm>
          <a:off x="10942955" y="9631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26215" y="937895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1365" cy="258445"/>
    <xdr:sp macro="" textlink="">
      <xdr:nvSpPr>
        <xdr:cNvPr id="317" name="テキスト ボックス 316"/>
        <xdr:cNvSpPr txBox="1"/>
      </xdr:nvSpPr>
      <xdr:spPr>
        <a:xfrm>
          <a:off x="10942955" y="9236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26215" y="9378950"/>
          <a:ext cx="460756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108585</xdr:rowOff>
    </xdr:from>
    <xdr:to>
      <xdr:col>81</xdr:col>
      <xdr:colOff>44450</xdr:colOff>
      <xdr:row>67</xdr:row>
      <xdr:rowOff>13970</xdr:rowOff>
    </xdr:to>
    <xdr:cxnSp macro="">
      <xdr:nvCxnSpPr>
        <xdr:cNvPr id="319" name="直線コネクタ 318"/>
        <xdr:cNvCxnSpPr/>
      </xdr:nvCxnSpPr>
      <xdr:spPr>
        <a:xfrm flipV="1">
          <a:off x="15423515" y="9999345"/>
          <a:ext cx="0" cy="1246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157480</xdr:rowOff>
    </xdr:from>
    <xdr:ext cx="761365" cy="259080"/>
    <xdr:sp macro="" textlink="">
      <xdr:nvSpPr>
        <xdr:cNvPr id="320" name="定員管理の状況最小値テキスト"/>
        <xdr:cNvSpPr txBox="1"/>
      </xdr:nvSpPr>
      <xdr:spPr>
        <a:xfrm>
          <a:off x="15512415" y="11221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13970</xdr:rowOff>
    </xdr:from>
    <xdr:to>
      <xdr:col>81</xdr:col>
      <xdr:colOff>133350</xdr:colOff>
      <xdr:row>67</xdr:row>
      <xdr:rowOff>13970</xdr:rowOff>
    </xdr:to>
    <xdr:cxnSp macro="">
      <xdr:nvCxnSpPr>
        <xdr:cNvPr id="321" name="直線コネクタ 320"/>
        <xdr:cNvCxnSpPr/>
      </xdr:nvCxnSpPr>
      <xdr:spPr>
        <a:xfrm>
          <a:off x="15354300" y="1124585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1365" cy="259080"/>
    <xdr:sp macro="" textlink="">
      <xdr:nvSpPr>
        <xdr:cNvPr id="322" name="定員管理の状況最大値テキスト"/>
        <xdr:cNvSpPr txBox="1"/>
      </xdr:nvSpPr>
      <xdr:spPr>
        <a:xfrm>
          <a:off x="15512415" y="97466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108585</xdr:rowOff>
    </xdr:from>
    <xdr:to>
      <xdr:col>81</xdr:col>
      <xdr:colOff>133350</xdr:colOff>
      <xdr:row>59</xdr:row>
      <xdr:rowOff>108585</xdr:rowOff>
    </xdr:to>
    <xdr:cxnSp macro="">
      <xdr:nvCxnSpPr>
        <xdr:cNvPr id="323" name="直線コネクタ 322"/>
        <xdr:cNvCxnSpPr/>
      </xdr:nvCxnSpPr>
      <xdr:spPr>
        <a:xfrm>
          <a:off x="15354300" y="999934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89535</xdr:rowOff>
    </xdr:from>
    <xdr:to>
      <xdr:col>81</xdr:col>
      <xdr:colOff>44450</xdr:colOff>
      <xdr:row>61</xdr:row>
      <xdr:rowOff>113030</xdr:rowOff>
    </xdr:to>
    <xdr:cxnSp macro="">
      <xdr:nvCxnSpPr>
        <xdr:cNvPr id="324" name="直線コネクタ 323"/>
        <xdr:cNvCxnSpPr/>
      </xdr:nvCxnSpPr>
      <xdr:spPr>
        <a:xfrm>
          <a:off x="14664055" y="10315575"/>
          <a:ext cx="75946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118745</xdr:rowOff>
    </xdr:from>
    <xdr:ext cx="761365" cy="259080"/>
    <xdr:sp macro="" textlink="">
      <xdr:nvSpPr>
        <xdr:cNvPr id="325" name="定員管理の状況平均値テキスト"/>
        <xdr:cNvSpPr txBox="1"/>
      </xdr:nvSpPr>
      <xdr:spPr>
        <a:xfrm>
          <a:off x="15512415" y="105124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189865</xdr:colOff>
      <xdr:row>62</xdr:row>
      <xdr:rowOff>146685</xdr:rowOff>
    </xdr:from>
    <xdr:to>
      <xdr:col>81</xdr:col>
      <xdr:colOff>95250</xdr:colOff>
      <xdr:row>63</xdr:row>
      <xdr:rowOff>76835</xdr:rowOff>
    </xdr:to>
    <xdr:sp macro="" textlink="">
      <xdr:nvSpPr>
        <xdr:cNvPr id="326" name="フローチャート: 判断 325"/>
        <xdr:cNvSpPr/>
      </xdr:nvSpPr>
      <xdr:spPr>
        <a:xfrm>
          <a:off x="15379065" y="1054036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189865</xdr:colOff>
      <xdr:row>61</xdr:row>
      <xdr:rowOff>81280</xdr:rowOff>
    </xdr:from>
    <xdr:to>
      <xdr:col>77</xdr:col>
      <xdr:colOff>44450</xdr:colOff>
      <xdr:row>61</xdr:row>
      <xdr:rowOff>89535</xdr:rowOff>
    </xdr:to>
    <xdr:cxnSp macro="">
      <xdr:nvCxnSpPr>
        <xdr:cNvPr id="327" name="直線コネクタ 326"/>
        <xdr:cNvCxnSpPr/>
      </xdr:nvCxnSpPr>
      <xdr:spPr>
        <a:xfrm>
          <a:off x="13860145" y="10307320"/>
          <a:ext cx="80391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189865</xdr:colOff>
      <xdr:row>62</xdr:row>
      <xdr:rowOff>134620</xdr:rowOff>
    </xdr:from>
    <xdr:to>
      <xdr:col>77</xdr:col>
      <xdr:colOff>95250</xdr:colOff>
      <xdr:row>63</xdr:row>
      <xdr:rowOff>64770</xdr:rowOff>
    </xdr:to>
    <xdr:sp macro="" textlink="">
      <xdr:nvSpPr>
        <xdr:cNvPr id="328" name="フローチャート: 判断 327"/>
        <xdr:cNvSpPr/>
      </xdr:nvSpPr>
      <xdr:spPr>
        <a:xfrm>
          <a:off x="14619605" y="1052830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49530</xdr:rowOff>
    </xdr:from>
    <xdr:ext cx="736600" cy="258445"/>
    <xdr:sp macro="" textlink="">
      <xdr:nvSpPr>
        <xdr:cNvPr id="329" name="テキスト ボックス 328"/>
        <xdr:cNvSpPr txBox="1"/>
      </xdr:nvSpPr>
      <xdr:spPr>
        <a:xfrm>
          <a:off x="14322425" y="106108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81280</xdr:rowOff>
    </xdr:from>
    <xdr:to>
      <xdr:col>72</xdr:col>
      <xdr:colOff>189865</xdr:colOff>
      <xdr:row>61</xdr:row>
      <xdr:rowOff>89535</xdr:rowOff>
    </xdr:to>
    <xdr:cxnSp macro="">
      <xdr:nvCxnSpPr>
        <xdr:cNvPr id="330" name="直線コネクタ 329"/>
        <xdr:cNvCxnSpPr/>
      </xdr:nvCxnSpPr>
      <xdr:spPr>
        <a:xfrm flipV="1">
          <a:off x="13063220" y="10307320"/>
          <a:ext cx="7969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3822680" y="10520045"/>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41275</xdr:rowOff>
    </xdr:from>
    <xdr:ext cx="761365" cy="259080"/>
    <xdr:sp macro="" textlink="">
      <xdr:nvSpPr>
        <xdr:cNvPr id="332" name="テキスト ボックス 331"/>
        <xdr:cNvSpPr txBox="1"/>
      </xdr:nvSpPr>
      <xdr:spPr>
        <a:xfrm>
          <a:off x="13512165" y="106025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62865</xdr:rowOff>
    </xdr:from>
    <xdr:to>
      <xdr:col>68</xdr:col>
      <xdr:colOff>152400</xdr:colOff>
      <xdr:row>61</xdr:row>
      <xdr:rowOff>89535</xdr:rowOff>
    </xdr:to>
    <xdr:cxnSp macro="">
      <xdr:nvCxnSpPr>
        <xdr:cNvPr id="333" name="直線コネクタ 332"/>
        <xdr:cNvCxnSpPr/>
      </xdr:nvCxnSpPr>
      <xdr:spPr>
        <a:xfrm>
          <a:off x="12252960" y="10288905"/>
          <a:ext cx="81026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124460</xdr:rowOff>
    </xdr:from>
    <xdr:to>
      <xdr:col>68</xdr:col>
      <xdr:colOff>189865</xdr:colOff>
      <xdr:row>63</xdr:row>
      <xdr:rowOff>54610</xdr:rowOff>
    </xdr:to>
    <xdr:sp macro="" textlink="">
      <xdr:nvSpPr>
        <xdr:cNvPr id="334" name="フローチャート: 判断 333"/>
        <xdr:cNvSpPr/>
      </xdr:nvSpPr>
      <xdr:spPr>
        <a:xfrm>
          <a:off x="13012420" y="10518140"/>
          <a:ext cx="8826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63</xdr:row>
      <xdr:rowOff>39370</xdr:rowOff>
    </xdr:from>
    <xdr:ext cx="762000" cy="259080"/>
    <xdr:sp macro="" textlink="">
      <xdr:nvSpPr>
        <xdr:cNvPr id="335" name="テキスト ボックス 334"/>
        <xdr:cNvSpPr txBox="1"/>
      </xdr:nvSpPr>
      <xdr:spPr>
        <a:xfrm>
          <a:off x="12720955" y="10600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xdr:cNvSpPr/>
      </xdr:nvSpPr>
      <xdr:spPr>
        <a:xfrm>
          <a:off x="12202160" y="10507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29210</xdr:rowOff>
    </xdr:from>
    <xdr:ext cx="762000" cy="258445"/>
    <xdr:sp macro="" textlink="">
      <xdr:nvSpPr>
        <xdr:cNvPr id="337" name="テキスト ボックス 336"/>
        <xdr:cNvSpPr txBox="1"/>
      </xdr:nvSpPr>
      <xdr:spPr>
        <a:xfrm>
          <a:off x="11911330" y="10590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1365" cy="259080"/>
    <xdr:sp macro="" textlink="">
      <xdr:nvSpPr>
        <xdr:cNvPr id="338" name="テキスト ボックス 337"/>
        <xdr:cNvSpPr txBox="1"/>
      </xdr:nvSpPr>
      <xdr:spPr>
        <a:xfrm>
          <a:off x="152273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1365" cy="259080"/>
    <xdr:sp macro="" textlink="">
      <xdr:nvSpPr>
        <xdr:cNvPr id="339" name="テキスト ボックス 338"/>
        <xdr:cNvSpPr txBox="1"/>
      </xdr:nvSpPr>
      <xdr:spPr>
        <a:xfrm>
          <a:off x="1446784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189865</xdr:colOff>
      <xdr:row>69</xdr:row>
      <xdr:rowOff>167640</xdr:rowOff>
    </xdr:from>
    <xdr:ext cx="762000" cy="259080"/>
    <xdr:sp macro="" textlink="">
      <xdr:nvSpPr>
        <xdr:cNvPr id="340" name="テキスト ボックス 339"/>
        <xdr:cNvSpPr txBox="1"/>
      </xdr:nvSpPr>
      <xdr:spPr>
        <a:xfrm>
          <a:off x="1367028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9080"/>
    <xdr:sp macro="" textlink="">
      <xdr:nvSpPr>
        <xdr:cNvPr id="341" name="テキスト ボックス 340"/>
        <xdr:cNvSpPr txBox="1"/>
      </xdr:nvSpPr>
      <xdr:spPr>
        <a:xfrm>
          <a:off x="1286700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1365" cy="259080"/>
    <xdr:sp macro="" textlink="">
      <xdr:nvSpPr>
        <xdr:cNvPr id="342" name="テキスト ボックス 341"/>
        <xdr:cNvSpPr txBox="1"/>
      </xdr:nvSpPr>
      <xdr:spPr>
        <a:xfrm>
          <a:off x="1205674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189865</xdr:colOff>
      <xdr:row>61</xdr:row>
      <xdr:rowOff>62230</xdr:rowOff>
    </xdr:from>
    <xdr:to>
      <xdr:col>81</xdr:col>
      <xdr:colOff>95250</xdr:colOff>
      <xdr:row>61</xdr:row>
      <xdr:rowOff>163830</xdr:rowOff>
    </xdr:to>
    <xdr:sp macro="" textlink="">
      <xdr:nvSpPr>
        <xdr:cNvPr id="343" name="楕円 342"/>
        <xdr:cNvSpPr/>
      </xdr:nvSpPr>
      <xdr:spPr>
        <a:xfrm>
          <a:off x="15379065" y="102882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79375</xdr:rowOff>
    </xdr:from>
    <xdr:ext cx="761365" cy="259080"/>
    <xdr:sp macro="" textlink="">
      <xdr:nvSpPr>
        <xdr:cNvPr id="344" name="定員管理の状況該当値テキスト"/>
        <xdr:cNvSpPr txBox="1"/>
      </xdr:nvSpPr>
      <xdr:spPr>
        <a:xfrm>
          <a:off x="15512415" y="10137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189865</xdr:colOff>
      <xdr:row>61</xdr:row>
      <xdr:rowOff>38735</xdr:rowOff>
    </xdr:from>
    <xdr:to>
      <xdr:col>77</xdr:col>
      <xdr:colOff>95250</xdr:colOff>
      <xdr:row>61</xdr:row>
      <xdr:rowOff>140335</xdr:rowOff>
    </xdr:to>
    <xdr:sp macro="" textlink="">
      <xdr:nvSpPr>
        <xdr:cNvPr id="345" name="楕円 344"/>
        <xdr:cNvSpPr/>
      </xdr:nvSpPr>
      <xdr:spPr>
        <a:xfrm>
          <a:off x="14619605" y="102647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150495</xdr:rowOff>
    </xdr:from>
    <xdr:ext cx="736600" cy="259080"/>
    <xdr:sp macro="" textlink="">
      <xdr:nvSpPr>
        <xdr:cNvPr id="346" name="テキスト ボックス 345"/>
        <xdr:cNvSpPr txBox="1"/>
      </xdr:nvSpPr>
      <xdr:spPr>
        <a:xfrm>
          <a:off x="14322425" y="10041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30480</xdr:rowOff>
    </xdr:from>
    <xdr:to>
      <xdr:col>73</xdr:col>
      <xdr:colOff>44450</xdr:colOff>
      <xdr:row>61</xdr:row>
      <xdr:rowOff>132080</xdr:rowOff>
    </xdr:to>
    <xdr:sp macro="" textlink="">
      <xdr:nvSpPr>
        <xdr:cNvPr id="347" name="楕円 346"/>
        <xdr:cNvSpPr/>
      </xdr:nvSpPr>
      <xdr:spPr>
        <a:xfrm>
          <a:off x="13822680" y="1025652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142240</xdr:rowOff>
    </xdr:from>
    <xdr:ext cx="761365" cy="257810"/>
    <xdr:sp macro="" textlink="">
      <xdr:nvSpPr>
        <xdr:cNvPr id="348" name="テキスト ボックス 347"/>
        <xdr:cNvSpPr txBox="1"/>
      </xdr:nvSpPr>
      <xdr:spPr>
        <a:xfrm>
          <a:off x="13512165" y="1003300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38735</xdr:rowOff>
    </xdr:from>
    <xdr:to>
      <xdr:col>68</xdr:col>
      <xdr:colOff>189865</xdr:colOff>
      <xdr:row>61</xdr:row>
      <xdr:rowOff>140335</xdr:rowOff>
    </xdr:to>
    <xdr:sp macro="" textlink="">
      <xdr:nvSpPr>
        <xdr:cNvPr id="349" name="楕円 348"/>
        <xdr:cNvSpPr/>
      </xdr:nvSpPr>
      <xdr:spPr>
        <a:xfrm>
          <a:off x="13012420" y="10264775"/>
          <a:ext cx="882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59</xdr:row>
      <xdr:rowOff>150495</xdr:rowOff>
    </xdr:from>
    <xdr:ext cx="762000" cy="259080"/>
    <xdr:sp macro="" textlink="">
      <xdr:nvSpPr>
        <xdr:cNvPr id="350" name="テキスト ボックス 349"/>
        <xdr:cNvSpPr txBox="1"/>
      </xdr:nvSpPr>
      <xdr:spPr>
        <a:xfrm>
          <a:off x="12720955" y="10041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12065</xdr:rowOff>
    </xdr:from>
    <xdr:to>
      <xdr:col>64</xdr:col>
      <xdr:colOff>152400</xdr:colOff>
      <xdr:row>61</xdr:row>
      <xdr:rowOff>113665</xdr:rowOff>
    </xdr:to>
    <xdr:sp macro="" textlink="">
      <xdr:nvSpPr>
        <xdr:cNvPr id="351" name="楕円 350"/>
        <xdr:cNvSpPr/>
      </xdr:nvSpPr>
      <xdr:spPr>
        <a:xfrm>
          <a:off x="1220216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123825</xdr:rowOff>
    </xdr:from>
    <xdr:ext cx="762000" cy="258445"/>
    <xdr:sp macro="" textlink="">
      <xdr:nvSpPr>
        <xdr:cNvPr id="352" name="テキスト ボックス 351"/>
        <xdr:cNvSpPr txBox="1"/>
      </xdr:nvSpPr>
      <xdr:spPr>
        <a:xfrm>
          <a:off x="11911330" y="10014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26215" y="4906010"/>
          <a:ext cx="46075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9245"/>
    <xdr:sp macro="" textlink="">
      <xdr:nvSpPr>
        <xdr:cNvPr id="354" name="テキスト ボックス 353"/>
        <xdr:cNvSpPr txBox="1"/>
      </xdr:nvSpPr>
      <xdr:spPr>
        <a:xfrm>
          <a:off x="1239583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5" name="テキスト ボックス 354"/>
        <xdr:cNvSpPr txBox="1"/>
      </xdr:nvSpPr>
      <xdr:spPr>
        <a:xfrm>
          <a:off x="13970635" y="523494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297275" y="5156200"/>
          <a:ext cx="13665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297275" y="5342890"/>
          <a:ext cx="13665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790795" y="515620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790795" y="534289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13500" y="515620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13500" y="534289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1.9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26215" y="565277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04590" y="565277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04590" y="5652770"/>
          <a:ext cx="34556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189865</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18255" y="5962650"/>
          <a:ext cx="524065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元利償還金の額および公営企業の地方債への繰入金が減となったことにより分子側がマイナスとなった。</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また、臨時財政対策債発行可能額が減少したことにより、分母側もマイナスとなっているため、単年度実質公債費率が下がった。</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令和元年度に比べ、令和4年度が0.5ポイント下がっているため、3カ年平均も0.2ポイント下がった。</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今後、複数の大規模な投資事業など、多額の地方債発行が見込まれることから、将来への過度な負担とならないように、地方債発行の抑制に努めていく。</a:t>
          </a:r>
        </a:p>
      </xdr:txBody>
    </xdr:sp>
    <xdr:clientData/>
  </xdr:twoCellAnchor>
  <xdr:oneCellAnchor>
    <xdr:from>
      <xdr:col>61</xdr:col>
      <xdr:colOff>6350</xdr:colOff>
      <xdr:row>32</xdr:row>
      <xdr:rowOff>101600</xdr:rowOff>
    </xdr:from>
    <xdr:ext cx="297815" cy="225425"/>
    <xdr:sp macro="" textlink="">
      <xdr:nvSpPr>
        <xdr:cNvPr id="366" name="テキスト ボックス 365"/>
        <xdr:cNvSpPr txBox="1"/>
      </xdr:nvSpPr>
      <xdr:spPr>
        <a:xfrm>
          <a:off x="11588115" y="546608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26215" y="801243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1365" cy="258445"/>
    <xdr:sp macro="" textlink="">
      <xdr:nvSpPr>
        <xdr:cNvPr id="368" name="テキスト ボックス 367"/>
        <xdr:cNvSpPr txBox="1"/>
      </xdr:nvSpPr>
      <xdr:spPr>
        <a:xfrm>
          <a:off x="10942955" y="78740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131445</xdr:rowOff>
    </xdr:from>
    <xdr:to>
      <xdr:col>85</xdr:col>
      <xdr:colOff>95250</xdr:colOff>
      <xdr:row>45</xdr:row>
      <xdr:rowOff>131445</xdr:rowOff>
    </xdr:to>
    <xdr:cxnSp macro="">
      <xdr:nvCxnSpPr>
        <xdr:cNvPr id="369" name="直線コネクタ 368"/>
        <xdr:cNvCxnSpPr/>
      </xdr:nvCxnSpPr>
      <xdr:spPr>
        <a:xfrm>
          <a:off x="11626215" y="76752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1365" cy="259080"/>
    <xdr:sp macro="" textlink="">
      <xdr:nvSpPr>
        <xdr:cNvPr id="370" name="テキスト ボックス 369"/>
        <xdr:cNvSpPr txBox="1"/>
      </xdr:nvSpPr>
      <xdr:spPr>
        <a:xfrm>
          <a:off x="10942955" y="7536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xdr:cNvCxnSpPr/>
      </xdr:nvCxnSpPr>
      <xdr:spPr>
        <a:xfrm>
          <a:off x="11626215" y="73380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1365" cy="258445"/>
    <xdr:sp macro="" textlink="">
      <xdr:nvSpPr>
        <xdr:cNvPr id="372" name="テキスト ボックス 371"/>
        <xdr:cNvSpPr txBox="1"/>
      </xdr:nvSpPr>
      <xdr:spPr>
        <a:xfrm>
          <a:off x="10942955" y="7199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xdr:cNvCxnSpPr/>
      </xdr:nvCxnSpPr>
      <xdr:spPr>
        <a:xfrm>
          <a:off x="11626215" y="70008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1365" cy="259080"/>
    <xdr:sp macro="" textlink="">
      <xdr:nvSpPr>
        <xdr:cNvPr id="374" name="テキスト ボックス 373"/>
        <xdr:cNvSpPr txBox="1"/>
      </xdr:nvSpPr>
      <xdr:spPr>
        <a:xfrm>
          <a:off x="10942955" y="6862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xdr:cNvCxnSpPr/>
      </xdr:nvCxnSpPr>
      <xdr:spPr>
        <a:xfrm>
          <a:off x="11626215" y="666432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1365" cy="259080"/>
    <xdr:sp macro="" textlink="">
      <xdr:nvSpPr>
        <xdr:cNvPr id="376" name="テキスト ボックス 375"/>
        <xdr:cNvSpPr txBox="1"/>
      </xdr:nvSpPr>
      <xdr:spPr>
        <a:xfrm>
          <a:off x="10942955" y="65258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xdr:cNvCxnSpPr/>
      </xdr:nvCxnSpPr>
      <xdr:spPr>
        <a:xfrm>
          <a:off x="11626215" y="632714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1365" cy="259080"/>
    <xdr:sp macro="" textlink="">
      <xdr:nvSpPr>
        <xdr:cNvPr id="378" name="テキスト ボックス 377"/>
        <xdr:cNvSpPr txBox="1"/>
      </xdr:nvSpPr>
      <xdr:spPr>
        <a:xfrm>
          <a:off x="10942955" y="6188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xdr:cNvCxnSpPr/>
      </xdr:nvCxnSpPr>
      <xdr:spPr>
        <a:xfrm>
          <a:off x="11626215" y="598995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1626215" y="565277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1626215" y="565277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53340</xdr:rowOff>
    </xdr:from>
    <xdr:to>
      <xdr:col>81</xdr:col>
      <xdr:colOff>44450</xdr:colOff>
      <xdr:row>44</xdr:row>
      <xdr:rowOff>73025</xdr:rowOff>
    </xdr:to>
    <xdr:cxnSp macro="">
      <xdr:nvCxnSpPr>
        <xdr:cNvPr id="382" name="直線コネクタ 381"/>
        <xdr:cNvCxnSpPr/>
      </xdr:nvCxnSpPr>
      <xdr:spPr>
        <a:xfrm flipV="1">
          <a:off x="15423515" y="5920740"/>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45085</xdr:rowOff>
    </xdr:from>
    <xdr:ext cx="761365" cy="259080"/>
    <xdr:sp macro="" textlink="">
      <xdr:nvSpPr>
        <xdr:cNvPr id="383" name="公債費負担の状況最小値テキスト"/>
        <xdr:cNvSpPr txBox="1"/>
      </xdr:nvSpPr>
      <xdr:spPr>
        <a:xfrm>
          <a:off x="15512415" y="7421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73025</xdr:rowOff>
    </xdr:from>
    <xdr:to>
      <xdr:col>81</xdr:col>
      <xdr:colOff>133350</xdr:colOff>
      <xdr:row>44</xdr:row>
      <xdr:rowOff>73025</xdr:rowOff>
    </xdr:to>
    <xdr:cxnSp macro="">
      <xdr:nvCxnSpPr>
        <xdr:cNvPr id="384" name="直線コネクタ 383"/>
        <xdr:cNvCxnSpPr/>
      </xdr:nvCxnSpPr>
      <xdr:spPr>
        <a:xfrm>
          <a:off x="15354300" y="744918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140335</xdr:rowOff>
    </xdr:from>
    <xdr:ext cx="761365" cy="258445"/>
    <xdr:sp macro="" textlink="">
      <xdr:nvSpPr>
        <xdr:cNvPr id="385" name="公債費負担の状況最大値テキスト"/>
        <xdr:cNvSpPr txBox="1"/>
      </xdr:nvSpPr>
      <xdr:spPr>
        <a:xfrm>
          <a:off x="15512415" y="5672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53340</xdr:rowOff>
    </xdr:from>
    <xdr:to>
      <xdr:col>81</xdr:col>
      <xdr:colOff>133350</xdr:colOff>
      <xdr:row>35</xdr:row>
      <xdr:rowOff>53340</xdr:rowOff>
    </xdr:to>
    <xdr:cxnSp macro="">
      <xdr:nvCxnSpPr>
        <xdr:cNvPr id="386" name="直線コネクタ 385"/>
        <xdr:cNvCxnSpPr/>
      </xdr:nvCxnSpPr>
      <xdr:spPr>
        <a:xfrm>
          <a:off x="15354300" y="592074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34290</xdr:rowOff>
    </xdr:from>
    <xdr:to>
      <xdr:col>81</xdr:col>
      <xdr:colOff>44450</xdr:colOff>
      <xdr:row>39</xdr:row>
      <xdr:rowOff>57150</xdr:rowOff>
    </xdr:to>
    <xdr:cxnSp macro="">
      <xdr:nvCxnSpPr>
        <xdr:cNvPr id="387" name="直線コネクタ 386"/>
        <xdr:cNvCxnSpPr/>
      </xdr:nvCxnSpPr>
      <xdr:spPr>
        <a:xfrm flipV="1">
          <a:off x="14664055" y="6572250"/>
          <a:ext cx="7594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59690</xdr:rowOff>
    </xdr:from>
    <xdr:ext cx="761365" cy="259080"/>
    <xdr:sp macro="" textlink="">
      <xdr:nvSpPr>
        <xdr:cNvPr id="388" name="公債費負担の状況平均値テキスト"/>
        <xdr:cNvSpPr txBox="1"/>
      </xdr:nvSpPr>
      <xdr:spPr>
        <a:xfrm>
          <a:off x="15512415" y="67652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189865</xdr:colOff>
      <xdr:row>40</xdr:row>
      <xdr:rowOff>87630</xdr:rowOff>
    </xdr:from>
    <xdr:to>
      <xdr:col>81</xdr:col>
      <xdr:colOff>95250</xdr:colOff>
      <xdr:row>41</xdr:row>
      <xdr:rowOff>17780</xdr:rowOff>
    </xdr:to>
    <xdr:sp macro="" textlink="">
      <xdr:nvSpPr>
        <xdr:cNvPr id="389" name="フローチャート: 判断 388"/>
        <xdr:cNvSpPr/>
      </xdr:nvSpPr>
      <xdr:spPr>
        <a:xfrm>
          <a:off x="15379065" y="679323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189865</xdr:colOff>
      <xdr:row>39</xdr:row>
      <xdr:rowOff>57150</xdr:rowOff>
    </xdr:from>
    <xdr:to>
      <xdr:col>77</xdr:col>
      <xdr:colOff>44450</xdr:colOff>
      <xdr:row>39</xdr:row>
      <xdr:rowOff>80010</xdr:rowOff>
    </xdr:to>
    <xdr:cxnSp macro="">
      <xdr:nvCxnSpPr>
        <xdr:cNvPr id="390" name="直線コネクタ 389"/>
        <xdr:cNvCxnSpPr/>
      </xdr:nvCxnSpPr>
      <xdr:spPr>
        <a:xfrm flipV="1">
          <a:off x="13860145" y="6595110"/>
          <a:ext cx="80391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189865</xdr:colOff>
      <xdr:row>40</xdr:row>
      <xdr:rowOff>76200</xdr:rowOff>
    </xdr:from>
    <xdr:to>
      <xdr:col>77</xdr:col>
      <xdr:colOff>95250</xdr:colOff>
      <xdr:row>41</xdr:row>
      <xdr:rowOff>6350</xdr:rowOff>
    </xdr:to>
    <xdr:sp macro="" textlink="">
      <xdr:nvSpPr>
        <xdr:cNvPr id="391" name="フローチャート: 判断 390"/>
        <xdr:cNvSpPr/>
      </xdr:nvSpPr>
      <xdr:spPr>
        <a:xfrm>
          <a:off x="14619605" y="678180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162560</xdr:rowOff>
    </xdr:from>
    <xdr:ext cx="736600" cy="258445"/>
    <xdr:sp macro="" textlink="">
      <xdr:nvSpPr>
        <xdr:cNvPr id="392" name="テキスト ボックス 391"/>
        <xdr:cNvSpPr txBox="1"/>
      </xdr:nvSpPr>
      <xdr:spPr>
        <a:xfrm>
          <a:off x="14322425" y="68681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80010</xdr:rowOff>
    </xdr:from>
    <xdr:to>
      <xdr:col>72</xdr:col>
      <xdr:colOff>189865</xdr:colOff>
      <xdr:row>39</xdr:row>
      <xdr:rowOff>91440</xdr:rowOff>
    </xdr:to>
    <xdr:cxnSp macro="">
      <xdr:nvCxnSpPr>
        <xdr:cNvPr id="393" name="直線コネクタ 392"/>
        <xdr:cNvCxnSpPr/>
      </xdr:nvCxnSpPr>
      <xdr:spPr>
        <a:xfrm flipV="1">
          <a:off x="13063220" y="6617970"/>
          <a:ext cx="7969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41910</xdr:rowOff>
    </xdr:from>
    <xdr:to>
      <xdr:col>73</xdr:col>
      <xdr:colOff>44450</xdr:colOff>
      <xdr:row>40</xdr:row>
      <xdr:rowOff>143510</xdr:rowOff>
    </xdr:to>
    <xdr:sp macro="" textlink="">
      <xdr:nvSpPr>
        <xdr:cNvPr id="394" name="フローチャート: 判断 393"/>
        <xdr:cNvSpPr/>
      </xdr:nvSpPr>
      <xdr:spPr>
        <a:xfrm>
          <a:off x="13822680" y="6747510"/>
          <a:ext cx="819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128270</xdr:rowOff>
    </xdr:from>
    <xdr:ext cx="761365" cy="258445"/>
    <xdr:sp macro="" textlink="">
      <xdr:nvSpPr>
        <xdr:cNvPr id="395" name="テキスト ボックス 394"/>
        <xdr:cNvSpPr txBox="1"/>
      </xdr:nvSpPr>
      <xdr:spPr>
        <a:xfrm>
          <a:off x="13512165" y="6833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91440</xdr:rowOff>
    </xdr:from>
    <xdr:to>
      <xdr:col>68</xdr:col>
      <xdr:colOff>152400</xdr:colOff>
      <xdr:row>39</xdr:row>
      <xdr:rowOff>91440</xdr:rowOff>
    </xdr:to>
    <xdr:cxnSp macro="">
      <xdr:nvCxnSpPr>
        <xdr:cNvPr id="396" name="直線コネクタ 395"/>
        <xdr:cNvCxnSpPr/>
      </xdr:nvCxnSpPr>
      <xdr:spPr>
        <a:xfrm>
          <a:off x="12252960" y="6629400"/>
          <a:ext cx="8102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41910</xdr:rowOff>
    </xdr:from>
    <xdr:to>
      <xdr:col>68</xdr:col>
      <xdr:colOff>189865</xdr:colOff>
      <xdr:row>40</xdr:row>
      <xdr:rowOff>143510</xdr:rowOff>
    </xdr:to>
    <xdr:sp macro="" textlink="">
      <xdr:nvSpPr>
        <xdr:cNvPr id="397" name="フローチャート: 判断 396"/>
        <xdr:cNvSpPr/>
      </xdr:nvSpPr>
      <xdr:spPr>
        <a:xfrm>
          <a:off x="13012420" y="6747510"/>
          <a:ext cx="882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40</xdr:row>
      <xdr:rowOff>128270</xdr:rowOff>
    </xdr:from>
    <xdr:ext cx="762000" cy="258445"/>
    <xdr:sp macro="" textlink="">
      <xdr:nvSpPr>
        <xdr:cNvPr id="398" name="テキスト ボックス 397"/>
        <xdr:cNvSpPr txBox="1"/>
      </xdr:nvSpPr>
      <xdr:spPr>
        <a:xfrm>
          <a:off x="12720955" y="6833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xdr:cNvSpPr/>
      </xdr:nvSpPr>
      <xdr:spPr>
        <a:xfrm>
          <a:off x="1220216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162560</xdr:rowOff>
    </xdr:from>
    <xdr:ext cx="762000" cy="258445"/>
    <xdr:sp macro="" textlink="">
      <xdr:nvSpPr>
        <xdr:cNvPr id="400" name="テキスト ボックス 399"/>
        <xdr:cNvSpPr txBox="1"/>
      </xdr:nvSpPr>
      <xdr:spPr>
        <a:xfrm>
          <a:off x="11911330" y="6868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401" name="テキスト ボックス 400"/>
        <xdr:cNvSpPr txBox="1"/>
      </xdr:nvSpPr>
      <xdr:spPr>
        <a:xfrm>
          <a:off x="152273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402" name="テキスト ボックス 401"/>
        <xdr:cNvSpPr txBox="1"/>
      </xdr:nvSpPr>
      <xdr:spPr>
        <a:xfrm>
          <a:off x="1446784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189865</xdr:colOff>
      <xdr:row>47</xdr:row>
      <xdr:rowOff>130810</xdr:rowOff>
    </xdr:from>
    <xdr:ext cx="762000" cy="259080"/>
    <xdr:sp macro="" textlink="">
      <xdr:nvSpPr>
        <xdr:cNvPr id="403" name="テキスト ボックス 402"/>
        <xdr:cNvSpPr txBox="1"/>
      </xdr:nvSpPr>
      <xdr:spPr>
        <a:xfrm>
          <a:off x="1367028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xdr:cNvSpPr txBox="1"/>
      </xdr:nvSpPr>
      <xdr:spPr>
        <a:xfrm>
          <a:off x="1286700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1365" cy="259080"/>
    <xdr:sp macro="" textlink="">
      <xdr:nvSpPr>
        <xdr:cNvPr id="405" name="テキスト ボックス 404"/>
        <xdr:cNvSpPr txBox="1"/>
      </xdr:nvSpPr>
      <xdr:spPr>
        <a:xfrm>
          <a:off x="1205674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189865</xdr:colOff>
      <xdr:row>38</xdr:row>
      <xdr:rowOff>154940</xdr:rowOff>
    </xdr:from>
    <xdr:to>
      <xdr:col>81</xdr:col>
      <xdr:colOff>95250</xdr:colOff>
      <xdr:row>39</xdr:row>
      <xdr:rowOff>85090</xdr:rowOff>
    </xdr:to>
    <xdr:sp macro="" textlink="">
      <xdr:nvSpPr>
        <xdr:cNvPr id="406" name="楕円 405"/>
        <xdr:cNvSpPr/>
      </xdr:nvSpPr>
      <xdr:spPr>
        <a:xfrm>
          <a:off x="15379065" y="652526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167640</xdr:rowOff>
    </xdr:from>
    <xdr:ext cx="761365" cy="259080"/>
    <xdr:sp macro="" textlink="">
      <xdr:nvSpPr>
        <xdr:cNvPr id="407" name="公債費負担の状況該当値テキスト"/>
        <xdr:cNvSpPr txBox="1"/>
      </xdr:nvSpPr>
      <xdr:spPr>
        <a:xfrm>
          <a:off x="15512415" y="63703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189865</xdr:colOff>
      <xdr:row>39</xdr:row>
      <xdr:rowOff>6350</xdr:rowOff>
    </xdr:from>
    <xdr:to>
      <xdr:col>77</xdr:col>
      <xdr:colOff>95250</xdr:colOff>
      <xdr:row>39</xdr:row>
      <xdr:rowOff>107950</xdr:rowOff>
    </xdr:to>
    <xdr:sp macro="" textlink="">
      <xdr:nvSpPr>
        <xdr:cNvPr id="408" name="楕円 407"/>
        <xdr:cNvSpPr/>
      </xdr:nvSpPr>
      <xdr:spPr>
        <a:xfrm>
          <a:off x="14619605" y="65443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118110</xdr:rowOff>
    </xdr:from>
    <xdr:ext cx="736600" cy="259080"/>
    <xdr:sp macro="" textlink="">
      <xdr:nvSpPr>
        <xdr:cNvPr id="409" name="テキスト ボックス 408"/>
        <xdr:cNvSpPr txBox="1"/>
      </xdr:nvSpPr>
      <xdr:spPr>
        <a:xfrm>
          <a:off x="14322425"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29210</xdr:rowOff>
    </xdr:from>
    <xdr:to>
      <xdr:col>73</xdr:col>
      <xdr:colOff>44450</xdr:colOff>
      <xdr:row>39</xdr:row>
      <xdr:rowOff>130810</xdr:rowOff>
    </xdr:to>
    <xdr:sp macro="" textlink="">
      <xdr:nvSpPr>
        <xdr:cNvPr id="410" name="楕円 409"/>
        <xdr:cNvSpPr/>
      </xdr:nvSpPr>
      <xdr:spPr>
        <a:xfrm>
          <a:off x="13822680" y="6567170"/>
          <a:ext cx="819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140970</xdr:rowOff>
    </xdr:from>
    <xdr:ext cx="761365" cy="258445"/>
    <xdr:sp macro="" textlink="">
      <xdr:nvSpPr>
        <xdr:cNvPr id="411" name="テキスト ボックス 410"/>
        <xdr:cNvSpPr txBox="1"/>
      </xdr:nvSpPr>
      <xdr:spPr>
        <a:xfrm>
          <a:off x="13512165" y="6343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40640</xdr:rowOff>
    </xdr:from>
    <xdr:to>
      <xdr:col>68</xdr:col>
      <xdr:colOff>189865</xdr:colOff>
      <xdr:row>39</xdr:row>
      <xdr:rowOff>142240</xdr:rowOff>
    </xdr:to>
    <xdr:sp macro="" textlink="">
      <xdr:nvSpPr>
        <xdr:cNvPr id="412" name="楕円 411"/>
        <xdr:cNvSpPr/>
      </xdr:nvSpPr>
      <xdr:spPr>
        <a:xfrm>
          <a:off x="13012420" y="6578600"/>
          <a:ext cx="882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37</xdr:row>
      <xdr:rowOff>152400</xdr:rowOff>
    </xdr:from>
    <xdr:ext cx="762000" cy="259080"/>
    <xdr:sp macro="" textlink="">
      <xdr:nvSpPr>
        <xdr:cNvPr id="413" name="テキスト ボックス 412"/>
        <xdr:cNvSpPr txBox="1"/>
      </xdr:nvSpPr>
      <xdr:spPr>
        <a:xfrm>
          <a:off x="12720955" y="6355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40640</xdr:rowOff>
    </xdr:from>
    <xdr:to>
      <xdr:col>64</xdr:col>
      <xdr:colOff>152400</xdr:colOff>
      <xdr:row>39</xdr:row>
      <xdr:rowOff>142240</xdr:rowOff>
    </xdr:to>
    <xdr:sp macro="" textlink="">
      <xdr:nvSpPr>
        <xdr:cNvPr id="414" name="楕円 413"/>
        <xdr:cNvSpPr/>
      </xdr:nvSpPr>
      <xdr:spPr>
        <a:xfrm>
          <a:off x="1220216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152400</xdr:rowOff>
    </xdr:from>
    <xdr:ext cx="762000" cy="259080"/>
    <xdr:sp macro="" textlink="">
      <xdr:nvSpPr>
        <xdr:cNvPr id="415" name="テキスト ボックス 414"/>
        <xdr:cNvSpPr txBox="1"/>
      </xdr:nvSpPr>
      <xdr:spPr>
        <a:xfrm>
          <a:off x="11911330" y="6355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1626215" y="1179830"/>
          <a:ext cx="46075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275" cy="309245"/>
    <xdr:sp macro="" textlink="">
      <xdr:nvSpPr>
        <xdr:cNvPr id="417" name="テキスト ボックス 416"/>
        <xdr:cNvSpPr txBox="1"/>
      </xdr:nvSpPr>
      <xdr:spPr>
        <a:xfrm>
          <a:off x="12479020" y="153416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8" name="テキスト ボックス 417"/>
        <xdr:cNvSpPr txBox="1"/>
      </xdr:nvSpPr>
      <xdr:spPr>
        <a:xfrm>
          <a:off x="1388745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6297275" y="1430020"/>
          <a:ext cx="13665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6297275" y="1616710"/>
          <a:ext cx="13665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7790795" y="143002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7790795" y="161671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19113500" y="143002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19113500" y="1616710"/>
          <a:ext cx="11518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1626215" y="1926590"/>
          <a:ext cx="460756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6404590" y="1926590"/>
          <a:ext cx="546163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6404590" y="1926590"/>
          <a:ext cx="34556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189865</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6518255" y="2236470"/>
          <a:ext cx="524065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病院事業会計の地方債現在高が増となる一方、一般会計、下水道事業会計の地方債現在高が減となったほか、基金残高が増加したことなどから、昨年度と同じ0.0％にとなった。</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青梅駅前地区市街地再開発事業、圏央道青梅IＣ付近物流拠点整備、新学校給食センターの整備、文化複合施設の整備など、複数の大規模な投資事業が予想され、多額の地方債発行が見込まれることから、将来への過度な負担とならないように、十分に事業内容を精査し、将来負担の軽減に努めていく。</a:t>
          </a:r>
          <a:endParaRPr kumimoji="1" lang="ja-JP" altLang="en-US" sz="1200" b="0" i="0" u="none" strike="noStrike" kern="0" cap="none" spc="0" normalizeH="0" baseline="0" noProof="0">
            <a:ln>
              <a:noFill/>
            </a:ln>
            <a:solidFill>
              <a:srgbClr val="FF0000"/>
            </a:solidFill>
            <a:effectLst/>
            <a:uLnTx/>
            <a:uFillTx/>
            <a:latin typeface="ＭＳ Ｐゴシック"/>
            <a:ea typeface="ＭＳ Ｐゴシック"/>
            <a:cs typeface="+mn-cs"/>
          </a:endParaRPr>
        </a:p>
      </xdr:txBody>
    </xdr:sp>
    <xdr:clientData/>
  </xdr:twoCellAnchor>
  <xdr:oneCellAnchor>
    <xdr:from>
      <xdr:col>61</xdr:col>
      <xdr:colOff>6350</xdr:colOff>
      <xdr:row>10</xdr:row>
      <xdr:rowOff>63500</xdr:rowOff>
    </xdr:from>
    <xdr:ext cx="297815" cy="224790"/>
    <xdr:sp macro="" textlink="">
      <xdr:nvSpPr>
        <xdr:cNvPr id="429" name="テキスト ボックス 428"/>
        <xdr:cNvSpPr txBox="1"/>
      </xdr:nvSpPr>
      <xdr:spPr>
        <a:xfrm>
          <a:off x="11588115" y="17399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1626215" y="428625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1365" cy="258445"/>
    <xdr:sp macro="" textlink="">
      <xdr:nvSpPr>
        <xdr:cNvPr id="431" name="テキスト ボックス 430"/>
        <xdr:cNvSpPr txBox="1"/>
      </xdr:nvSpPr>
      <xdr:spPr>
        <a:xfrm>
          <a:off x="10942955" y="4147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2" name="直線コネクタ 431"/>
        <xdr:cNvCxnSpPr/>
      </xdr:nvCxnSpPr>
      <xdr:spPr>
        <a:xfrm>
          <a:off x="11626215" y="394906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1365" cy="258445"/>
    <xdr:sp macro="" textlink="">
      <xdr:nvSpPr>
        <xdr:cNvPr id="433" name="テキスト ボックス 432"/>
        <xdr:cNvSpPr txBox="1"/>
      </xdr:nvSpPr>
      <xdr:spPr>
        <a:xfrm>
          <a:off x="10942955" y="3810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4" name="直線コネクタ 433"/>
        <xdr:cNvCxnSpPr/>
      </xdr:nvCxnSpPr>
      <xdr:spPr>
        <a:xfrm>
          <a:off x="11626215" y="361188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1365" cy="259080"/>
    <xdr:sp macro="" textlink="">
      <xdr:nvSpPr>
        <xdr:cNvPr id="435" name="テキスト ボックス 434"/>
        <xdr:cNvSpPr txBox="1"/>
      </xdr:nvSpPr>
      <xdr:spPr>
        <a:xfrm>
          <a:off x="10942955" y="3473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6" name="直線コネクタ 435"/>
        <xdr:cNvCxnSpPr/>
      </xdr:nvCxnSpPr>
      <xdr:spPr>
        <a:xfrm>
          <a:off x="11626215" y="327469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1365" cy="259080"/>
    <xdr:sp macro="" textlink="">
      <xdr:nvSpPr>
        <xdr:cNvPr id="437" name="テキスト ボックス 436"/>
        <xdr:cNvSpPr txBox="1"/>
      </xdr:nvSpPr>
      <xdr:spPr>
        <a:xfrm>
          <a:off x="10942955" y="3136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8" name="直線コネクタ 437"/>
        <xdr:cNvCxnSpPr/>
      </xdr:nvCxnSpPr>
      <xdr:spPr>
        <a:xfrm>
          <a:off x="11626215" y="293814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1365" cy="259080"/>
    <xdr:sp macro="" textlink="">
      <xdr:nvSpPr>
        <xdr:cNvPr id="439" name="テキスト ボックス 438"/>
        <xdr:cNvSpPr txBox="1"/>
      </xdr:nvSpPr>
      <xdr:spPr>
        <a:xfrm>
          <a:off x="10942955" y="2799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0" name="直線コネクタ 439"/>
        <xdr:cNvCxnSpPr/>
      </xdr:nvCxnSpPr>
      <xdr:spPr>
        <a:xfrm>
          <a:off x="11626215" y="260096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1365" cy="259080"/>
    <xdr:sp macro="" textlink="">
      <xdr:nvSpPr>
        <xdr:cNvPr id="441" name="テキスト ボックス 440"/>
        <xdr:cNvSpPr txBox="1"/>
      </xdr:nvSpPr>
      <xdr:spPr>
        <a:xfrm>
          <a:off x="10942955" y="2462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2" name="直線コネクタ 441"/>
        <xdr:cNvCxnSpPr/>
      </xdr:nvCxnSpPr>
      <xdr:spPr>
        <a:xfrm>
          <a:off x="11626215" y="2263775"/>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1365" cy="259080"/>
    <xdr:sp macro="" textlink="">
      <xdr:nvSpPr>
        <xdr:cNvPr id="443" name="テキスト ボックス 442"/>
        <xdr:cNvSpPr txBox="1"/>
      </xdr:nvSpPr>
      <xdr:spPr>
        <a:xfrm>
          <a:off x="10942955" y="2125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1626215" y="1926590"/>
          <a:ext cx="46075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1626215" y="1926590"/>
          <a:ext cx="460756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93980</xdr:rowOff>
    </xdr:to>
    <xdr:cxnSp macro="">
      <xdr:nvCxnSpPr>
        <xdr:cNvPr id="446" name="直線コネクタ 445"/>
        <xdr:cNvCxnSpPr/>
      </xdr:nvCxnSpPr>
      <xdr:spPr>
        <a:xfrm flipV="1">
          <a:off x="15423515" y="2263775"/>
          <a:ext cx="0" cy="1518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66040</xdr:rowOff>
    </xdr:from>
    <xdr:ext cx="761365" cy="258445"/>
    <xdr:sp macro="" textlink="">
      <xdr:nvSpPr>
        <xdr:cNvPr id="447" name="将来負担の状況最小値テキスト"/>
        <xdr:cNvSpPr txBox="1"/>
      </xdr:nvSpPr>
      <xdr:spPr>
        <a:xfrm>
          <a:off x="15512415" y="3754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93980</xdr:rowOff>
    </xdr:from>
    <xdr:to>
      <xdr:col>81</xdr:col>
      <xdr:colOff>133350</xdr:colOff>
      <xdr:row>22</xdr:row>
      <xdr:rowOff>93980</xdr:rowOff>
    </xdr:to>
    <xdr:cxnSp macro="">
      <xdr:nvCxnSpPr>
        <xdr:cNvPr id="448" name="直線コネクタ 447"/>
        <xdr:cNvCxnSpPr/>
      </xdr:nvCxnSpPr>
      <xdr:spPr>
        <a:xfrm>
          <a:off x="15354300" y="3782060"/>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120015</xdr:rowOff>
    </xdr:from>
    <xdr:ext cx="761365" cy="259080"/>
    <xdr:sp macro="" textlink="">
      <xdr:nvSpPr>
        <xdr:cNvPr id="449" name="将来負担の状況最大値テキスト"/>
        <xdr:cNvSpPr txBox="1"/>
      </xdr:nvSpPr>
      <xdr:spPr>
        <a:xfrm>
          <a:off x="15512415" y="1964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0" name="直線コネクタ 449"/>
        <xdr:cNvCxnSpPr/>
      </xdr:nvCxnSpPr>
      <xdr:spPr>
        <a:xfrm>
          <a:off x="15354300" y="2263775"/>
          <a:ext cx="15811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5715</xdr:rowOff>
    </xdr:from>
    <xdr:ext cx="761365" cy="259080"/>
    <xdr:sp macro="" textlink="">
      <xdr:nvSpPr>
        <xdr:cNvPr id="451" name="将来負担の状況平均値テキスト"/>
        <xdr:cNvSpPr txBox="1"/>
      </xdr:nvSpPr>
      <xdr:spPr>
        <a:xfrm>
          <a:off x="15512415" y="21850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189865</xdr:colOff>
      <xdr:row>13</xdr:row>
      <xdr:rowOff>33655</xdr:rowOff>
    </xdr:from>
    <xdr:to>
      <xdr:col>81</xdr:col>
      <xdr:colOff>95250</xdr:colOff>
      <xdr:row>13</xdr:row>
      <xdr:rowOff>135255</xdr:rowOff>
    </xdr:to>
    <xdr:sp macro="" textlink="">
      <xdr:nvSpPr>
        <xdr:cNvPr id="452" name="フローチャート: 判断 451"/>
        <xdr:cNvSpPr/>
      </xdr:nvSpPr>
      <xdr:spPr>
        <a:xfrm>
          <a:off x="15379065" y="22129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189865</xdr:colOff>
      <xdr:row>13</xdr:row>
      <xdr:rowOff>33655</xdr:rowOff>
    </xdr:from>
    <xdr:to>
      <xdr:col>77</xdr:col>
      <xdr:colOff>95250</xdr:colOff>
      <xdr:row>13</xdr:row>
      <xdr:rowOff>135255</xdr:rowOff>
    </xdr:to>
    <xdr:sp macro="" textlink="">
      <xdr:nvSpPr>
        <xdr:cNvPr id="453" name="フローチャート: 判断 452"/>
        <xdr:cNvSpPr/>
      </xdr:nvSpPr>
      <xdr:spPr>
        <a:xfrm>
          <a:off x="14619605" y="22129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8445"/>
    <xdr:sp macro="" textlink="">
      <xdr:nvSpPr>
        <xdr:cNvPr id="454" name="テキスト ボックス 453"/>
        <xdr:cNvSpPr txBox="1"/>
      </xdr:nvSpPr>
      <xdr:spPr>
        <a:xfrm>
          <a:off x="14322425" y="1989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100965</xdr:rowOff>
    </xdr:from>
    <xdr:to>
      <xdr:col>73</xdr:col>
      <xdr:colOff>44450</xdr:colOff>
      <xdr:row>14</xdr:row>
      <xdr:rowOff>31115</xdr:rowOff>
    </xdr:to>
    <xdr:sp macro="" textlink="">
      <xdr:nvSpPr>
        <xdr:cNvPr id="455" name="フローチャート: 判断 454"/>
        <xdr:cNvSpPr/>
      </xdr:nvSpPr>
      <xdr:spPr>
        <a:xfrm>
          <a:off x="13822680" y="2280285"/>
          <a:ext cx="819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41275</xdr:rowOff>
    </xdr:from>
    <xdr:ext cx="761365" cy="259080"/>
    <xdr:sp macro="" textlink="">
      <xdr:nvSpPr>
        <xdr:cNvPr id="456" name="テキスト ボックス 455"/>
        <xdr:cNvSpPr txBox="1"/>
      </xdr:nvSpPr>
      <xdr:spPr>
        <a:xfrm>
          <a:off x="13512165" y="2052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126365</xdr:rowOff>
    </xdr:from>
    <xdr:to>
      <xdr:col>68</xdr:col>
      <xdr:colOff>189865</xdr:colOff>
      <xdr:row>14</xdr:row>
      <xdr:rowOff>56515</xdr:rowOff>
    </xdr:to>
    <xdr:sp macro="" textlink="">
      <xdr:nvSpPr>
        <xdr:cNvPr id="457" name="フローチャート: 判断 456"/>
        <xdr:cNvSpPr/>
      </xdr:nvSpPr>
      <xdr:spPr>
        <a:xfrm>
          <a:off x="13012420" y="2305685"/>
          <a:ext cx="8826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12</xdr:row>
      <xdr:rowOff>66675</xdr:rowOff>
    </xdr:from>
    <xdr:ext cx="762000" cy="258445"/>
    <xdr:sp macro="" textlink="">
      <xdr:nvSpPr>
        <xdr:cNvPr id="458" name="テキスト ボックス 457"/>
        <xdr:cNvSpPr txBox="1"/>
      </xdr:nvSpPr>
      <xdr:spPr>
        <a:xfrm>
          <a:off x="12720955" y="20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120015</xdr:rowOff>
    </xdr:from>
    <xdr:to>
      <xdr:col>64</xdr:col>
      <xdr:colOff>152400</xdr:colOff>
      <xdr:row>14</xdr:row>
      <xdr:rowOff>50165</xdr:rowOff>
    </xdr:to>
    <xdr:sp macro="" textlink="">
      <xdr:nvSpPr>
        <xdr:cNvPr id="459" name="フローチャート: 判断 458"/>
        <xdr:cNvSpPr/>
      </xdr:nvSpPr>
      <xdr:spPr>
        <a:xfrm>
          <a:off x="12202160" y="2299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60325</xdr:rowOff>
    </xdr:from>
    <xdr:ext cx="762000" cy="259080"/>
    <xdr:sp macro="" textlink="">
      <xdr:nvSpPr>
        <xdr:cNvPr id="460" name="テキスト ボックス 459"/>
        <xdr:cNvSpPr txBox="1"/>
      </xdr:nvSpPr>
      <xdr:spPr>
        <a:xfrm>
          <a:off x="11911330" y="2072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8445"/>
    <xdr:sp macro="" textlink="">
      <xdr:nvSpPr>
        <xdr:cNvPr id="461" name="テキスト ボックス 460"/>
        <xdr:cNvSpPr txBox="1"/>
      </xdr:nvSpPr>
      <xdr:spPr>
        <a:xfrm>
          <a:off x="152273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8445"/>
    <xdr:sp macro="" textlink="">
      <xdr:nvSpPr>
        <xdr:cNvPr id="462" name="テキスト ボックス 461"/>
        <xdr:cNvSpPr txBox="1"/>
      </xdr:nvSpPr>
      <xdr:spPr>
        <a:xfrm>
          <a:off x="1446784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189865</xdr:colOff>
      <xdr:row>25</xdr:row>
      <xdr:rowOff>92710</xdr:rowOff>
    </xdr:from>
    <xdr:ext cx="762000" cy="258445"/>
    <xdr:sp macro="" textlink="">
      <xdr:nvSpPr>
        <xdr:cNvPr id="463" name="テキスト ボックス 462"/>
        <xdr:cNvSpPr txBox="1"/>
      </xdr:nvSpPr>
      <xdr:spPr>
        <a:xfrm>
          <a:off x="13670280"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64" name="テキスト ボックス 463"/>
        <xdr:cNvSpPr txBox="1"/>
      </xdr:nvSpPr>
      <xdr:spPr>
        <a:xfrm>
          <a:off x="1286700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1365" cy="258445"/>
    <xdr:sp macro="" textlink="">
      <xdr:nvSpPr>
        <xdr:cNvPr id="465" name="テキスト ボックス 464"/>
        <xdr:cNvSpPr txBox="1"/>
      </xdr:nvSpPr>
      <xdr:spPr>
        <a:xfrm>
          <a:off x="1205674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57986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24400" y="190500"/>
          <a:ext cx="3575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449800" y="215900"/>
          <a:ext cx="3530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xdr:cNvSpPr/>
      </xdr:nvSpPr>
      <xdr:spPr>
        <a:xfrm>
          <a:off x="17475200" y="241300"/>
          <a:ext cx="348043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東京都青梅市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879320" y="190500"/>
          <a:ext cx="242951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04720" y="215900"/>
          <a:ext cx="2385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30120" y="241300"/>
          <a:ext cx="23279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10058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08660" y="1524000"/>
          <a:ext cx="878078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17880" y="15557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26920" y="1555750"/>
          <a:ext cx="1163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130,274
128,071
103.31
62,857,034
58,959,941
3,770,209
27,816,882
30,698,842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53740" y="1555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35500" y="15494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xdr:cNvSpPr/>
      </xdr:nvSpPr>
      <xdr:spPr>
        <a:xfrm>
          <a:off x="6489700" y="1549400"/>
          <a:ext cx="1162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2.2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698740" y="15494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35500" y="2413000"/>
          <a:ext cx="18542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53200" y="2413000"/>
          <a:ext cx="310896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41840" y="1524000"/>
          <a:ext cx="12928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866630" y="1587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866630" y="18542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866630" y="21844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25660" y="16764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60585" y="16256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60585" y="18923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0503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25660" y="21590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0503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25660" y="25400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270" cy="254000"/>
    <xdr:sp macro="" textlink="">
      <xdr:nvSpPr>
        <xdr:cNvPr id="30" name="テキスト ボックス 29"/>
        <xdr:cNvSpPr txBox="1"/>
      </xdr:nvSpPr>
      <xdr:spPr>
        <a:xfrm>
          <a:off x="64516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1390" cy="254000"/>
    <xdr:sp macro="" textlink="">
      <xdr:nvSpPr>
        <xdr:cNvPr id="31" name="テキスト ボックス 30"/>
        <xdr:cNvSpPr txBox="1"/>
      </xdr:nvSpPr>
      <xdr:spPr>
        <a:xfrm>
          <a:off x="64516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6425" cy="259080"/>
    <xdr:sp macro="" textlink="">
      <xdr:nvSpPr>
        <xdr:cNvPr id="32" name="テキスト ボックス 31"/>
        <xdr:cNvSpPr txBox="1"/>
      </xdr:nvSpPr>
      <xdr:spPr>
        <a:xfrm>
          <a:off x="64516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705" cy="259080"/>
    <xdr:sp macro="" textlink="">
      <xdr:nvSpPr>
        <xdr:cNvPr id="33" name="テキスト ボックス 32"/>
        <xdr:cNvSpPr txBox="1"/>
      </xdr:nvSpPr>
      <xdr:spPr>
        <a:xfrm>
          <a:off x="64516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xdr:cNvSpPr/>
      </xdr:nvSpPr>
      <xdr:spPr>
        <a:xfrm>
          <a:off x="708660" y="4699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xdr:cNvSpPr/>
      </xdr:nvSpPr>
      <xdr:spPr>
        <a:xfrm>
          <a:off x="4918075" y="4762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xdr:cNvSpPr/>
      </xdr:nvSpPr>
      <xdr:spPr>
        <a:xfrm>
          <a:off x="4918075" y="4953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64300" y="4762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64300" y="4953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34960" y="4762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34960" y="4953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xdr:cNvSpPr/>
      </xdr:nvSpPr>
      <xdr:spPr>
        <a:xfrm>
          <a:off x="708660" y="5270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17160" y="5270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xdr:cNvSpPr/>
      </xdr:nvSpPr>
      <xdr:spPr>
        <a:xfrm>
          <a:off x="5280660" y="5270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00980" y="5588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退職手当の減などにより、人件費分の経常経費充当一般財源が減となったことから、前年度と比較して0.8ポイント減の21.4％となった。</a:t>
          </a:r>
        </a:p>
        <a:p>
          <a:r>
            <a:rPr kumimoji="1" lang="ja-JP" altLang="en-US" sz="1200">
              <a:solidFill>
                <a:sysClr val="windowText" lastClr="000000"/>
              </a:solidFill>
              <a:latin typeface="ＭＳ Ｐゴシック"/>
              <a:ea typeface="ＭＳ Ｐゴシック"/>
            </a:rPr>
            <a:t>　東京都平均、全国平均および類似団体平均からは下回る結果である。</a:t>
          </a:r>
        </a:p>
        <a:p>
          <a:r>
            <a:rPr kumimoji="1" lang="ja-JP" altLang="en-US" sz="1200">
              <a:solidFill>
                <a:sysClr val="windowText" lastClr="000000"/>
              </a:solidFill>
              <a:latin typeface="ＭＳ Ｐゴシック"/>
              <a:ea typeface="ＭＳ Ｐゴシック"/>
            </a:rPr>
            <a:t>　今後も、適正な定員管理や働き方改革による一層の時間外勤務手当の削減などにより、人件費の圧縮に努めていく。</a:t>
          </a: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67056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xdr:cNvCxnSpPr/>
      </xdr:nvCxnSpPr>
      <xdr:spPr>
        <a:xfrm>
          <a:off x="708660" y="7556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000"/>
    <xdr:sp macro="" textlink="">
      <xdr:nvSpPr>
        <xdr:cNvPr id="47" name="テキスト ボックス 46"/>
        <xdr:cNvSpPr txBox="1"/>
      </xdr:nvSpPr>
      <xdr:spPr>
        <a:xfrm>
          <a:off x="236220" y="7414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179705</xdr:colOff>
      <xdr:row>41</xdr:row>
      <xdr:rowOff>69850</xdr:rowOff>
    </xdr:to>
    <xdr:cxnSp macro="">
      <xdr:nvCxnSpPr>
        <xdr:cNvPr id="48" name="直線コネクタ 47"/>
        <xdr:cNvCxnSpPr/>
      </xdr:nvCxnSpPr>
      <xdr:spPr>
        <a:xfrm>
          <a:off x="708660" y="70993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000"/>
    <xdr:sp macro="" textlink="">
      <xdr:nvSpPr>
        <xdr:cNvPr id="49" name="テキスト ボックス 48"/>
        <xdr:cNvSpPr txBox="1"/>
      </xdr:nvSpPr>
      <xdr:spPr>
        <a:xfrm>
          <a:off x="236220" y="69570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179705</xdr:colOff>
      <xdr:row>38</xdr:row>
      <xdr:rowOff>127000</xdr:rowOff>
    </xdr:to>
    <xdr:cxnSp macro="">
      <xdr:nvCxnSpPr>
        <xdr:cNvPr id="50" name="直線コネクタ 49"/>
        <xdr:cNvCxnSpPr/>
      </xdr:nvCxnSpPr>
      <xdr:spPr>
        <a:xfrm>
          <a:off x="708660" y="66421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000"/>
    <xdr:sp macro="" textlink="">
      <xdr:nvSpPr>
        <xdr:cNvPr id="51" name="テキスト ボックス 50"/>
        <xdr:cNvSpPr txBox="1"/>
      </xdr:nvSpPr>
      <xdr:spPr>
        <a:xfrm>
          <a:off x="236220" y="64998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179705</xdr:colOff>
      <xdr:row>36</xdr:row>
      <xdr:rowOff>12700</xdr:rowOff>
    </xdr:to>
    <xdr:cxnSp macro="">
      <xdr:nvCxnSpPr>
        <xdr:cNvPr id="52" name="直線コネクタ 51"/>
        <xdr:cNvCxnSpPr/>
      </xdr:nvCxnSpPr>
      <xdr:spPr>
        <a:xfrm>
          <a:off x="708660" y="61849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000"/>
    <xdr:sp macro="" textlink="">
      <xdr:nvSpPr>
        <xdr:cNvPr id="53" name="テキスト ボックス 52"/>
        <xdr:cNvSpPr txBox="1"/>
      </xdr:nvSpPr>
      <xdr:spPr>
        <a:xfrm>
          <a:off x="236220" y="60426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179705</xdr:colOff>
      <xdr:row>33</xdr:row>
      <xdr:rowOff>69850</xdr:rowOff>
    </xdr:to>
    <xdr:cxnSp macro="">
      <xdr:nvCxnSpPr>
        <xdr:cNvPr id="54" name="直線コネクタ 53"/>
        <xdr:cNvCxnSpPr/>
      </xdr:nvCxnSpPr>
      <xdr:spPr>
        <a:xfrm>
          <a:off x="708660" y="57277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000"/>
    <xdr:sp macro="" textlink="">
      <xdr:nvSpPr>
        <xdr:cNvPr id="55" name="テキスト ボックス 54"/>
        <xdr:cNvSpPr txBox="1"/>
      </xdr:nvSpPr>
      <xdr:spPr>
        <a:xfrm>
          <a:off x="236220" y="55854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6" name="直線コネクタ 55"/>
        <xdr:cNvCxnSpPr/>
      </xdr:nvCxnSpPr>
      <xdr:spPr>
        <a:xfrm>
          <a:off x="708660" y="5270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000"/>
    <xdr:sp macro="" textlink="">
      <xdr:nvSpPr>
        <xdr:cNvPr id="57" name="テキスト ボックス 56"/>
        <xdr:cNvSpPr txBox="1"/>
      </xdr:nvSpPr>
      <xdr:spPr>
        <a:xfrm>
          <a:off x="236220" y="5128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58" name="人件費グラフ枠"/>
        <xdr:cNvSpPr/>
      </xdr:nvSpPr>
      <xdr:spPr>
        <a:xfrm>
          <a:off x="708660" y="5270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124460</xdr:rowOff>
    </xdr:to>
    <xdr:cxnSp macro="">
      <xdr:nvCxnSpPr>
        <xdr:cNvPr id="59" name="直線コネクタ 58"/>
        <xdr:cNvCxnSpPr/>
      </xdr:nvCxnSpPr>
      <xdr:spPr>
        <a:xfrm flipV="1">
          <a:off x="4399280" y="568198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96520</xdr:rowOff>
    </xdr:from>
    <xdr:ext cx="762000" cy="259080"/>
    <xdr:sp macro="" textlink="">
      <xdr:nvSpPr>
        <xdr:cNvPr id="60" name="人件費最小値テキスト"/>
        <xdr:cNvSpPr txBox="1"/>
      </xdr:nvSpPr>
      <xdr:spPr>
        <a:xfrm>
          <a:off x="4488180" y="712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124460</xdr:rowOff>
    </xdr:from>
    <xdr:to>
      <xdr:col>24</xdr:col>
      <xdr:colOff>114300</xdr:colOff>
      <xdr:row>41</xdr:row>
      <xdr:rowOff>124460</xdr:rowOff>
    </xdr:to>
    <xdr:cxnSp macro="">
      <xdr:nvCxnSpPr>
        <xdr:cNvPr id="61" name="直線コネクタ 60"/>
        <xdr:cNvCxnSpPr/>
      </xdr:nvCxnSpPr>
      <xdr:spPr>
        <a:xfrm>
          <a:off x="4328160" y="71539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110490</xdr:rowOff>
    </xdr:from>
    <xdr:ext cx="762000" cy="254000"/>
    <xdr:sp macro="" textlink="">
      <xdr:nvSpPr>
        <xdr:cNvPr id="62" name="人件費最大値テキスト"/>
        <xdr:cNvSpPr txBox="1"/>
      </xdr:nvSpPr>
      <xdr:spPr>
        <a:xfrm>
          <a:off x="4488180" y="5425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328160" y="56819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36</xdr:row>
      <xdr:rowOff>140970</xdr:rowOff>
    </xdr:from>
    <xdr:to>
      <xdr:col>24</xdr:col>
      <xdr:colOff>25400</xdr:colOff>
      <xdr:row>37</xdr:row>
      <xdr:rowOff>42545</xdr:rowOff>
    </xdr:to>
    <xdr:cxnSp macro="">
      <xdr:nvCxnSpPr>
        <xdr:cNvPr id="64" name="直線コネクタ 63"/>
        <xdr:cNvCxnSpPr/>
      </xdr:nvCxnSpPr>
      <xdr:spPr>
        <a:xfrm flipV="1">
          <a:off x="3642360" y="6313170"/>
          <a:ext cx="75692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119380</xdr:rowOff>
    </xdr:from>
    <xdr:ext cx="762000" cy="259080"/>
    <xdr:sp macro="" textlink="">
      <xdr:nvSpPr>
        <xdr:cNvPr id="65" name="人件費平均値テキスト"/>
        <xdr:cNvSpPr txBox="1"/>
      </xdr:nvSpPr>
      <xdr:spPr>
        <a:xfrm>
          <a:off x="4488180" y="6463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147320</xdr:rowOff>
    </xdr:from>
    <xdr:to>
      <xdr:col>24</xdr:col>
      <xdr:colOff>76200</xdr:colOff>
      <xdr:row>38</xdr:row>
      <xdr:rowOff>77470</xdr:rowOff>
    </xdr:to>
    <xdr:sp macro="" textlink="">
      <xdr:nvSpPr>
        <xdr:cNvPr id="66" name="フローチャート: 判断 65"/>
        <xdr:cNvSpPr/>
      </xdr:nvSpPr>
      <xdr:spPr>
        <a:xfrm>
          <a:off x="4366260" y="649097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42545</xdr:rowOff>
    </xdr:from>
    <xdr:to>
      <xdr:col>19</xdr:col>
      <xdr:colOff>179705</xdr:colOff>
      <xdr:row>37</xdr:row>
      <xdr:rowOff>143510</xdr:rowOff>
    </xdr:to>
    <xdr:cxnSp macro="">
      <xdr:nvCxnSpPr>
        <xdr:cNvPr id="67" name="直線コネクタ 66"/>
        <xdr:cNvCxnSpPr/>
      </xdr:nvCxnSpPr>
      <xdr:spPr>
        <a:xfrm flipV="1">
          <a:off x="2832100" y="6386195"/>
          <a:ext cx="81026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599180" y="64541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25400</xdr:rowOff>
    </xdr:from>
    <xdr:ext cx="732155" cy="259080"/>
    <xdr:sp macro="" textlink="">
      <xdr:nvSpPr>
        <xdr:cNvPr id="69" name="テキスト ボックス 68"/>
        <xdr:cNvSpPr txBox="1"/>
      </xdr:nvSpPr>
      <xdr:spPr>
        <a:xfrm>
          <a:off x="3286760" y="654050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124460</xdr:rowOff>
    </xdr:from>
    <xdr:to>
      <xdr:col>15</xdr:col>
      <xdr:colOff>98425</xdr:colOff>
      <xdr:row>37</xdr:row>
      <xdr:rowOff>143510</xdr:rowOff>
    </xdr:to>
    <xdr:cxnSp macro="">
      <xdr:nvCxnSpPr>
        <xdr:cNvPr id="70" name="直線コネクタ 69"/>
        <xdr:cNvCxnSpPr/>
      </xdr:nvCxnSpPr>
      <xdr:spPr>
        <a:xfrm>
          <a:off x="2014220" y="6468110"/>
          <a:ext cx="8178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94615</xdr:rowOff>
    </xdr:from>
    <xdr:to>
      <xdr:col>15</xdr:col>
      <xdr:colOff>149225</xdr:colOff>
      <xdr:row>39</xdr:row>
      <xdr:rowOff>24765</xdr:rowOff>
    </xdr:to>
    <xdr:sp macro="" textlink="">
      <xdr:nvSpPr>
        <xdr:cNvPr id="71" name="フローチャート: 判断 70"/>
        <xdr:cNvSpPr/>
      </xdr:nvSpPr>
      <xdr:spPr>
        <a:xfrm>
          <a:off x="27813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9525</xdr:rowOff>
    </xdr:from>
    <xdr:ext cx="761365" cy="254000"/>
    <xdr:sp macro="" textlink="">
      <xdr:nvSpPr>
        <xdr:cNvPr id="72" name="テキスト ボックス 71"/>
        <xdr:cNvSpPr txBox="1"/>
      </xdr:nvSpPr>
      <xdr:spPr>
        <a:xfrm>
          <a:off x="2486660" y="669607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97790</xdr:rowOff>
    </xdr:from>
    <xdr:to>
      <xdr:col>11</xdr:col>
      <xdr:colOff>9525</xdr:colOff>
      <xdr:row>37</xdr:row>
      <xdr:rowOff>124460</xdr:rowOff>
    </xdr:to>
    <xdr:cxnSp macro="">
      <xdr:nvCxnSpPr>
        <xdr:cNvPr id="73" name="直線コネクタ 72"/>
        <xdr:cNvCxnSpPr/>
      </xdr:nvCxnSpPr>
      <xdr:spPr>
        <a:xfrm>
          <a:off x="1214120" y="6441440"/>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147320</xdr:rowOff>
    </xdr:from>
    <xdr:to>
      <xdr:col>11</xdr:col>
      <xdr:colOff>60325</xdr:colOff>
      <xdr:row>38</xdr:row>
      <xdr:rowOff>77470</xdr:rowOff>
    </xdr:to>
    <xdr:sp macro="" textlink="">
      <xdr:nvSpPr>
        <xdr:cNvPr id="74" name="フローチャート: 判断 73"/>
        <xdr:cNvSpPr/>
      </xdr:nvSpPr>
      <xdr:spPr>
        <a:xfrm>
          <a:off x="1981200" y="649097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62230</xdr:rowOff>
    </xdr:from>
    <xdr:ext cx="761365" cy="259080"/>
    <xdr:sp macro="" textlink="">
      <xdr:nvSpPr>
        <xdr:cNvPr id="75" name="テキスト ボックス 74"/>
        <xdr:cNvSpPr txBox="1"/>
      </xdr:nvSpPr>
      <xdr:spPr>
        <a:xfrm>
          <a:off x="1668780" y="6577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165100</xdr:rowOff>
    </xdr:from>
    <xdr:to>
      <xdr:col>6</xdr:col>
      <xdr:colOff>171450</xdr:colOff>
      <xdr:row>38</xdr:row>
      <xdr:rowOff>95250</xdr:rowOff>
    </xdr:to>
    <xdr:sp macro="" textlink="">
      <xdr:nvSpPr>
        <xdr:cNvPr id="76" name="フローチャート: 判断 75"/>
        <xdr:cNvSpPr/>
      </xdr:nvSpPr>
      <xdr:spPr>
        <a:xfrm>
          <a:off x="116332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80010</xdr:rowOff>
    </xdr:from>
    <xdr:ext cx="756920" cy="259080"/>
    <xdr:sp macro="" textlink="">
      <xdr:nvSpPr>
        <xdr:cNvPr id="77" name="テキスト ボックス 76"/>
        <xdr:cNvSpPr txBox="1"/>
      </xdr:nvSpPr>
      <xdr:spPr>
        <a:xfrm>
          <a:off x="868680" y="65951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6920" cy="259080"/>
    <xdr:sp macro="" textlink="">
      <xdr:nvSpPr>
        <xdr:cNvPr id="78" name="テキスト ボックス 77"/>
        <xdr:cNvSpPr txBox="1"/>
      </xdr:nvSpPr>
      <xdr:spPr>
        <a:xfrm>
          <a:off x="420116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6920" cy="259080"/>
    <xdr:sp macro="" textlink="">
      <xdr:nvSpPr>
        <xdr:cNvPr id="79" name="テキスト ボックス 78"/>
        <xdr:cNvSpPr txBox="1"/>
      </xdr:nvSpPr>
      <xdr:spPr>
        <a:xfrm>
          <a:off x="345186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63398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1" name="テキスト ボックス 80"/>
        <xdr:cNvSpPr txBox="1"/>
      </xdr:nvSpPr>
      <xdr:spPr>
        <a:xfrm>
          <a:off x="181991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6920" cy="259080"/>
    <xdr:sp macro="" textlink="">
      <xdr:nvSpPr>
        <xdr:cNvPr id="82" name="テキスト ボックス 81"/>
        <xdr:cNvSpPr txBox="1"/>
      </xdr:nvSpPr>
      <xdr:spPr>
        <a:xfrm>
          <a:off x="10160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90170</xdr:rowOff>
    </xdr:from>
    <xdr:to>
      <xdr:col>24</xdr:col>
      <xdr:colOff>76200</xdr:colOff>
      <xdr:row>37</xdr:row>
      <xdr:rowOff>20320</xdr:rowOff>
    </xdr:to>
    <xdr:sp macro="" textlink="">
      <xdr:nvSpPr>
        <xdr:cNvPr id="83" name="楕円 82"/>
        <xdr:cNvSpPr/>
      </xdr:nvSpPr>
      <xdr:spPr>
        <a:xfrm>
          <a:off x="4366260" y="62623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106680</xdr:rowOff>
    </xdr:from>
    <xdr:ext cx="762000" cy="259080"/>
    <xdr:sp macro="" textlink="">
      <xdr:nvSpPr>
        <xdr:cNvPr id="84" name="人件費該当値テキスト"/>
        <xdr:cNvSpPr txBox="1"/>
      </xdr:nvSpPr>
      <xdr:spPr>
        <a:xfrm>
          <a:off x="4488180" y="610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163195</xdr:rowOff>
    </xdr:from>
    <xdr:to>
      <xdr:col>20</xdr:col>
      <xdr:colOff>38100</xdr:colOff>
      <xdr:row>37</xdr:row>
      <xdr:rowOff>93345</xdr:rowOff>
    </xdr:to>
    <xdr:sp macro="" textlink="">
      <xdr:nvSpPr>
        <xdr:cNvPr id="85" name="楕円 84"/>
        <xdr:cNvSpPr/>
      </xdr:nvSpPr>
      <xdr:spPr>
        <a:xfrm>
          <a:off x="3599180" y="63353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103505</xdr:rowOff>
    </xdr:from>
    <xdr:ext cx="732155" cy="259080"/>
    <xdr:sp macro="" textlink="">
      <xdr:nvSpPr>
        <xdr:cNvPr id="86" name="テキスト ボックス 85"/>
        <xdr:cNvSpPr txBox="1"/>
      </xdr:nvSpPr>
      <xdr:spPr>
        <a:xfrm>
          <a:off x="3286760" y="610425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92075</xdr:rowOff>
    </xdr:from>
    <xdr:to>
      <xdr:col>15</xdr:col>
      <xdr:colOff>149225</xdr:colOff>
      <xdr:row>38</xdr:row>
      <xdr:rowOff>22225</xdr:rowOff>
    </xdr:to>
    <xdr:sp macro="" textlink="">
      <xdr:nvSpPr>
        <xdr:cNvPr id="87" name="楕円 86"/>
        <xdr:cNvSpPr/>
      </xdr:nvSpPr>
      <xdr:spPr>
        <a:xfrm>
          <a:off x="27813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32385</xdr:rowOff>
    </xdr:from>
    <xdr:ext cx="761365" cy="254000"/>
    <xdr:sp macro="" textlink="">
      <xdr:nvSpPr>
        <xdr:cNvPr id="88" name="テキスト ボックス 87"/>
        <xdr:cNvSpPr txBox="1"/>
      </xdr:nvSpPr>
      <xdr:spPr>
        <a:xfrm>
          <a:off x="2486660" y="620458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73660</xdr:rowOff>
    </xdr:from>
    <xdr:to>
      <xdr:col>11</xdr:col>
      <xdr:colOff>60325</xdr:colOff>
      <xdr:row>38</xdr:row>
      <xdr:rowOff>3810</xdr:rowOff>
    </xdr:to>
    <xdr:sp macro="" textlink="">
      <xdr:nvSpPr>
        <xdr:cNvPr id="89" name="楕円 88"/>
        <xdr:cNvSpPr/>
      </xdr:nvSpPr>
      <xdr:spPr>
        <a:xfrm>
          <a:off x="1981200" y="641731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13970</xdr:rowOff>
    </xdr:from>
    <xdr:ext cx="761365" cy="259080"/>
    <xdr:sp macro="" textlink="">
      <xdr:nvSpPr>
        <xdr:cNvPr id="90" name="テキスト ボックス 89"/>
        <xdr:cNvSpPr txBox="1"/>
      </xdr:nvSpPr>
      <xdr:spPr>
        <a:xfrm>
          <a:off x="1668780" y="6186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46355</xdr:rowOff>
    </xdr:from>
    <xdr:to>
      <xdr:col>6</xdr:col>
      <xdr:colOff>171450</xdr:colOff>
      <xdr:row>37</xdr:row>
      <xdr:rowOff>147955</xdr:rowOff>
    </xdr:to>
    <xdr:sp macro="" textlink="">
      <xdr:nvSpPr>
        <xdr:cNvPr id="91" name="楕円 90"/>
        <xdr:cNvSpPr/>
      </xdr:nvSpPr>
      <xdr:spPr>
        <a:xfrm>
          <a:off x="116332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158115</xdr:rowOff>
    </xdr:from>
    <xdr:ext cx="756920" cy="254000"/>
    <xdr:sp macro="" textlink="">
      <xdr:nvSpPr>
        <xdr:cNvPr id="92" name="テキスト ボックス 91"/>
        <xdr:cNvSpPr txBox="1"/>
      </xdr:nvSpPr>
      <xdr:spPr>
        <a:xfrm>
          <a:off x="868680" y="61588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1343640" y="1270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5570200" y="1333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5570200" y="1524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7117060" y="1333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7117060" y="1524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98" name="正方形/長方形 97"/>
        <xdr:cNvSpPr/>
      </xdr:nvSpPr>
      <xdr:spPr>
        <a:xfrm>
          <a:off x="18586450" y="1333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99" name="正方形/長方形 98"/>
        <xdr:cNvSpPr/>
      </xdr:nvSpPr>
      <xdr:spPr>
        <a:xfrm>
          <a:off x="18586450" y="1524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1343640" y="1841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1" name="正方形/長方形 100"/>
        <xdr:cNvSpPr/>
      </xdr:nvSpPr>
      <xdr:spPr>
        <a:xfrm>
          <a:off x="15852775" y="1841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5915640" y="1841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5953740" y="2159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各種予防接種経費等の増により、前年度と比較して1.2ポイント増の17.1％となった。</a:t>
          </a:r>
        </a:p>
        <a:p>
          <a:r>
            <a:rPr kumimoji="1" lang="ja-JP" altLang="en-US" sz="1200">
              <a:solidFill>
                <a:sysClr val="windowText" lastClr="000000"/>
              </a:solidFill>
              <a:latin typeface="ＭＳ Ｐゴシック"/>
              <a:ea typeface="ＭＳ Ｐゴシック"/>
            </a:rPr>
            <a:t>　東京都の平均は下回ったものの、全国や類似団体の平均を上回っており、また、収入の増が見込めないため、仕様の見直しや事業の改廃などにより、物件費の削減に努めていく。</a:t>
          </a: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130554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1343640" y="4127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920" cy="254000"/>
    <xdr:sp macro="" textlink="">
      <xdr:nvSpPr>
        <xdr:cNvPr id="106" name="テキスト ボックス 105"/>
        <xdr:cNvSpPr txBox="1"/>
      </xdr:nvSpPr>
      <xdr:spPr>
        <a:xfrm>
          <a:off x="1088898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1343640" y="380111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920" cy="259080"/>
    <xdr:sp macro="" textlink="">
      <xdr:nvSpPr>
        <xdr:cNvPr id="108" name="テキスト ボックス 107"/>
        <xdr:cNvSpPr txBox="1"/>
      </xdr:nvSpPr>
      <xdr:spPr>
        <a:xfrm>
          <a:off x="10888980" y="3658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1343640" y="347408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920" cy="254000"/>
    <xdr:sp macro="" textlink="">
      <xdr:nvSpPr>
        <xdr:cNvPr id="110" name="テキスト ボックス 109"/>
        <xdr:cNvSpPr txBox="1"/>
      </xdr:nvSpPr>
      <xdr:spPr>
        <a:xfrm>
          <a:off x="10888980" y="3332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1343640" y="314769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920" cy="258445"/>
    <xdr:sp macro="" textlink="">
      <xdr:nvSpPr>
        <xdr:cNvPr id="112" name="テキスト ボックス 111"/>
        <xdr:cNvSpPr txBox="1"/>
      </xdr:nvSpPr>
      <xdr:spPr>
        <a:xfrm>
          <a:off x="10888980" y="3005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1343640" y="282130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920" cy="259080"/>
    <xdr:sp macro="" textlink="">
      <xdr:nvSpPr>
        <xdr:cNvPr id="114" name="テキスト ボックス 113"/>
        <xdr:cNvSpPr txBox="1"/>
      </xdr:nvSpPr>
      <xdr:spPr>
        <a:xfrm>
          <a:off x="10888980" y="2679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1343640" y="24949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920" cy="254000"/>
    <xdr:sp macro="" textlink="">
      <xdr:nvSpPr>
        <xdr:cNvPr id="116" name="テキスト ボックス 115"/>
        <xdr:cNvSpPr txBox="1"/>
      </xdr:nvSpPr>
      <xdr:spPr>
        <a:xfrm>
          <a:off x="10888980" y="2352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1343640" y="216789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920" cy="259080"/>
    <xdr:sp macro="" textlink="">
      <xdr:nvSpPr>
        <xdr:cNvPr id="118" name="テキスト ボックス 117"/>
        <xdr:cNvSpPr txBox="1"/>
      </xdr:nvSpPr>
      <xdr:spPr>
        <a:xfrm>
          <a:off x="10888980" y="2025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1343640" y="1841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920" cy="254000"/>
    <xdr:sp macro="" textlink="">
      <xdr:nvSpPr>
        <xdr:cNvPr id="120" name="テキスト ボックス 119"/>
        <xdr:cNvSpPr txBox="1"/>
      </xdr:nvSpPr>
      <xdr:spPr>
        <a:xfrm>
          <a:off x="1088898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1343640" y="1841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26035</xdr:rowOff>
    </xdr:from>
    <xdr:to>
      <xdr:col>82</xdr:col>
      <xdr:colOff>107950</xdr:colOff>
      <xdr:row>22</xdr:row>
      <xdr:rowOff>72390</xdr:rowOff>
    </xdr:to>
    <xdr:cxnSp macro="">
      <xdr:nvCxnSpPr>
        <xdr:cNvPr id="122" name="直線コネクタ 121"/>
        <xdr:cNvCxnSpPr/>
      </xdr:nvCxnSpPr>
      <xdr:spPr>
        <a:xfrm flipV="1">
          <a:off x="15052040" y="225488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22</xdr:row>
      <xdr:rowOff>44450</xdr:rowOff>
    </xdr:from>
    <xdr:ext cx="762000" cy="259080"/>
    <xdr:sp macro="" textlink="">
      <xdr:nvSpPr>
        <xdr:cNvPr id="123" name="物件費最小値テキスト"/>
        <xdr:cNvSpPr txBox="1"/>
      </xdr:nvSpPr>
      <xdr:spPr>
        <a:xfrm>
          <a:off x="15123795" y="381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72390</xdr:rowOff>
    </xdr:from>
    <xdr:to>
      <xdr:col>82</xdr:col>
      <xdr:colOff>179705</xdr:colOff>
      <xdr:row>22</xdr:row>
      <xdr:rowOff>72390</xdr:rowOff>
    </xdr:to>
    <xdr:cxnSp macro="">
      <xdr:nvCxnSpPr>
        <xdr:cNvPr id="124" name="直線コネクタ 123"/>
        <xdr:cNvCxnSpPr/>
      </xdr:nvCxnSpPr>
      <xdr:spPr>
        <a:xfrm>
          <a:off x="14963140" y="38442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112395</xdr:rowOff>
    </xdr:from>
    <xdr:ext cx="762000" cy="254000"/>
    <xdr:sp macro="" textlink="">
      <xdr:nvSpPr>
        <xdr:cNvPr id="125" name="物件費最大値テキスト"/>
        <xdr:cNvSpPr txBox="1"/>
      </xdr:nvSpPr>
      <xdr:spPr>
        <a:xfrm>
          <a:off x="15123795" y="1998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26035</xdr:rowOff>
    </xdr:from>
    <xdr:to>
      <xdr:col>82</xdr:col>
      <xdr:colOff>179705</xdr:colOff>
      <xdr:row>13</xdr:row>
      <xdr:rowOff>26035</xdr:rowOff>
    </xdr:to>
    <xdr:cxnSp macro="">
      <xdr:nvCxnSpPr>
        <xdr:cNvPr id="126" name="直線コネクタ 125"/>
        <xdr:cNvCxnSpPr/>
      </xdr:nvCxnSpPr>
      <xdr:spPr>
        <a:xfrm>
          <a:off x="14963140" y="22548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xdr:rowOff>
    </xdr:from>
    <xdr:to>
      <xdr:col>82</xdr:col>
      <xdr:colOff>107950</xdr:colOff>
      <xdr:row>17</xdr:row>
      <xdr:rowOff>135255</xdr:rowOff>
    </xdr:to>
    <xdr:cxnSp macro="">
      <xdr:nvCxnSpPr>
        <xdr:cNvPr id="127" name="直線コネクタ 126"/>
        <xdr:cNvCxnSpPr/>
      </xdr:nvCxnSpPr>
      <xdr:spPr>
        <a:xfrm>
          <a:off x="14284960" y="2919095"/>
          <a:ext cx="76708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16</xdr:row>
      <xdr:rowOff>79375</xdr:rowOff>
    </xdr:from>
    <xdr:ext cx="762000" cy="258445"/>
    <xdr:sp macro="" textlink="">
      <xdr:nvSpPr>
        <xdr:cNvPr id="128" name="物件費平均値テキスト"/>
        <xdr:cNvSpPr txBox="1"/>
      </xdr:nvSpPr>
      <xdr:spPr>
        <a:xfrm>
          <a:off x="15123795" y="2822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63500</xdr:rowOff>
    </xdr:from>
    <xdr:to>
      <xdr:col>82</xdr:col>
      <xdr:colOff>158750</xdr:colOff>
      <xdr:row>17</xdr:row>
      <xdr:rowOff>164465</xdr:rowOff>
    </xdr:to>
    <xdr:sp macro="" textlink="">
      <xdr:nvSpPr>
        <xdr:cNvPr id="129" name="フローチャート: 判断 128"/>
        <xdr:cNvSpPr/>
      </xdr:nvSpPr>
      <xdr:spPr>
        <a:xfrm>
          <a:off x="1500124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17</xdr:row>
      <xdr:rowOff>4445</xdr:rowOff>
    </xdr:from>
    <xdr:to>
      <xdr:col>78</xdr:col>
      <xdr:colOff>69850</xdr:colOff>
      <xdr:row>18</xdr:row>
      <xdr:rowOff>6985</xdr:rowOff>
    </xdr:to>
    <xdr:cxnSp macro="">
      <xdr:nvCxnSpPr>
        <xdr:cNvPr id="130" name="直線コネクタ 129"/>
        <xdr:cNvCxnSpPr/>
      </xdr:nvCxnSpPr>
      <xdr:spPr>
        <a:xfrm flipV="1">
          <a:off x="13483590" y="2919095"/>
          <a:ext cx="80137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423416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54610</xdr:rowOff>
    </xdr:from>
    <xdr:ext cx="731520" cy="254000"/>
    <xdr:sp macro="" textlink="">
      <xdr:nvSpPr>
        <xdr:cNvPr id="132" name="テキスト ボックス 131"/>
        <xdr:cNvSpPr txBox="1"/>
      </xdr:nvSpPr>
      <xdr:spPr>
        <a:xfrm>
          <a:off x="13939520" y="26263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6985</xdr:rowOff>
    </xdr:from>
    <xdr:to>
      <xdr:col>73</xdr:col>
      <xdr:colOff>179705</xdr:colOff>
      <xdr:row>18</xdr:row>
      <xdr:rowOff>105410</xdr:rowOff>
    </xdr:to>
    <xdr:cxnSp macro="">
      <xdr:nvCxnSpPr>
        <xdr:cNvPr id="133" name="直線コネクタ 132"/>
        <xdr:cNvCxnSpPr/>
      </xdr:nvCxnSpPr>
      <xdr:spPr>
        <a:xfrm flipV="1">
          <a:off x="12666980" y="3093085"/>
          <a:ext cx="81661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3434060" y="29337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130810</xdr:rowOff>
    </xdr:from>
    <xdr:ext cx="762000" cy="259080"/>
    <xdr:sp macro="" textlink="">
      <xdr:nvSpPr>
        <xdr:cNvPr id="135" name="テキスト ボックス 134"/>
        <xdr:cNvSpPr txBox="1"/>
      </xdr:nvSpPr>
      <xdr:spPr>
        <a:xfrm>
          <a:off x="1312164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50800</xdr:rowOff>
    </xdr:from>
    <xdr:to>
      <xdr:col>69</xdr:col>
      <xdr:colOff>92075</xdr:colOff>
      <xdr:row>18</xdr:row>
      <xdr:rowOff>105410</xdr:rowOff>
    </xdr:to>
    <xdr:cxnSp macro="">
      <xdr:nvCxnSpPr>
        <xdr:cNvPr id="136" name="直線コネクタ 135"/>
        <xdr:cNvCxnSpPr/>
      </xdr:nvCxnSpPr>
      <xdr:spPr>
        <a:xfrm>
          <a:off x="11849100" y="3136900"/>
          <a:ext cx="81788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116840</xdr:rowOff>
    </xdr:from>
    <xdr:to>
      <xdr:col>69</xdr:col>
      <xdr:colOff>142875</xdr:colOff>
      <xdr:row>18</xdr:row>
      <xdr:rowOff>46990</xdr:rowOff>
    </xdr:to>
    <xdr:sp macro="" textlink="">
      <xdr:nvSpPr>
        <xdr:cNvPr id="137" name="フローチャート: 判断 136"/>
        <xdr:cNvSpPr/>
      </xdr:nvSpPr>
      <xdr:spPr>
        <a:xfrm>
          <a:off x="1261618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57150</xdr:rowOff>
    </xdr:from>
    <xdr:ext cx="762000" cy="259080"/>
    <xdr:sp macro="" textlink="">
      <xdr:nvSpPr>
        <xdr:cNvPr id="138" name="テキスト ボックス 137"/>
        <xdr:cNvSpPr txBox="1"/>
      </xdr:nvSpPr>
      <xdr:spPr>
        <a:xfrm>
          <a:off x="12321540" y="280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1816080" y="30099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35560</xdr:rowOff>
    </xdr:from>
    <xdr:ext cx="762000" cy="259080"/>
    <xdr:sp macro="" textlink="">
      <xdr:nvSpPr>
        <xdr:cNvPr id="140" name="テキスト ボックス 139"/>
        <xdr:cNvSpPr txBox="1"/>
      </xdr:nvSpPr>
      <xdr:spPr>
        <a:xfrm>
          <a:off x="11503660" y="27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7555" cy="259080"/>
    <xdr:sp macro="" textlink="">
      <xdr:nvSpPr>
        <xdr:cNvPr id="141" name="テキスト ボックス 140"/>
        <xdr:cNvSpPr txBox="1"/>
      </xdr:nvSpPr>
      <xdr:spPr>
        <a:xfrm>
          <a:off x="1485392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xdr:cNvSpPr txBox="1"/>
      </xdr:nvSpPr>
      <xdr:spPr>
        <a:xfrm>
          <a:off x="1408684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3" name="テキスト ボックス 142"/>
        <xdr:cNvSpPr txBox="1"/>
      </xdr:nvSpPr>
      <xdr:spPr>
        <a:xfrm>
          <a:off x="132867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2468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5" name="テキスト ボックス 144"/>
        <xdr:cNvSpPr txBox="1"/>
      </xdr:nvSpPr>
      <xdr:spPr>
        <a:xfrm>
          <a:off x="11661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17</xdr:row>
      <xdr:rowOff>84455</xdr:rowOff>
    </xdr:from>
    <xdr:to>
      <xdr:col>82</xdr:col>
      <xdr:colOff>158750</xdr:colOff>
      <xdr:row>18</xdr:row>
      <xdr:rowOff>14605</xdr:rowOff>
    </xdr:to>
    <xdr:sp macro="" textlink="">
      <xdr:nvSpPr>
        <xdr:cNvPr id="146" name="楕円 145"/>
        <xdr:cNvSpPr/>
      </xdr:nvSpPr>
      <xdr:spPr>
        <a:xfrm>
          <a:off x="15001240" y="29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17</xdr:row>
      <xdr:rowOff>56515</xdr:rowOff>
    </xdr:from>
    <xdr:ext cx="762000" cy="258445"/>
    <xdr:sp macro="" textlink="">
      <xdr:nvSpPr>
        <xdr:cNvPr id="147" name="物件費該当値テキスト"/>
        <xdr:cNvSpPr txBox="1"/>
      </xdr:nvSpPr>
      <xdr:spPr>
        <a:xfrm>
          <a:off x="15123795" y="2971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125095</xdr:rowOff>
    </xdr:from>
    <xdr:to>
      <xdr:col>78</xdr:col>
      <xdr:colOff>120650</xdr:colOff>
      <xdr:row>17</xdr:row>
      <xdr:rowOff>55245</xdr:rowOff>
    </xdr:to>
    <xdr:sp macro="" textlink="">
      <xdr:nvSpPr>
        <xdr:cNvPr id="148" name="楕円 147"/>
        <xdr:cNvSpPr/>
      </xdr:nvSpPr>
      <xdr:spPr>
        <a:xfrm>
          <a:off x="1423416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40640</xdr:rowOff>
    </xdr:from>
    <xdr:ext cx="731520" cy="254000"/>
    <xdr:sp macro="" textlink="">
      <xdr:nvSpPr>
        <xdr:cNvPr id="149" name="テキスト ボックス 148"/>
        <xdr:cNvSpPr txBox="1"/>
      </xdr:nvSpPr>
      <xdr:spPr>
        <a:xfrm>
          <a:off x="13939520" y="295529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127635</xdr:rowOff>
    </xdr:from>
    <xdr:to>
      <xdr:col>74</xdr:col>
      <xdr:colOff>31750</xdr:colOff>
      <xdr:row>18</xdr:row>
      <xdr:rowOff>57785</xdr:rowOff>
    </xdr:to>
    <xdr:sp macro="" textlink="">
      <xdr:nvSpPr>
        <xdr:cNvPr id="150" name="楕円 149"/>
        <xdr:cNvSpPr/>
      </xdr:nvSpPr>
      <xdr:spPr>
        <a:xfrm>
          <a:off x="13434060" y="30422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42545</xdr:rowOff>
    </xdr:from>
    <xdr:ext cx="762000" cy="254000"/>
    <xdr:sp macro="" textlink="">
      <xdr:nvSpPr>
        <xdr:cNvPr id="151" name="テキスト ボックス 150"/>
        <xdr:cNvSpPr txBox="1"/>
      </xdr:nvSpPr>
      <xdr:spPr>
        <a:xfrm>
          <a:off x="13121640" y="31286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54610</xdr:rowOff>
    </xdr:from>
    <xdr:to>
      <xdr:col>69</xdr:col>
      <xdr:colOff>142875</xdr:colOff>
      <xdr:row>18</xdr:row>
      <xdr:rowOff>156210</xdr:rowOff>
    </xdr:to>
    <xdr:sp macro="" textlink="">
      <xdr:nvSpPr>
        <xdr:cNvPr id="152" name="楕円 151"/>
        <xdr:cNvSpPr/>
      </xdr:nvSpPr>
      <xdr:spPr>
        <a:xfrm>
          <a:off x="12616180" y="31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140970</xdr:rowOff>
    </xdr:from>
    <xdr:ext cx="762000" cy="259080"/>
    <xdr:sp macro="" textlink="">
      <xdr:nvSpPr>
        <xdr:cNvPr id="153" name="テキスト ボックス 152"/>
        <xdr:cNvSpPr txBox="1"/>
      </xdr:nvSpPr>
      <xdr:spPr>
        <a:xfrm>
          <a:off x="12321540" y="322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xdr:cNvSpPr/>
      </xdr:nvSpPr>
      <xdr:spPr>
        <a:xfrm>
          <a:off x="11816080" y="3086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86360</xdr:rowOff>
    </xdr:from>
    <xdr:ext cx="762000" cy="254000"/>
    <xdr:sp macro="" textlink="">
      <xdr:nvSpPr>
        <xdr:cNvPr id="155" name="テキスト ボックス 154"/>
        <xdr:cNvSpPr txBox="1"/>
      </xdr:nvSpPr>
      <xdr:spPr>
        <a:xfrm>
          <a:off x="11503660" y="3172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6" name="正方形/長方形 155"/>
        <xdr:cNvSpPr/>
      </xdr:nvSpPr>
      <xdr:spPr>
        <a:xfrm>
          <a:off x="708660" y="8128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7" name="正方形/長方形 156"/>
        <xdr:cNvSpPr/>
      </xdr:nvSpPr>
      <xdr:spPr>
        <a:xfrm>
          <a:off x="4918075" y="8191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8" name="正方形/長方形 157"/>
        <xdr:cNvSpPr/>
      </xdr:nvSpPr>
      <xdr:spPr>
        <a:xfrm>
          <a:off x="4918075" y="8382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6464300" y="8191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6464300" y="8382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7934960" y="8191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7934960" y="8382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3" name="正方形/長方形 162"/>
        <xdr:cNvSpPr/>
      </xdr:nvSpPr>
      <xdr:spPr>
        <a:xfrm>
          <a:off x="708660" y="8699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217160" y="8699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5" name="正方形/長方形 164"/>
        <xdr:cNvSpPr/>
      </xdr:nvSpPr>
      <xdr:spPr>
        <a:xfrm>
          <a:off x="5280660" y="8699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300980" y="9017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自立支援給付経費の増等はあるが、生活保護経費等の微減により、前年度と比較して0.7ポイント減の17.2％となった。しかし、類似団体・全国・東京都すべての平均を大きく上回り、類似団体内順位も62団体中51位と、昨年度に引き続き低位に位置している。</a:t>
          </a:r>
        </a:p>
        <a:p>
          <a:r>
            <a:rPr kumimoji="1" lang="ja-JP" altLang="en-US" sz="1200">
              <a:solidFill>
                <a:sysClr val="windowText" lastClr="000000"/>
              </a:solidFill>
              <a:latin typeface="ＭＳ Ｐゴシック"/>
              <a:ea typeface="ＭＳ Ｐゴシック"/>
            </a:rPr>
            <a:t>　今後の扶助費が減傾向となる要因は見当たらないため、受益者負担の適正化や市単独事業の見直しなど、扶助費の削減に努めていく。</a:t>
          </a:r>
          <a:endParaRPr kumimoji="1" lang="ja-JP" altLang="en-US" sz="1200">
            <a:solidFill>
              <a:srgbClr val="FF0000"/>
            </a:solidFill>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7" name="テキスト ボックス 166"/>
        <xdr:cNvSpPr txBox="1"/>
      </xdr:nvSpPr>
      <xdr:spPr>
        <a:xfrm>
          <a:off x="67056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8" name="直線コネクタ 167"/>
        <xdr:cNvCxnSpPr/>
      </xdr:nvCxnSpPr>
      <xdr:spPr>
        <a:xfrm>
          <a:off x="708660" y="10985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000"/>
    <xdr:sp macro="" textlink="">
      <xdr:nvSpPr>
        <xdr:cNvPr id="169" name="テキスト ボックス 168"/>
        <xdr:cNvSpPr txBox="1"/>
      </xdr:nvSpPr>
      <xdr:spPr>
        <a:xfrm>
          <a:off x="236220" y="10843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70" name="直線コネクタ 169"/>
        <xdr:cNvCxnSpPr/>
      </xdr:nvCxnSpPr>
      <xdr:spPr>
        <a:xfrm>
          <a:off x="708660" y="10604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71" name="テキスト ボックス 170"/>
        <xdr:cNvSpPr txBox="1"/>
      </xdr:nvSpPr>
      <xdr:spPr>
        <a:xfrm>
          <a:off x="23622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72" name="直線コネクタ 171"/>
        <xdr:cNvCxnSpPr/>
      </xdr:nvCxnSpPr>
      <xdr:spPr>
        <a:xfrm>
          <a:off x="708660" y="10223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73" name="テキスト ボックス 172"/>
        <xdr:cNvSpPr txBox="1"/>
      </xdr:nvSpPr>
      <xdr:spPr>
        <a:xfrm>
          <a:off x="23622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74" name="直線コネクタ 173"/>
        <xdr:cNvCxnSpPr/>
      </xdr:nvCxnSpPr>
      <xdr:spPr>
        <a:xfrm>
          <a:off x="708660" y="9842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000"/>
    <xdr:sp macro="" textlink="">
      <xdr:nvSpPr>
        <xdr:cNvPr id="175" name="テキスト ボックス 174"/>
        <xdr:cNvSpPr txBox="1"/>
      </xdr:nvSpPr>
      <xdr:spPr>
        <a:xfrm>
          <a:off x="236220" y="9700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6" name="直線コネクタ 175"/>
        <xdr:cNvCxnSpPr/>
      </xdr:nvCxnSpPr>
      <xdr:spPr>
        <a:xfrm>
          <a:off x="708660" y="9461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7" name="テキスト ボックス 176"/>
        <xdr:cNvSpPr txBox="1"/>
      </xdr:nvSpPr>
      <xdr:spPr>
        <a:xfrm>
          <a:off x="23622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78" name="直線コネクタ 177"/>
        <xdr:cNvCxnSpPr/>
      </xdr:nvCxnSpPr>
      <xdr:spPr>
        <a:xfrm>
          <a:off x="708660" y="9080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79" name="テキスト ボックス 178"/>
        <xdr:cNvSpPr txBox="1"/>
      </xdr:nvSpPr>
      <xdr:spPr>
        <a:xfrm>
          <a:off x="23622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0" name="直線コネクタ 179"/>
        <xdr:cNvCxnSpPr/>
      </xdr:nvCxnSpPr>
      <xdr:spPr>
        <a:xfrm>
          <a:off x="708660" y="8699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000"/>
    <xdr:sp macro="" textlink="">
      <xdr:nvSpPr>
        <xdr:cNvPr id="181" name="テキスト ボックス 180"/>
        <xdr:cNvSpPr txBox="1"/>
      </xdr:nvSpPr>
      <xdr:spPr>
        <a:xfrm>
          <a:off x="236220" y="8557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2" name="扶助費グラフ枠"/>
        <xdr:cNvSpPr/>
      </xdr:nvSpPr>
      <xdr:spPr>
        <a:xfrm>
          <a:off x="708660" y="8699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399280" y="917956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87630</xdr:rowOff>
    </xdr:from>
    <xdr:ext cx="762000" cy="254000"/>
    <xdr:sp macro="" textlink="">
      <xdr:nvSpPr>
        <xdr:cNvPr id="184" name="扶助費最小値テキスト"/>
        <xdr:cNvSpPr txBox="1"/>
      </xdr:nvSpPr>
      <xdr:spPr>
        <a:xfrm>
          <a:off x="4488180" y="105460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328160" y="105740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7620</xdr:rowOff>
    </xdr:from>
    <xdr:ext cx="762000" cy="254000"/>
    <xdr:sp macro="" textlink="">
      <xdr:nvSpPr>
        <xdr:cNvPr id="186" name="扶助費最大値テキスト"/>
        <xdr:cNvSpPr txBox="1"/>
      </xdr:nvSpPr>
      <xdr:spPr>
        <a:xfrm>
          <a:off x="4488180" y="89230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328160" y="91795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58</xdr:row>
      <xdr:rowOff>66040</xdr:rowOff>
    </xdr:from>
    <xdr:to>
      <xdr:col>24</xdr:col>
      <xdr:colOff>25400</xdr:colOff>
      <xdr:row>58</xdr:row>
      <xdr:rowOff>119380</xdr:rowOff>
    </xdr:to>
    <xdr:cxnSp macro="">
      <xdr:nvCxnSpPr>
        <xdr:cNvPr id="188" name="直線コネクタ 187"/>
        <xdr:cNvCxnSpPr/>
      </xdr:nvCxnSpPr>
      <xdr:spPr>
        <a:xfrm flipV="1">
          <a:off x="3642360" y="10010140"/>
          <a:ext cx="7569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146050</xdr:rowOff>
    </xdr:from>
    <xdr:ext cx="762000" cy="254000"/>
    <xdr:sp macro="" textlink="">
      <xdr:nvSpPr>
        <xdr:cNvPr id="189" name="扶助費平均値テキスト"/>
        <xdr:cNvSpPr txBox="1"/>
      </xdr:nvSpPr>
      <xdr:spPr>
        <a:xfrm>
          <a:off x="4488180" y="957580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366260" y="97307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119380</xdr:rowOff>
    </xdr:from>
    <xdr:to>
      <xdr:col>19</xdr:col>
      <xdr:colOff>179705</xdr:colOff>
      <xdr:row>59</xdr:row>
      <xdr:rowOff>46990</xdr:rowOff>
    </xdr:to>
    <xdr:cxnSp macro="">
      <xdr:nvCxnSpPr>
        <xdr:cNvPr id="191" name="直線コネクタ 190"/>
        <xdr:cNvCxnSpPr/>
      </xdr:nvCxnSpPr>
      <xdr:spPr>
        <a:xfrm flipV="1">
          <a:off x="2832100" y="10063480"/>
          <a:ext cx="81026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599180" y="96926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31750</xdr:rowOff>
    </xdr:from>
    <xdr:ext cx="732155" cy="254000"/>
    <xdr:sp macro="" textlink="">
      <xdr:nvSpPr>
        <xdr:cNvPr id="193" name="テキスト ボックス 192"/>
        <xdr:cNvSpPr txBox="1"/>
      </xdr:nvSpPr>
      <xdr:spPr>
        <a:xfrm>
          <a:off x="3286760" y="9461500"/>
          <a:ext cx="7321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59</xdr:row>
      <xdr:rowOff>46990</xdr:rowOff>
    </xdr:from>
    <xdr:to>
      <xdr:col>15</xdr:col>
      <xdr:colOff>98425</xdr:colOff>
      <xdr:row>59</xdr:row>
      <xdr:rowOff>92710</xdr:rowOff>
    </xdr:to>
    <xdr:cxnSp macro="">
      <xdr:nvCxnSpPr>
        <xdr:cNvPr id="194" name="直線コネクタ 193"/>
        <xdr:cNvCxnSpPr/>
      </xdr:nvCxnSpPr>
      <xdr:spPr>
        <a:xfrm flipV="1">
          <a:off x="2014220" y="10162540"/>
          <a:ext cx="8178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xdr:cNvSpPr/>
      </xdr:nvSpPr>
      <xdr:spPr>
        <a:xfrm>
          <a:off x="27813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31750</xdr:rowOff>
    </xdr:from>
    <xdr:ext cx="761365" cy="254000"/>
    <xdr:sp macro="" textlink="">
      <xdr:nvSpPr>
        <xdr:cNvPr id="196" name="テキスト ボックス 195"/>
        <xdr:cNvSpPr txBox="1"/>
      </xdr:nvSpPr>
      <xdr:spPr>
        <a:xfrm>
          <a:off x="2486660" y="946150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39370</xdr:rowOff>
    </xdr:from>
    <xdr:to>
      <xdr:col>11</xdr:col>
      <xdr:colOff>9525</xdr:colOff>
      <xdr:row>59</xdr:row>
      <xdr:rowOff>92710</xdr:rowOff>
    </xdr:to>
    <xdr:cxnSp macro="">
      <xdr:nvCxnSpPr>
        <xdr:cNvPr id="197" name="直線コネクタ 196"/>
        <xdr:cNvCxnSpPr/>
      </xdr:nvCxnSpPr>
      <xdr:spPr>
        <a:xfrm>
          <a:off x="1214120" y="10154920"/>
          <a:ext cx="8001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1981200" y="97536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92710</xdr:rowOff>
    </xdr:from>
    <xdr:ext cx="761365" cy="259080"/>
    <xdr:sp macro="" textlink="">
      <xdr:nvSpPr>
        <xdr:cNvPr id="199" name="テキスト ボックス 198"/>
        <xdr:cNvSpPr txBox="1"/>
      </xdr:nvSpPr>
      <xdr:spPr>
        <a:xfrm>
          <a:off x="1668780" y="9522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16332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54610</xdr:rowOff>
    </xdr:from>
    <xdr:ext cx="756920" cy="254000"/>
    <xdr:sp macro="" textlink="">
      <xdr:nvSpPr>
        <xdr:cNvPr id="201" name="テキスト ボックス 200"/>
        <xdr:cNvSpPr txBox="1"/>
      </xdr:nvSpPr>
      <xdr:spPr>
        <a:xfrm>
          <a:off x="868680" y="94843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6920" cy="259080"/>
    <xdr:sp macro="" textlink="">
      <xdr:nvSpPr>
        <xdr:cNvPr id="202" name="テキスト ボックス 201"/>
        <xdr:cNvSpPr txBox="1"/>
      </xdr:nvSpPr>
      <xdr:spPr>
        <a:xfrm>
          <a:off x="420116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6920" cy="259080"/>
    <xdr:sp macro="" textlink="">
      <xdr:nvSpPr>
        <xdr:cNvPr id="203" name="テキスト ボックス 202"/>
        <xdr:cNvSpPr txBox="1"/>
      </xdr:nvSpPr>
      <xdr:spPr>
        <a:xfrm>
          <a:off x="345186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4" name="テキスト ボックス 203"/>
        <xdr:cNvSpPr txBox="1"/>
      </xdr:nvSpPr>
      <xdr:spPr>
        <a:xfrm>
          <a:off x="263398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5" name="テキスト ボックス 204"/>
        <xdr:cNvSpPr txBox="1"/>
      </xdr:nvSpPr>
      <xdr:spPr>
        <a:xfrm>
          <a:off x="181991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6920" cy="259080"/>
    <xdr:sp macro="" textlink="">
      <xdr:nvSpPr>
        <xdr:cNvPr id="206" name="テキスト ボックス 205"/>
        <xdr:cNvSpPr txBox="1"/>
      </xdr:nvSpPr>
      <xdr:spPr>
        <a:xfrm>
          <a:off x="10160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15240</xdr:rowOff>
    </xdr:from>
    <xdr:to>
      <xdr:col>24</xdr:col>
      <xdr:colOff>76200</xdr:colOff>
      <xdr:row>58</xdr:row>
      <xdr:rowOff>116840</xdr:rowOff>
    </xdr:to>
    <xdr:sp macro="" textlink="">
      <xdr:nvSpPr>
        <xdr:cNvPr id="207" name="楕円 206"/>
        <xdr:cNvSpPr/>
      </xdr:nvSpPr>
      <xdr:spPr>
        <a:xfrm>
          <a:off x="4366260" y="99593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158750</xdr:rowOff>
    </xdr:from>
    <xdr:ext cx="762000" cy="259080"/>
    <xdr:sp macro="" textlink="">
      <xdr:nvSpPr>
        <xdr:cNvPr id="208" name="扶助費該当値テキスト"/>
        <xdr:cNvSpPr txBox="1"/>
      </xdr:nvSpPr>
      <xdr:spPr>
        <a:xfrm>
          <a:off x="448818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68580</xdr:rowOff>
    </xdr:from>
    <xdr:to>
      <xdr:col>20</xdr:col>
      <xdr:colOff>38100</xdr:colOff>
      <xdr:row>58</xdr:row>
      <xdr:rowOff>170180</xdr:rowOff>
    </xdr:to>
    <xdr:sp macro="" textlink="">
      <xdr:nvSpPr>
        <xdr:cNvPr id="209" name="楕円 208"/>
        <xdr:cNvSpPr/>
      </xdr:nvSpPr>
      <xdr:spPr>
        <a:xfrm>
          <a:off x="3599180" y="100126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154940</xdr:rowOff>
    </xdr:from>
    <xdr:ext cx="732155" cy="254000"/>
    <xdr:sp macro="" textlink="">
      <xdr:nvSpPr>
        <xdr:cNvPr id="210" name="テキスト ボックス 209"/>
        <xdr:cNvSpPr txBox="1"/>
      </xdr:nvSpPr>
      <xdr:spPr>
        <a:xfrm>
          <a:off x="3286760" y="10099040"/>
          <a:ext cx="7321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11" name="楕円 210"/>
        <xdr:cNvSpPr/>
      </xdr:nvSpPr>
      <xdr:spPr>
        <a:xfrm>
          <a:off x="27813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82550</xdr:rowOff>
    </xdr:from>
    <xdr:ext cx="761365" cy="259080"/>
    <xdr:sp macro="" textlink="">
      <xdr:nvSpPr>
        <xdr:cNvPr id="212" name="テキスト ボックス 211"/>
        <xdr:cNvSpPr txBox="1"/>
      </xdr:nvSpPr>
      <xdr:spPr>
        <a:xfrm>
          <a:off x="2486660" y="10198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41910</xdr:rowOff>
    </xdr:from>
    <xdr:to>
      <xdr:col>11</xdr:col>
      <xdr:colOff>60325</xdr:colOff>
      <xdr:row>59</xdr:row>
      <xdr:rowOff>143510</xdr:rowOff>
    </xdr:to>
    <xdr:sp macro="" textlink="">
      <xdr:nvSpPr>
        <xdr:cNvPr id="213" name="楕円 212"/>
        <xdr:cNvSpPr/>
      </xdr:nvSpPr>
      <xdr:spPr>
        <a:xfrm>
          <a:off x="1981200" y="101574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128270</xdr:rowOff>
    </xdr:from>
    <xdr:ext cx="761365" cy="259080"/>
    <xdr:sp macro="" textlink="">
      <xdr:nvSpPr>
        <xdr:cNvPr id="214" name="テキスト ボックス 213"/>
        <xdr:cNvSpPr txBox="1"/>
      </xdr:nvSpPr>
      <xdr:spPr>
        <a:xfrm>
          <a:off x="1668780" y="10243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160020</xdr:rowOff>
    </xdr:from>
    <xdr:to>
      <xdr:col>6</xdr:col>
      <xdr:colOff>171450</xdr:colOff>
      <xdr:row>59</xdr:row>
      <xdr:rowOff>90170</xdr:rowOff>
    </xdr:to>
    <xdr:sp macro="" textlink="">
      <xdr:nvSpPr>
        <xdr:cNvPr id="215" name="楕円 214"/>
        <xdr:cNvSpPr/>
      </xdr:nvSpPr>
      <xdr:spPr>
        <a:xfrm>
          <a:off x="116332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74930</xdr:rowOff>
    </xdr:from>
    <xdr:ext cx="756920" cy="254000"/>
    <xdr:sp macro="" textlink="">
      <xdr:nvSpPr>
        <xdr:cNvPr id="216" name="テキスト ボックス 215"/>
        <xdr:cNvSpPr txBox="1"/>
      </xdr:nvSpPr>
      <xdr:spPr>
        <a:xfrm>
          <a:off x="868680" y="1019048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1343640" y="8128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5570200" y="8191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5570200" y="8382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7117060" y="8191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7117060" y="8382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2" name="正方形/長方形 221"/>
        <xdr:cNvSpPr/>
      </xdr:nvSpPr>
      <xdr:spPr>
        <a:xfrm>
          <a:off x="18586450" y="8191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3" name="正方形/長方形 222"/>
        <xdr:cNvSpPr/>
      </xdr:nvSpPr>
      <xdr:spPr>
        <a:xfrm>
          <a:off x="18586450" y="8382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1343640" y="8699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5" name="正方形/長方形 224"/>
        <xdr:cNvSpPr/>
      </xdr:nvSpPr>
      <xdr:spPr>
        <a:xfrm>
          <a:off x="15852775"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5915640" y="8699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5953740" y="9017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前年度と比較して0.8ポイント増の10.7％となり、類似団体の平均、東京都平均、全国平均を全て下回る結果となった。</a:t>
          </a:r>
        </a:p>
        <a:p>
          <a:r>
            <a:rPr kumimoji="1" lang="ja-JP" altLang="en-US" sz="1200">
              <a:solidFill>
                <a:sysClr val="windowText" lastClr="000000"/>
              </a:solidFill>
              <a:latin typeface="ＭＳ Ｐゴシック"/>
              <a:ea typeface="ＭＳ Ｐゴシック"/>
            </a:rPr>
            <a:t>　しかし、各特別会計への繰出金は全体的に増加傾向にあり、後期高齢者医療会計への繰出しの増加は経常経費の圧縮が難しい状況ではある。</a:t>
          </a:r>
        </a:p>
        <a:p>
          <a:r>
            <a:rPr kumimoji="1" lang="ja-JP" altLang="en-US" sz="1200">
              <a:solidFill>
                <a:sysClr val="windowText" lastClr="000000"/>
              </a:solidFill>
              <a:latin typeface="ＭＳ Ｐゴシック"/>
              <a:ea typeface="ＭＳ Ｐゴシック"/>
            </a:rPr>
            <a:t>　国民健康保険会計は独立採算の原則に立ち、財政健全化を図り、普通会計の財政負担を軽減していく必要がある。</a:t>
          </a:r>
        </a:p>
        <a:p>
          <a:endParaRPr kumimoji="1" lang="ja-JP" altLang="en-US" sz="1300">
            <a:solidFill>
              <a:srgbClr val="FF0000"/>
            </a:solidFill>
            <a:latin typeface="ＭＳ Ｐゴシック"/>
            <a:ea typeface="ＭＳ Ｐゴシック"/>
          </a:endParaRPr>
        </a:p>
        <a:p>
          <a:endParaRPr kumimoji="1" lang="ja-JP" altLang="en-US" sz="1300">
            <a:solidFill>
              <a:srgbClr val="FF0000"/>
            </a:solidFill>
            <a:latin typeface="ＭＳ Ｐゴシック"/>
            <a:ea typeface="ＭＳ Ｐゴシック"/>
          </a:endParaRPr>
        </a:p>
      </xdr:txBody>
    </xdr:sp>
    <xdr:clientData/>
  </xdr:twoCellAnchor>
  <xdr:oneCellAnchor>
    <xdr:from>
      <xdr:col>62</xdr:col>
      <xdr:colOff>6350</xdr:colOff>
      <xdr:row>49</xdr:row>
      <xdr:rowOff>107950</xdr:rowOff>
    </xdr:from>
    <xdr:ext cx="294005" cy="225425"/>
    <xdr:sp macro="" textlink="">
      <xdr:nvSpPr>
        <xdr:cNvPr id="228" name="テキスト ボックス 227"/>
        <xdr:cNvSpPr txBox="1"/>
      </xdr:nvSpPr>
      <xdr:spPr>
        <a:xfrm>
          <a:off x="1130554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1343640" y="10985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920" cy="254000"/>
    <xdr:sp macro="" textlink="">
      <xdr:nvSpPr>
        <xdr:cNvPr id="230" name="テキスト ボックス 229"/>
        <xdr:cNvSpPr txBox="1"/>
      </xdr:nvSpPr>
      <xdr:spPr>
        <a:xfrm>
          <a:off x="1088898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1343640" y="1065911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2920" cy="259080"/>
    <xdr:sp macro="" textlink="">
      <xdr:nvSpPr>
        <xdr:cNvPr id="232" name="テキスト ボックス 231"/>
        <xdr:cNvSpPr txBox="1"/>
      </xdr:nvSpPr>
      <xdr:spPr>
        <a:xfrm>
          <a:off x="10888980" y="1051687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1343640" y="1033208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2920" cy="254000"/>
    <xdr:sp macro="" textlink="">
      <xdr:nvSpPr>
        <xdr:cNvPr id="234" name="テキスト ボックス 233"/>
        <xdr:cNvSpPr txBox="1"/>
      </xdr:nvSpPr>
      <xdr:spPr>
        <a:xfrm>
          <a:off x="10888980" y="1019048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1343640" y="1000569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2920" cy="258445"/>
    <xdr:sp macro="" textlink="">
      <xdr:nvSpPr>
        <xdr:cNvPr id="236" name="テキスト ボックス 235"/>
        <xdr:cNvSpPr txBox="1"/>
      </xdr:nvSpPr>
      <xdr:spPr>
        <a:xfrm>
          <a:off x="10888980" y="9863455"/>
          <a:ext cx="502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1343640" y="967930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2920" cy="259080"/>
    <xdr:sp macro="" textlink="">
      <xdr:nvSpPr>
        <xdr:cNvPr id="238" name="テキスト ボックス 237"/>
        <xdr:cNvSpPr txBox="1"/>
      </xdr:nvSpPr>
      <xdr:spPr>
        <a:xfrm>
          <a:off x="10888980" y="9537065"/>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1343640" y="93529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2920" cy="254000"/>
    <xdr:sp macro="" textlink="">
      <xdr:nvSpPr>
        <xdr:cNvPr id="240" name="テキスト ボックス 239"/>
        <xdr:cNvSpPr txBox="1"/>
      </xdr:nvSpPr>
      <xdr:spPr>
        <a:xfrm>
          <a:off x="10888980" y="9210675"/>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1343640" y="902589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2920" cy="259080"/>
    <xdr:sp macro="" textlink="">
      <xdr:nvSpPr>
        <xdr:cNvPr id="242" name="テキスト ボックス 241"/>
        <xdr:cNvSpPr txBox="1"/>
      </xdr:nvSpPr>
      <xdr:spPr>
        <a:xfrm>
          <a:off x="10888980" y="888365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1343640" y="8699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920" cy="254000"/>
    <xdr:sp macro="" textlink="">
      <xdr:nvSpPr>
        <xdr:cNvPr id="244" name="テキスト ボックス 243"/>
        <xdr:cNvSpPr txBox="1"/>
      </xdr:nvSpPr>
      <xdr:spPr>
        <a:xfrm>
          <a:off x="1088898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1343640" y="8699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23495</xdr:rowOff>
    </xdr:from>
    <xdr:to>
      <xdr:col>82</xdr:col>
      <xdr:colOff>107950</xdr:colOff>
      <xdr:row>61</xdr:row>
      <xdr:rowOff>4445</xdr:rowOff>
    </xdr:to>
    <xdr:cxnSp macro="">
      <xdr:nvCxnSpPr>
        <xdr:cNvPr id="246" name="直線コネクタ 245"/>
        <xdr:cNvCxnSpPr/>
      </xdr:nvCxnSpPr>
      <xdr:spPr>
        <a:xfrm flipV="1">
          <a:off x="15052040" y="893889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60</xdr:row>
      <xdr:rowOff>147955</xdr:rowOff>
    </xdr:from>
    <xdr:ext cx="762000" cy="258445"/>
    <xdr:sp macro="" textlink="">
      <xdr:nvSpPr>
        <xdr:cNvPr id="247" name="その他最小値テキスト"/>
        <xdr:cNvSpPr txBox="1"/>
      </xdr:nvSpPr>
      <xdr:spPr>
        <a:xfrm>
          <a:off x="15123795"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179705</xdr:colOff>
      <xdr:row>61</xdr:row>
      <xdr:rowOff>4445</xdr:rowOff>
    </xdr:to>
    <xdr:cxnSp macro="">
      <xdr:nvCxnSpPr>
        <xdr:cNvPr id="248" name="直線コネクタ 247"/>
        <xdr:cNvCxnSpPr/>
      </xdr:nvCxnSpPr>
      <xdr:spPr>
        <a:xfrm>
          <a:off x="14963140" y="104628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50</xdr:row>
      <xdr:rowOff>109855</xdr:rowOff>
    </xdr:from>
    <xdr:ext cx="762000" cy="254000"/>
    <xdr:sp macro="" textlink="">
      <xdr:nvSpPr>
        <xdr:cNvPr id="249" name="その他最大値テキスト"/>
        <xdr:cNvSpPr txBox="1"/>
      </xdr:nvSpPr>
      <xdr:spPr>
        <a:xfrm>
          <a:off x="15123795" y="86823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23495</xdr:rowOff>
    </xdr:from>
    <xdr:to>
      <xdr:col>82</xdr:col>
      <xdr:colOff>179705</xdr:colOff>
      <xdr:row>52</xdr:row>
      <xdr:rowOff>23495</xdr:rowOff>
    </xdr:to>
    <xdr:cxnSp macro="">
      <xdr:nvCxnSpPr>
        <xdr:cNvPr id="250" name="直線コネクタ 249"/>
        <xdr:cNvCxnSpPr/>
      </xdr:nvCxnSpPr>
      <xdr:spPr>
        <a:xfrm>
          <a:off x="14963140" y="89388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20955</xdr:rowOff>
    </xdr:from>
    <xdr:to>
      <xdr:col>82</xdr:col>
      <xdr:colOff>107950</xdr:colOff>
      <xdr:row>55</xdr:row>
      <xdr:rowOff>107950</xdr:rowOff>
    </xdr:to>
    <xdr:cxnSp macro="">
      <xdr:nvCxnSpPr>
        <xdr:cNvPr id="251" name="直線コネクタ 250"/>
        <xdr:cNvCxnSpPr/>
      </xdr:nvCxnSpPr>
      <xdr:spPr>
        <a:xfrm>
          <a:off x="14284960" y="9450705"/>
          <a:ext cx="76708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130175</xdr:rowOff>
    </xdr:from>
    <xdr:ext cx="762000" cy="259080"/>
    <xdr:sp macro="" textlink="">
      <xdr:nvSpPr>
        <xdr:cNvPr id="252" name="その他平均値テキスト"/>
        <xdr:cNvSpPr txBox="1"/>
      </xdr:nvSpPr>
      <xdr:spPr>
        <a:xfrm>
          <a:off x="15123795" y="9731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158115</xdr:rowOff>
    </xdr:from>
    <xdr:to>
      <xdr:col>82</xdr:col>
      <xdr:colOff>158750</xdr:colOff>
      <xdr:row>57</xdr:row>
      <xdr:rowOff>88265</xdr:rowOff>
    </xdr:to>
    <xdr:sp macro="" textlink="">
      <xdr:nvSpPr>
        <xdr:cNvPr id="253" name="フローチャート: 判断 252"/>
        <xdr:cNvSpPr/>
      </xdr:nvSpPr>
      <xdr:spPr>
        <a:xfrm>
          <a:off x="1500124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55</xdr:row>
      <xdr:rowOff>20955</xdr:rowOff>
    </xdr:from>
    <xdr:to>
      <xdr:col>78</xdr:col>
      <xdr:colOff>69850</xdr:colOff>
      <xdr:row>55</xdr:row>
      <xdr:rowOff>129540</xdr:rowOff>
    </xdr:to>
    <xdr:cxnSp macro="">
      <xdr:nvCxnSpPr>
        <xdr:cNvPr id="254" name="直線コネクタ 253"/>
        <xdr:cNvCxnSpPr/>
      </xdr:nvCxnSpPr>
      <xdr:spPr>
        <a:xfrm flipV="1">
          <a:off x="13483590" y="9450705"/>
          <a:ext cx="80137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81915</xdr:rowOff>
    </xdr:from>
    <xdr:to>
      <xdr:col>78</xdr:col>
      <xdr:colOff>120650</xdr:colOff>
      <xdr:row>57</xdr:row>
      <xdr:rowOff>12065</xdr:rowOff>
    </xdr:to>
    <xdr:sp macro="" textlink="">
      <xdr:nvSpPr>
        <xdr:cNvPr id="255" name="フローチャート: 判断 254"/>
        <xdr:cNvSpPr/>
      </xdr:nvSpPr>
      <xdr:spPr>
        <a:xfrm>
          <a:off x="1423416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168275</xdr:rowOff>
    </xdr:from>
    <xdr:ext cx="731520" cy="254000"/>
    <xdr:sp macro="" textlink="">
      <xdr:nvSpPr>
        <xdr:cNvPr id="256" name="テキスト ボックス 255"/>
        <xdr:cNvSpPr txBox="1"/>
      </xdr:nvSpPr>
      <xdr:spPr>
        <a:xfrm>
          <a:off x="13939520" y="976947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129540</xdr:rowOff>
    </xdr:from>
    <xdr:to>
      <xdr:col>73</xdr:col>
      <xdr:colOff>179705</xdr:colOff>
      <xdr:row>57</xdr:row>
      <xdr:rowOff>91440</xdr:rowOff>
    </xdr:to>
    <xdr:cxnSp macro="">
      <xdr:nvCxnSpPr>
        <xdr:cNvPr id="257" name="直線コネクタ 256"/>
        <xdr:cNvCxnSpPr/>
      </xdr:nvCxnSpPr>
      <xdr:spPr>
        <a:xfrm flipV="1">
          <a:off x="12666980" y="9559290"/>
          <a:ext cx="81661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3434060" y="97917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105410</xdr:rowOff>
    </xdr:from>
    <xdr:ext cx="762000" cy="259080"/>
    <xdr:sp macro="" textlink="">
      <xdr:nvSpPr>
        <xdr:cNvPr id="259" name="テキスト ボックス 258"/>
        <xdr:cNvSpPr txBox="1"/>
      </xdr:nvSpPr>
      <xdr:spPr>
        <a:xfrm>
          <a:off x="1312164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91440</xdr:rowOff>
    </xdr:from>
    <xdr:to>
      <xdr:col>69</xdr:col>
      <xdr:colOff>92075</xdr:colOff>
      <xdr:row>57</xdr:row>
      <xdr:rowOff>124460</xdr:rowOff>
    </xdr:to>
    <xdr:cxnSp macro="">
      <xdr:nvCxnSpPr>
        <xdr:cNvPr id="260" name="直線コネクタ 259"/>
        <xdr:cNvCxnSpPr/>
      </xdr:nvCxnSpPr>
      <xdr:spPr>
        <a:xfrm flipV="1">
          <a:off x="11849100" y="9864090"/>
          <a:ext cx="8178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1" name="フローチャート: 判断 260"/>
        <xdr:cNvSpPr/>
      </xdr:nvSpPr>
      <xdr:spPr>
        <a:xfrm>
          <a:off x="1261618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20955</xdr:rowOff>
    </xdr:from>
    <xdr:ext cx="762000" cy="254000"/>
    <xdr:sp macro="" textlink="">
      <xdr:nvSpPr>
        <xdr:cNvPr id="262" name="テキスト ボックス 261"/>
        <xdr:cNvSpPr txBox="1"/>
      </xdr:nvSpPr>
      <xdr:spPr>
        <a:xfrm>
          <a:off x="12321540" y="99650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3" name="フローチャート: 判断 262"/>
        <xdr:cNvSpPr/>
      </xdr:nvSpPr>
      <xdr:spPr>
        <a:xfrm>
          <a:off x="11816080" y="98786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20955</xdr:rowOff>
    </xdr:from>
    <xdr:ext cx="762000" cy="254000"/>
    <xdr:sp macro="" textlink="">
      <xdr:nvSpPr>
        <xdr:cNvPr id="264" name="テキスト ボックス 263"/>
        <xdr:cNvSpPr txBox="1"/>
      </xdr:nvSpPr>
      <xdr:spPr>
        <a:xfrm>
          <a:off x="11503660" y="99650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7555" cy="259080"/>
    <xdr:sp macro="" textlink="">
      <xdr:nvSpPr>
        <xdr:cNvPr id="265" name="テキスト ボックス 264"/>
        <xdr:cNvSpPr txBox="1"/>
      </xdr:nvSpPr>
      <xdr:spPr>
        <a:xfrm>
          <a:off x="1485392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6" name="テキスト ボックス 265"/>
        <xdr:cNvSpPr txBox="1"/>
      </xdr:nvSpPr>
      <xdr:spPr>
        <a:xfrm>
          <a:off x="1408684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7" name="テキスト ボックス 266"/>
        <xdr:cNvSpPr txBox="1"/>
      </xdr:nvSpPr>
      <xdr:spPr>
        <a:xfrm>
          <a:off x="132867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2468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9" name="テキスト ボックス 268"/>
        <xdr:cNvSpPr txBox="1"/>
      </xdr:nvSpPr>
      <xdr:spPr>
        <a:xfrm>
          <a:off x="11661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xdr:cNvSpPr/>
      </xdr:nvSpPr>
      <xdr:spPr>
        <a:xfrm>
          <a:off x="1500124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54</xdr:row>
      <xdr:rowOff>73660</xdr:rowOff>
    </xdr:from>
    <xdr:ext cx="762000" cy="259080"/>
    <xdr:sp macro="" textlink="">
      <xdr:nvSpPr>
        <xdr:cNvPr id="271" name="その他該当値テキスト"/>
        <xdr:cNvSpPr txBox="1"/>
      </xdr:nvSpPr>
      <xdr:spPr>
        <a:xfrm>
          <a:off x="15123795"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141605</xdr:rowOff>
    </xdr:from>
    <xdr:to>
      <xdr:col>78</xdr:col>
      <xdr:colOff>120650</xdr:colOff>
      <xdr:row>55</xdr:row>
      <xdr:rowOff>71755</xdr:rowOff>
    </xdr:to>
    <xdr:sp macro="" textlink="">
      <xdr:nvSpPr>
        <xdr:cNvPr id="272" name="楕円 271"/>
        <xdr:cNvSpPr/>
      </xdr:nvSpPr>
      <xdr:spPr>
        <a:xfrm>
          <a:off x="1423416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81915</xdr:rowOff>
    </xdr:from>
    <xdr:ext cx="731520" cy="259080"/>
    <xdr:sp macro="" textlink="">
      <xdr:nvSpPr>
        <xdr:cNvPr id="273" name="テキスト ボックス 272"/>
        <xdr:cNvSpPr txBox="1"/>
      </xdr:nvSpPr>
      <xdr:spPr>
        <a:xfrm>
          <a:off x="13939520" y="916876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78740</xdr:rowOff>
    </xdr:from>
    <xdr:to>
      <xdr:col>74</xdr:col>
      <xdr:colOff>31750</xdr:colOff>
      <xdr:row>56</xdr:row>
      <xdr:rowOff>8890</xdr:rowOff>
    </xdr:to>
    <xdr:sp macro="" textlink="">
      <xdr:nvSpPr>
        <xdr:cNvPr id="274" name="楕円 273"/>
        <xdr:cNvSpPr/>
      </xdr:nvSpPr>
      <xdr:spPr>
        <a:xfrm>
          <a:off x="13434060" y="95084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19050</xdr:rowOff>
    </xdr:from>
    <xdr:ext cx="762000" cy="254000"/>
    <xdr:sp macro="" textlink="">
      <xdr:nvSpPr>
        <xdr:cNvPr id="275" name="テキスト ボックス 274"/>
        <xdr:cNvSpPr txBox="1"/>
      </xdr:nvSpPr>
      <xdr:spPr>
        <a:xfrm>
          <a:off x="13121640" y="9277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40640</xdr:rowOff>
    </xdr:from>
    <xdr:to>
      <xdr:col>69</xdr:col>
      <xdr:colOff>142875</xdr:colOff>
      <xdr:row>57</xdr:row>
      <xdr:rowOff>142240</xdr:rowOff>
    </xdr:to>
    <xdr:sp macro="" textlink="">
      <xdr:nvSpPr>
        <xdr:cNvPr id="276" name="楕円 275"/>
        <xdr:cNvSpPr/>
      </xdr:nvSpPr>
      <xdr:spPr>
        <a:xfrm>
          <a:off x="1261618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152400</xdr:rowOff>
    </xdr:from>
    <xdr:ext cx="762000" cy="259080"/>
    <xdr:sp macro="" textlink="">
      <xdr:nvSpPr>
        <xdr:cNvPr id="277" name="テキスト ボックス 276"/>
        <xdr:cNvSpPr txBox="1"/>
      </xdr:nvSpPr>
      <xdr:spPr>
        <a:xfrm>
          <a:off x="12321540" y="9582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73660</xdr:rowOff>
    </xdr:from>
    <xdr:to>
      <xdr:col>65</xdr:col>
      <xdr:colOff>53975</xdr:colOff>
      <xdr:row>58</xdr:row>
      <xdr:rowOff>3810</xdr:rowOff>
    </xdr:to>
    <xdr:sp macro="" textlink="">
      <xdr:nvSpPr>
        <xdr:cNvPr id="278" name="楕円 277"/>
        <xdr:cNvSpPr/>
      </xdr:nvSpPr>
      <xdr:spPr>
        <a:xfrm>
          <a:off x="11816080" y="984631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13970</xdr:rowOff>
    </xdr:from>
    <xdr:ext cx="762000" cy="259080"/>
    <xdr:sp macro="" textlink="">
      <xdr:nvSpPr>
        <xdr:cNvPr id="279" name="テキスト ボックス 278"/>
        <xdr:cNvSpPr txBox="1"/>
      </xdr:nvSpPr>
      <xdr:spPr>
        <a:xfrm>
          <a:off x="11503660" y="961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1343640" y="4699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5570200" y="4762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5570200" y="4953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7117060" y="4762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7117060" y="4953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5" name="正方形/長方形 284"/>
        <xdr:cNvSpPr/>
      </xdr:nvSpPr>
      <xdr:spPr>
        <a:xfrm>
          <a:off x="18586450" y="4762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6" name="正方形/長方形 285"/>
        <xdr:cNvSpPr/>
      </xdr:nvSpPr>
      <xdr:spPr>
        <a:xfrm>
          <a:off x="18586450" y="4953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1343640" y="5270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8" name="正方形/長方形 287"/>
        <xdr:cNvSpPr/>
      </xdr:nvSpPr>
      <xdr:spPr>
        <a:xfrm>
          <a:off x="15852775"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5915640" y="5270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5953740" y="5588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一部事務組合の負担金が減となったことから、前年度と比較して0.3ポイント減の16.2％となった。</a:t>
          </a:r>
        </a:p>
        <a:p>
          <a:r>
            <a:rPr kumimoji="1" lang="ja-JP" altLang="en-US" sz="1100">
              <a:solidFill>
                <a:sysClr val="windowText" lastClr="000000"/>
              </a:solidFill>
              <a:latin typeface="ＭＳ Ｐゴシック"/>
              <a:ea typeface="ＭＳ Ｐゴシック"/>
            </a:rPr>
            <a:t>下水道事業においては、地形的要因から他市と比べて汚水処理にかかる経費が高く、繰出金が多額となっている影響により、類似団体・全国・東京都すべての平均を大きく上回り、高い水準で推移している。市単独の補助事業が依然として多いことから、「補助金等の見直し指針」にもとづき、各種団体等への補助金、交付金の見直しを進め、数値の改善につなげていく。</a:t>
          </a:r>
        </a:p>
      </xdr:txBody>
    </xdr:sp>
    <xdr:clientData/>
  </xdr:twoCellAnchor>
  <xdr:oneCellAnchor>
    <xdr:from>
      <xdr:col>62</xdr:col>
      <xdr:colOff>6350</xdr:colOff>
      <xdr:row>29</xdr:row>
      <xdr:rowOff>107950</xdr:rowOff>
    </xdr:from>
    <xdr:ext cx="294005" cy="225425"/>
    <xdr:sp macro="" textlink="">
      <xdr:nvSpPr>
        <xdr:cNvPr id="291" name="テキスト ボックス 290"/>
        <xdr:cNvSpPr txBox="1"/>
      </xdr:nvSpPr>
      <xdr:spPr>
        <a:xfrm>
          <a:off x="1130554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1343640" y="7556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920" cy="254000"/>
    <xdr:sp macro="" textlink="">
      <xdr:nvSpPr>
        <xdr:cNvPr id="293" name="テキスト ボックス 292"/>
        <xdr:cNvSpPr txBox="1"/>
      </xdr:nvSpPr>
      <xdr:spPr>
        <a:xfrm>
          <a:off x="1088898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1343640" y="7099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920" cy="254000"/>
    <xdr:sp macro="" textlink="">
      <xdr:nvSpPr>
        <xdr:cNvPr id="295" name="テキスト ボックス 294"/>
        <xdr:cNvSpPr txBox="1"/>
      </xdr:nvSpPr>
      <xdr:spPr>
        <a:xfrm>
          <a:off x="1088898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1343640" y="6642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920" cy="254000"/>
    <xdr:sp macro="" textlink="">
      <xdr:nvSpPr>
        <xdr:cNvPr id="297" name="テキスト ボックス 296"/>
        <xdr:cNvSpPr txBox="1"/>
      </xdr:nvSpPr>
      <xdr:spPr>
        <a:xfrm>
          <a:off x="1088898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1343640" y="6184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920" cy="254000"/>
    <xdr:sp macro="" textlink="">
      <xdr:nvSpPr>
        <xdr:cNvPr id="299" name="テキスト ボックス 298"/>
        <xdr:cNvSpPr txBox="1"/>
      </xdr:nvSpPr>
      <xdr:spPr>
        <a:xfrm>
          <a:off x="1088898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1343640" y="57277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920" cy="254000"/>
    <xdr:sp macro="" textlink="">
      <xdr:nvSpPr>
        <xdr:cNvPr id="301" name="テキスト ボックス 300"/>
        <xdr:cNvSpPr txBox="1"/>
      </xdr:nvSpPr>
      <xdr:spPr>
        <a:xfrm>
          <a:off x="1088898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1343640" y="5270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2920" cy="254000"/>
    <xdr:sp macro="" textlink="">
      <xdr:nvSpPr>
        <xdr:cNvPr id="303" name="テキスト ボックス 302"/>
        <xdr:cNvSpPr txBox="1"/>
      </xdr:nvSpPr>
      <xdr:spPr>
        <a:xfrm>
          <a:off x="1088898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1343640" y="5270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97790</xdr:rowOff>
    </xdr:to>
    <xdr:cxnSp macro="">
      <xdr:nvCxnSpPr>
        <xdr:cNvPr id="305" name="直線コネクタ 304"/>
        <xdr:cNvCxnSpPr/>
      </xdr:nvCxnSpPr>
      <xdr:spPr>
        <a:xfrm flipV="1">
          <a:off x="15052040" y="563626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69215</xdr:rowOff>
    </xdr:from>
    <xdr:ext cx="762000" cy="259080"/>
    <xdr:sp macro="" textlink="">
      <xdr:nvSpPr>
        <xdr:cNvPr id="306" name="補助費等最小値テキスト"/>
        <xdr:cNvSpPr txBox="1"/>
      </xdr:nvSpPr>
      <xdr:spPr>
        <a:xfrm>
          <a:off x="15123795" y="709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97790</xdr:rowOff>
    </xdr:from>
    <xdr:to>
      <xdr:col>82</xdr:col>
      <xdr:colOff>179705</xdr:colOff>
      <xdr:row>41</xdr:row>
      <xdr:rowOff>97790</xdr:rowOff>
    </xdr:to>
    <xdr:cxnSp macro="">
      <xdr:nvCxnSpPr>
        <xdr:cNvPr id="307" name="直線コネクタ 306"/>
        <xdr:cNvCxnSpPr/>
      </xdr:nvCxnSpPr>
      <xdr:spPr>
        <a:xfrm>
          <a:off x="14963140" y="71272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31</xdr:row>
      <xdr:rowOff>64770</xdr:rowOff>
    </xdr:from>
    <xdr:ext cx="762000" cy="254000"/>
    <xdr:sp macro="" textlink="">
      <xdr:nvSpPr>
        <xdr:cNvPr id="308" name="補助費等最大値テキスト"/>
        <xdr:cNvSpPr txBox="1"/>
      </xdr:nvSpPr>
      <xdr:spPr>
        <a:xfrm>
          <a:off x="15123795" y="53797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149860</xdr:rowOff>
    </xdr:from>
    <xdr:to>
      <xdr:col>82</xdr:col>
      <xdr:colOff>179705</xdr:colOff>
      <xdr:row>32</xdr:row>
      <xdr:rowOff>149860</xdr:rowOff>
    </xdr:to>
    <xdr:cxnSp macro="">
      <xdr:nvCxnSpPr>
        <xdr:cNvPr id="309" name="直線コネクタ 308"/>
        <xdr:cNvCxnSpPr/>
      </xdr:nvCxnSpPr>
      <xdr:spPr>
        <a:xfrm>
          <a:off x="14963140" y="56362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65405</xdr:rowOff>
    </xdr:from>
    <xdr:to>
      <xdr:col>82</xdr:col>
      <xdr:colOff>107950</xdr:colOff>
      <xdr:row>39</xdr:row>
      <xdr:rowOff>92710</xdr:rowOff>
    </xdr:to>
    <xdr:cxnSp macro="">
      <xdr:nvCxnSpPr>
        <xdr:cNvPr id="310" name="直線コネクタ 309"/>
        <xdr:cNvCxnSpPr/>
      </xdr:nvCxnSpPr>
      <xdr:spPr>
        <a:xfrm flipV="1">
          <a:off x="14284960" y="6751955"/>
          <a:ext cx="7670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15240</xdr:rowOff>
    </xdr:from>
    <xdr:ext cx="762000" cy="259080"/>
    <xdr:sp macro="" textlink="">
      <xdr:nvSpPr>
        <xdr:cNvPr id="311" name="補助費等平均値テキスト"/>
        <xdr:cNvSpPr txBox="1"/>
      </xdr:nvSpPr>
      <xdr:spPr>
        <a:xfrm>
          <a:off x="15123795" y="6015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170180</xdr:rowOff>
    </xdr:from>
    <xdr:to>
      <xdr:col>82</xdr:col>
      <xdr:colOff>158750</xdr:colOff>
      <xdr:row>36</xdr:row>
      <xdr:rowOff>100330</xdr:rowOff>
    </xdr:to>
    <xdr:sp macro="" textlink="">
      <xdr:nvSpPr>
        <xdr:cNvPr id="312" name="フローチャート: 判断 311"/>
        <xdr:cNvSpPr/>
      </xdr:nvSpPr>
      <xdr:spPr>
        <a:xfrm>
          <a:off x="1500124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39</xdr:row>
      <xdr:rowOff>92710</xdr:rowOff>
    </xdr:from>
    <xdr:to>
      <xdr:col>78</xdr:col>
      <xdr:colOff>69850</xdr:colOff>
      <xdr:row>39</xdr:row>
      <xdr:rowOff>156845</xdr:rowOff>
    </xdr:to>
    <xdr:cxnSp macro="">
      <xdr:nvCxnSpPr>
        <xdr:cNvPr id="313" name="直線コネクタ 312"/>
        <xdr:cNvCxnSpPr/>
      </xdr:nvCxnSpPr>
      <xdr:spPr>
        <a:xfrm flipV="1">
          <a:off x="13483590" y="6779260"/>
          <a:ext cx="80137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160655</xdr:rowOff>
    </xdr:from>
    <xdr:to>
      <xdr:col>78</xdr:col>
      <xdr:colOff>120650</xdr:colOff>
      <xdr:row>36</xdr:row>
      <xdr:rowOff>90805</xdr:rowOff>
    </xdr:to>
    <xdr:sp macro="" textlink="">
      <xdr:nvSpPr>
        <xdr:cNvPr id="314" name="フローチャート: 判断 313"/>
        <xdr:cNvSpPr/>
      </xdr:nvSpPr>
      <xdr:spPr>
        <a:xfrm>
          <a:off x="1423416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100965</xdr:rowOff>
    </xdr:from>
    <xdr:ext cx="731520" cy="254000"/>
    <xdr:sp macro="" textlink="">
      <xdr:nvSpPr>
        <xdr:cNvPr id="315" name="テキスト ボックス 314"/>
        <xdr:cNvSpPr txBox="1"/>
      </xdr:nvSpPr>
      <xdr:spPr>
        <a:xfrm>
          <a:off x="13939520" y="593026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26670</xdr:rowOff>
    </xdr:from>
    <xdr:to>
      <xdr:col>73</xdr:col>
      <xdr:colOff>179705</xdr:colOff>
      <xdr:row>39</xdr:row>
      <xdr:rowOff>156845</xdr:rowOff>
    </xdr:to>
    <xdr:cxnSp macro="">
      <xdr:nvCxnSpPr>
        <xdr:cNvPr id="316" name="直線コネクタ 315"/>
        <xdr:cNvCxnSpPr/>
      </xdr:nvCxnSpPr>
      <xdr:spPr>
        <a:xfrm>
          <a:off x="12666980" y="6541770"/>
          <a:ext cx="81661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26035</xdr:rowOff>
    </xdr:from>
    <xdr:to>
      <xdr:col>74</xdr:col>
      <xdr:colOff>31750</xdr:colOff>
      <xdr:row>36</xdr:row>
      <xdr:rowOff>127635</xdr:rowOff>
    </xdr:to>
    <xdr:sp macro="" textlink="">
      <xdr:nvSpPr>
        <xdr:cNvPr id="317" name="フローチャート: 判断 316"/>
        <xdr:cNvSpPr/>
      </xdr:nvSpPr>
      <xdr:spPr>
        <a:xfrm>
          <a:off x="13434060" y="619823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137795</xdr:rowOff>
    </xdr:from>
    <xdr:ext cx="762000" cy="259080"/>
    <xdr:sp macro="" textlink="">
      <xdr:nvSpPr>
        <xdr:cNvPr id="318" name="テキスト ボックス 317"/>
        <xdr:cNvSpPr txBox="1"/>
      </xdr:nvSpPr>
      <xdr:spPr>
        <a:xfrm>
          <a:off x="1312164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17780</xdr:rowOff>
    </xdr:from>
    <xdr:to>
      <xdr:col>69</xdr:col>
      <xdr:colOff>92075</xdr:colOff>
      <xdr:row>38</xdr:row>
      <xdr:rowOff>26670</xdr:rowOff>
    </xdr:to>
    <xdr:cxnSp macro="">
      <xdr:nvCxnSpPr>
        <xdr:cNvPr id="319" name="直線コネクタ 318"/>
        <xdr:cNvCxnSpPr/>
      </xdr:nvCxnSpPr>
      <xdr:spPr>
        <a:xfrm>
          <a:off x="11849100" y="6532880"/>
          <a:ext cx="8178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xdr:cNvSpPr/>
      </xdr:nvSpPr>
      <xdr:spPr>
        <a:xfrm>
          <a:off x="1261618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73660</xdr:rowOff>
    </xdr:from>
    <xdr:ext cx="762000" cy="259080"/>
    <xdr:sp macro="" textlink="">
      <xdr:nvSpPr>
        <xdr:cNvPr id="321" name="テキスト ボックス 320"/>
        <xdr:cNvSpPr txBox="1"/>
      </xdr:nvSpPr>
      <xdr:spPr>
        <a:xfrm>
          <a:off x="1232154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114935</xdr:rowOff>
    </xdr:from>
    <xdr:to>
      <xdr:col>65</xdr:col>
      <xdr:colOff>53975</xdr:colOff>
      <xdr:row>36</xdr:row>
      <xdr:rowOff>45085</xdr:rowOff>
    </xdr:to>
    <xdr:sp macro="" textlink="">
      <xdr:nvSpPr>
        <xdr:cNvPr id="322" name="フローチャート: 判断 321"/>
        <xdr:cNvSpPr/>
      </xdr:nvSpPr>
      <xdr:spPr>
        <a:xfrm>
          <a:off x="11816080" y="61156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55245</xdr:rowOff>
    </xdr:from>
    <xdr:ext cx="762000" cy="254000"/>
    <xdr:sp macro="" textlink="">
      <xdr:nvSpPr>
        <xdr:cNvPr id="323" name="テキスト ボックス 322"/>
        <xdr:cNvSpPr txBox="1"/>
      </xdr:nvSpPr>
      <xdr:spPr>
        <a:xfrm>
          <a:off x="11503660" y="58845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7555" cy="259080"/>
    <xdr:sp macro="" textlink="">
      <xdr:nvSpPr>
        <xdr:cNvPr id="324" name="テキスト ボックス 323"/>
        <xdr:cNvSpPr txBox="1"/>
      </xdr:nvSpPr>
      <xdr:spPr>
        <a:xfrm>
          <a:off x="1485392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5" name="テキスト ボックス 324"/>
        <xdr:cNvSpPr txBox="1"/>
      </xdr:nvSpPr>
      <xdr:spPr>
        <a:xfrm>
          <a:off x="1408684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6" name="テキスト ボックス 325"/>
        <xdr:cNvSpPr txBox="1"/>
      </xdr:nvSpPr>
      <xdr:spPr>
        <a:xfrm>
          <a:off x="132867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2468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8" name="テキスト ボックス 327"/>
        <xdr:cNvSpPr txBox="1"/>
      </xdr:nvSpPr>
      <xdr:spPr>
        <a:xfrm>
          <a:off x="11661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39</xdr:row>
      <xdr:rowOff>14605</xdr:rowOff>
    </xdr:from>
    <xdr:to>
      <xdr:col>82</xdr:col>
      <xdr:colOff>158750</xdr:colOff>
      <xdr:row>39</xdr:row>
      <xdr:rowOff>116205</xdr:rowOff>
    </xdr:to>
    <xdr:sp macro="" textlink="">
      <xdr:nvSpPr>
        <xdr:cNvPr id="329" name="楕円 328"/>
        <xdr:cNvSpPr/>
      </xdr:nvSpPr>
      <xdr:spPr>
        <a:xfrm>
          <a:off x="1500124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38</xdr:row>
      <xdr:rowOff>158115</xdr:rowOff>
    </xdr:from>
    <xdr:ext cx="762000" cy="254000"/>
    <xdr:sp macro="" textlink="">
      <xdr:nvSpPr>
        <xdr:cNvPr id="330" name="補助費等該当値テキスト"/>
        <xdr:cNvSpPr txBox="1"/>
      </xdr:nvSpPr>
      <xdr:spPr>
        <a:xfrm>
          <a:off x="15123795" y="66732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31" name="楕円 330"/>
        <xdr:cNvSpPr/>
      </xdr:nvSpPr>
      <xdr:spPr>
        <a:xfrm>
          <a:off x="1423416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128270</xdr:rowOff>
    </xdr:from>
    <xdr:ext cx="731520" cy="259080"/>
    <xdr:sp macro="" textlink="">
      <xdr:nvSpPr>
        <xdr:cNvPr id="332" name="テキスト ボックス 331"/>
        <xdr:cNvSpPr txBox="1"/>
      </xdr:nvSpPr>
      <xdr:spPr>
        <a:xfrm>
          <a:off x="13939520" y="681482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39</xdr:row>
      <xdr:rowOff>106045</xdr:rowOff>
    </xdr:from>
    <xdr:to>
      <xdr:col>74</xdr:col>
      <xdr:colOff>31750</xdr:colOff>
      <xdr:row>40</xdr:row>
      <xdr:rowOff>36195</xdr:rowOff>
    </xdr:to>
    <xdr:sp macro="" textlink="">
      <xdr:nvSpPr>
        <xdr:cNvPr id="333" name="楕円 332"/>
        <xdr:cNvSpPr/>
      </xdr:nvSpPr>
      <xdr:spPr>
        <a:xfrm>
          <a:off x="13434060" y="67925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20955</xdr:rowOff>
    </xdr:from>
    <xdr:ext cx="762000" cy="254000"/>
    <xdr:sp macro="" textlink="">
      <xdr:nvSpPr>
        <xdr:cNvPr id="334" name="テキスト ボックス 333"/>
        <xdr:cNvSpPr txBox="1"/>
      </xdr:nvSpPr>
      <xdr:spPr>
        <a:xfrm>
          <a:off x="13121640" y="68789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147320</xdr:rowOff>
    </xdr:from>
    <xdr:to>
      <xdr:col>69</xdr:col>
      <xdr:colOff>142875</xdr:colOff>
      <xdr:row>38</xdr:row>
      <xdr:rowOff>77470</xdr:rowOff>
    </xdr:to>
    <xdr:sp macro="" textlink="">
      <xdr:nvSpPr>
        <xdr:cNvPr id="335" name="楕円 334"/>
        <xdr:cNvSpPr/>
      </xdr:nvSpPr>
      <xdr:spPr>
        <a:xfrm>
          <a:off x="1261618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62230</xdr:rowOff>
    </xdr:from>
    <xdr:ext cx="762000" cy="259080"/>
    <xdr:sp macro="" textlink="">
      <xdr:nvSpPr>
        <xdr:cNvPr id="336" name="テキスト ボックス 335"/>
        <xdr:cNvSpPr txBox="1"/>
      </xdr:nvSpPr>
      <xdr:spPr>
        <a:xfrm>
          <a:off x="12321540" y="657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137795</xdr:rowOff>
    </xdr:from>
    <xdr:to>
      <xdr:col>65</xdr:col>
      <xdr:colOff>53975</xdr:colOff>
      <xdr:row>38</xdr:row>
      <xdr:rowOff>67945</xdr:rowOff>
    </xdr:to>
    <xdr:sp macro="" textlink="">
      <xdr:nvSpPr>
        <xdr:cNvPr id="337" name="楕円 336"/>
        <xdr:cNvSpPr/>
      </xdr:nvSpPr>
      <xdr:spPr>
        <a:xfrm>
          <a:off x="11816080" y="648144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52705</xdr:rowOff>
    </xdr:from>
    <xdr:ext cx="762000" cy="254000"/>
    <xdr:sp macro="" textlink="">
      <xdr:nvSpPr>
        <xdr:cNvPr id="338" name="テキスト ボックス 337"/>
        <xdr:cNvSpPr txBox="1"/>
      </xdr:nvSpPr>
      <xdr:spPr>
        <a:xfrm>
          <a:off x="11503660" y="65678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39" name="正方形/長方形 338"/>
        <xdr:cNvSpPr/>
      </xdr:nvSpPr>
      <xdr:spPr>
        <a:xfrm>
          <a:off x="708660" y="11557000"/>
          <a:ext cx="42094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40" name="正方形/長方形 339"/>
        <xdr:cNvSpPr/>
      </xdr:nvSpPr>
      <xdr:spPr>
        <a:xfrm>
          <a:off x="4918075" y="116205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1" name="正方形/長方形 340"/>
        <xdr:cNvSpPr/>
      </xdr:nvSpPr>
      <xdr:spPr>
        <a:xfrm>
          <a:off x="4918075" y="11811000"/>
          <a:ext cx="13989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6464300" y="11620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6464300" y="11811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7934960" y="1162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7934960" y="1181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6" name="正方形/長方形 345"/>
        <xdr:cNvSpPr/>
      </xdr:nvSpPr>
      <xdr:spPr>
        <a:xfrm>
          <a:off x="708660" y="12128500"/>
          <a:ext cx="420941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217160" y="12128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8" name="正方形/長方形 347"/>
        <xdr:cNvSpPr/>
      </xdr:nvSpPr>
      <xdr:spPr>
        <a:xfrm>
          <a:off x="5280660" y="12128500"/>
          <a:ext cx="34645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300980" y="12446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公債費にかかる経常収支比率が類似団体のみならず、全国平均より低くなっているのは、過去、投資的経費の一部について収益事業（モーターボート事業）からの繰入金によって、起債によることなく整備を進めてきたためである。</a:t>
          </a:r>
        </a:p>
        <a:p>
          <a:r>
            <a:rPr kumimoji="1" lang="ja-JP" altLang="en-US" sz="1200">
              <a:solidFill>
                <a:sysClr val="windowText" lastClr="000000"/>
              </a:solidFill>
              <a:latin typeface="ＭＳ Ｐゴシック"/>
              <a:ea typeface="ＭＳ Ｐゴシック"/>
            </a:rPr>
            <a:t>　普通建設事業の抑制により建設地方債の新規発行は減少するよう努めるとともに、臨時財政対策債の発行については、ほかの事業債とのバランスを調整しながら、満額発行しないよう努めている。</a:t>
          </a:r>
        </a:p>
        <a:p>
          <a:r>
            <a:rPr kumimoji="1" lang="ja-JP" altLang="en-US" sz="1200">
              <a:solidFill>
                <a:sysClr val="windowText" lastClr="000000"/>
              </a:solidFill>
              <a:latin typeface="ＭＳ Ｐゴシック"/>
              <a:ea typeface="ＭＳ Ｐゴシック"/>
            </a:rPr>
            <a:t>　地方債に頼らない財政運営を念頭に、公債費の抑制を図っていく。</a:t>
          </a:r>
        </a:p>
      </xdr:txBody>
    </xdr:sp>
    <xdr:clientData/>
  </xdr:twoCellAnchor>
  <xdr:oneCellAnchor>
    <xdr:from>
      <xdr:col>3</xdr:col>
      <xdr:colOff>123825</xdr:colOff>
      <xdr:row>69</xdr:row>
      <xdr:rowOff>107950</xdr:rowOff>
    </xdr:from>
    <xdr:ext cx="297815" cy="225425"/>
    <xdr:sp macro="" textlink="">
      <xdr:nvSpPr>
        <xdr:cNvPr id="350" name="テキスト ボックス 349"/>
        <xdr:cNvSpPr txBox="1"/>
      </xdr:nvSpPr>
      <xdr:spPr>
        <a:xfrm>
          <a:off x="67056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1" name="直線コネクタ 350"/>
        <xdr:cNvCxnSpPr/>
      </xdr:nvCxnSpPr>
      <xdr:spPr>
        <a:xfrm>
          <a:off x="708660" y="14414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000"/>
    <xdr:sp macro="" textlink="">
      <xdr:nvSpPr>
        <xdr:cNvPr id="352" name="テキスト ボックス 351"/>
        <xdr:cNvSpPr txBox="1"/>
      </xdr:nvSpPr>
      <xdr:spPr>
        <a:xfrm>
          <a:off x="236220" y="14272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53" name="直線コネクタ 352"/>
        <xdr:cNvCxnSpPr/>
      </xdr:nvCxnSpPr>
      <xdr:spPr>
        <a:xfrm>
          <a:off x="708660" y="14033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3555" cy="259080"/>
    <xdr:sp macro="" textlink="">
      <xdr:nvSpPr>
        <xdr:cNvPr id="354" name="テキスト ボックス 353"/>
        <xdr:cNvSpPr txBox="1"/>
      </xdr:nvSpPr>
      <xdr:spPr>
        <a:xfrm>
          <a:off x="23622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55" name="直線コネクタ 354"/>
        <xdr:cNvCxnSpPr/>
      </xdr:nvCxnSpPr>
      <xdr:spPr>
        <a:xfrm>
          <a:off x="708660" y="13652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3555" cy="259080"/>
    <xdr:sp macro="" textlink="">
      <xdr:nvSpPr>
        <xdr:cNvPr id="356" name="テキスト ボックス 355"/>
        <xdr:cNvSpPr txBox="1"/>
      </xdr:nvSpPr>
      <xdr:spPr>
        <a:xfrm>
          <a:off x="23622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57" name="直線コネクタ 356"/>
        <xdr:cNvCxnSpPr/>
      </xdr:nvCxnSpPr>
      <xdr:spPr>
        <a:xfrm>
          <a:off x="708660" y="13271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000"/>
    <xdr:sp macro="" textlink="">
      <xdr:nvSpPr>
        <xdr:cNvPr id="358" name="テキスト ボックス 357"/>
        <xdr:cNvSpPr txBox="1"/>
      </xdr:nvSpPr>
      <xdr:spPr>
        <a:xfrm>
          <a:off x="236220" y="13129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59" name="直線コネクタ 358"/>
        <xdr:cNvCxnSpPr/>
      </xdr:nvCxnSpPr>
      <xdr:spPr>
        <a:xfrm>
          <a:off x="708660" y="12890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3555" cy="259080"/>
    <xdr:sp macro="" textlink="">
      <xdr:nvSpPr>
        <xdr:cNvPr id="360" name="テキスト ボックス 359"/>
        <xdr:cNvSpPr txBox="1"/>
      </xdr:nvSpPr>
      <xdr:spPr>
        <a:xfrm>
          <a:off x="23622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61" name="直線コネクタ 360"/>
        <xdr:cNvCxnSpPr/>
      </xdr:nvCxnSpPr>
      <xdr:spPr>
        <a:xfrm>
          <a:off x="708660" y="12509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3555" cy="259080"/>
    <xdr:sp macro="" textlink="">
      <xdr:nvSpPr>
        <xdr:cNvPr id="362" name="テキスト ボックス 361"/>
        <xdr:cNvSpPr txBox="1"/>
      </xdr:nvSpPr>
      <xdr:spPr>
        <a:xfrm>
          <a:off x="23622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3" name="直線コネクタ 362"/>
        <xdr:cNvCxnSpPr/>
      </xdr:nvCxnSpPr>
      <xdr:spPr>
        <a:xfrm>
          <a:off x="708660" y="12128500"/>
          <a:ext cx="42094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3555" cy="254000"/>
    <xdr:sp macro="" textlink="">
      <xdr:nvSpPr>
        <xdr:cNvPr id="364" name="テキスト ボックス 363"/>
        <xdr:cNvSpPr txBox="1"/>
      </xdr:nvSpPr>
      <xdr:spPr>
        <a:xfrm>
          <a:off x="236220" y="11986260"/>
          <a:ext cx="503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84</xdr:row>
      <xdr:rowOff>12700</xdr:rowOff>
    </xdr:to>
    <xdr:sp macro="" textlink="">
      <xdr:nvSpPr>
        <xdr:cNvPr id="365" name="公債費グラフ枠"/>
        <xdr:cNvSpPr/>
      </xdr:nvSpPr>
      <xdr:spPr>
        <a:xfrm>
          <a:off x="708660" y="12128500"/>
          <a:ext cx="420941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149860</xdr:rowOff>
    </xdr:to>
    <xdr:cxnSp macro="">
      <xdr:nvCxnSpPr>
        <xdr:cNvPr id="366" name="直線コネクタ 365"/>
        <xdr:cNvCxnSpPr/>
      </xdr:nvCxnSpPr>
      <xdr:spPr>
        <a:xfrm flipV="1">
          <a:off x="4399280" y="1260094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2000" cy="254000"/>
    <xdr:sp macro="" textlink="">
      <xdr:nvSpPr>
        <xdr:cNvPr id="367" name="公債費最小値テキスト"/>
        <xdr:cNvSpPr txBox="1"/>
      </xdr:nvSpPr>
      <xdr:spPr>
        <a:xfrm>
          <a:off x="4488180" y="138379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8" name="直線コネクタ 367"/>
        <xdr:cNvCxnSpPr/>
      </xdr:nvCxnSpPr>
      <xdr:spPr>
        <a:xfrm>
          <a:off x="4328160" y="138658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0</xdr:rowOff>
    </xdr:from>
    <xdr:ext cx="762000" cy="259080"/>
    <xdr:sp macro="" textlink="">
      <xdr:nvSpPr>
        <xdr:cNvPr id="369" name="公債費最大値テキスト"/>
        <xdr:cNvSpPr txBox="1"/>
      </xdr:nvSpPr>
      <xdr:spPr>
        <a:xfrm>
          <a:off x="4488180" y="1234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328160" y="126009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75</xdr:row>
      <xdr:rowOff>85090</xdr:rowOff>
    </xdr:from>
    <xdr:to>
      <xdr:col>24</xdr:col>
      <xdr:colOff>25400</xdr:colOff>
      <xdr:row>75</xdr:row>
      <xdr:rowOff>85090</xdr:rowOff>
    </xdr:to>
    <xdr:cxnSp macro="">
      <xdr:nvCxnSpPr>
        <xdr:cNvPr id="371" name="直線コネクタ 370"/>
        <xdr:cNvCxnSpPr/>
      </xdr:nvCxnSpPr>
      <xdr:spPr>
        <a:xfrm>
          <a:off x="3642360" y="12943840"/>
          <a:ext cx="7569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93980</xdr:rowOff>
    </xdr:from>
    <xdr:ext cx="762000" cy="259080"/>
    <xdr:sp macro="" textlink="">
      <xdr:nvSpPr>
        <xdr:cNvPr id="372" name="公債費平均値テキスト"/>
        <xdr:cNvSpPr txBox="1"/>
      </xdr:nvSpPr>
      <xdr:spPr>
        <a:xfrm>
          <a:off x="4488180" y="13124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366260" y="131521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179705</xdr:colOff>
      <xdr:row>75</xdr:row>
      <xdr:rowOff>107950</xdr:rowOff>
    </xdr:to>
    <xdr:cxnSp macro="">
      <xdr:nvCxnSpPr>
        <xdr:cNvPr id="374" name="直線コネクタ 373"/>
        <xdr:cNvCxnSpPr/>
      </xdr:nvCxnSpPr>
      <xdr:spPr>
        <a:xfrm flipV="1">
          <a:off x="2832100" y="12943840"/>
          <a:ext cx="8102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99060</xdr:rowOff>
    </xdr:from>
    <xdr:to>
      <xdr:col>20</xdr:col>
      <xdr:colOff>38100</xdr:colOff>
      <xdr:row>77</xdr:row>
      <xdr:rowOff>29210</xdr:rowOff>
    </xdr:to>
    <xdr:sp macro="" textlink="">
      <xdr:nvSpPr>
        <xdr:cNvPr id="375" name="フローチャート: 判断 374"/>
        <xdr:cNvSpPr/>
      </xdr:nvSpPr>
      <xdr:spPr>
        <a:xfrm>
          <a:off x="3599180" y="1312926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13970</xdr:rowOff>
    </xdr:from>
    <xdr:ext cx="732155" cy="259080"/>
    <xdr:sp macro="" textlink="">
      <xdr:nvSpPr>
        <xdr:cNvPr id="376" name="テキスト ボックス 375"/>
        <xdr:cNvSpPr txBox="1"/>
      </xdr:nvSpPr>
      <xdr:spPr>
        <a:xfrm>
          <a:off x="3286760" y="1321562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107950</xdr:rowOff>
    </xdr:from>
    <xdr:to>
      <xdr:col>15</xdr:col>
      <xdr:colOff>98425</xdr:colOff>
      <xdr:row>75</xdr:row>
      <xdr:rowOff>130810</xdr:rowOff>
    </xdr:to>
    <xdr:cxnSp macro="">
      <xdr:nvCxnSpPr>
        <xdr:cNvPr id="377" name="直線コネクタ 376"/>
        <xdr:cNvCxnSpPr/>
      </xdr:nvCxnSpPr>
      <xdr:spPr>
        <a:xfrm flipV="1">
          <a:off x="2014220" y="12966700"/>
          <a:ext cx="8178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137160</xdr:rowOff>
    </xdr:from>
    <xdr:to>
      <xdr:col>15</xdr:col>
      <xdr:colOff>149225</xdr:colOff>
      <xdr:row>77</xdr:row>
      <xdr:rowOff>67310</xdr:rowOff>
    </xdr:to>
    <xdr:sp macro="" textlink="">
      <xdr:nvSpPr>
        <xdr:cNvPr id="378" name="フローチャート: 判断 377"/>
        <xdr:cNvSpPr/>
      </xdr:nvSpPr>
      <xdr:spPr>
        <a:xfrm>
          <a:off x="27813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52070</xdr:rowOff>
    </xdr:from>
    <xdr:ext cx="761365" cy="254000"/>
    <xdr:sp macro="" textlink="">
      <xdr:nvSpPr>
        <xdr:cNvPr id="379" name="テキスト ボックス 378"/>
        <xdr:cNvSpPr txBox="1"/>
      </xdr:nvSpPr>
      <xdr:spPr>
        <a:xfrm>
          <a:off x="2486660" y="1325372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130810</xdr:rowOff>
    </xdr:from>
    <xdr:to>
      <xdr:col>11</xdr:col>
      <xdr:colOff>9525</xdr:colOff>
      <xdr:row>76</xdr:row>
      <xdr:rowOff>12700</xdr:rowOff>
    </xdr:to>
    <xdr:cxnSp macro="">
      <xdr:nvCxnSpPr>
        <xdr:cNvPr id="380" name="直線コネクタ 379"/>
        <xdr:cNvCxnSpPr/>
      </xdr:nvCxnSpPr>
      <xdr:spPr>
        <a:xfrm flipV="1">
          <a:off x="1214120" y="12989560"/>
          <a:ext cx="8001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129540</xdr:rowOff>
    </xdr:from>
    <xdr:to>
      <xdr:col>11</xdr:col>
      <xdr:colOff>60325</xdr:colOff>
      <xdr:row>77</xdr:row>
      <xdr:rowOff>59690</xdr:rowOff>
    </xdr:to>
    <xdr:sp macro="" textlink="">
      <xdr:nvSpPr>
        <xdr:cNvPr id="381" name="フローチャート: 判断 380"/>
        <xdr:cNvSpPr/>
      </xdr:nvSpPr>
      <xdr:spPr>
        <a:xfrm>
          <a:off x="1981200" y="131597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44450</xdr:rowOff>
    </xdr:from>
    <xdr:ext cx="761365" cy="259080"/>
    <xdr:sp macro="" textlink="">
      <xdr:nvSpPr>
        <xdr:cNvPr id="382" name="テキスト ボックス 381"/>
        <xdr:cNvSpPr txBox="1"/>
      </xdr:nvSpPr>
      <xdr:spPr>
        <a:xfrm>
          <a:off x="1668780" y="13246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xdr:cNvSpPr/>
      </xdr:nvSpPr>
      <xdr:spPr>
        <a:xfrm>
          <a:off x="116332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67310</xdr:rowOff>
    </xdr:from>
    <xdr:ext cx="756920" cy="259080"/>
    <xdr:sp macro="" textlink="">
      <xdr:nvSpPr>
        <xdr:cNvPr id="384" name="テキスト ボックス 383"/>
        <xdr:cNvSpPr txBox="1"/>
      </xdr:nvSpPr>
      <xdr:spPr>
        <a:xfrm>
          <a:off x="868680" y="1326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6920" cy="259080"/>
    <xdr:sp macro="" textlink="">
      <xdr:nvSpPr>
        <xdr:cNvPr id="385" name="テキスト ボックス 384"/>
        <xdr:cNvSpPr txBox="1"/>
      </xdr:nvSpPr>
      <xdr:spPr>
        <a:xfrm>
          <a:off x="420116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6920" cy="259080"/>
    <xdr:sp macro="" textlink="">
      <xdr:nvSpPr>
        <xdr:cNvPr id="386" name="テキスト ボックス 385"/>
        <xdr:cNvSpPr txBox="1"/>
      </xdr:nvSpPr>
      <xdr:spPr>
        <a:xfrm>
          <a:off x="345186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7" name="テキスト ボックス 386"/>
        <xdr:cNvSpPr txBox="1"/>
      </xdr:nvSpPr>
      <xdr:spPr>
        <a:xfrm>
          <a:off x="263398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8" name="テキスト ボックス 387"/>
        <xdr:cNvSpPr txBox="1"/>
      </xdr:nvSpPr>
      <xdr:spPr>
        <a:xfrm>
          <a:off x="181991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6920" cy="259080"/>
    <xdr:sp macro="" textlink="">
      <xdr:nvSpPr>
        <xdr:cNvPr id="389" name="テキスト ボックス 388"/>
        <xdr:cNvSpPr txBox="1"/>
      </xdr:nvSpPr>
      <xdr:spPr>
        <a:xfrm>
          <a:off x="10160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90" name="楕円 389"/>
        <xdr:cNvSpPr/>
      </xdr:nvSpPr>
      <xdr:spPr>
        <a:xfrm>
          <a:off x="4366260" y="128930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50800</xdr:rowOff>
    </xdr:from>
    <xdr:ext cx="762000" cy="259080"/>
    <xdr:sp macro="" textlink="">
      <xdr:nvSpPr>
        <xdr:cNvPr id="391" name="公債費該当値テキスト"/>
        <xdr:cNvSpPr txBox="1"/>
      </xdr:nvSpPr>
      <xdr:spPr>
        <a:xfrm>
          <a:off x="4488180" y="1273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92" name="楕円 391"/>
        <xdr:cNvSpPr/>
      </xdr:nvSpPr>
      <xdr:spPr>
        <a:xfrm>
          <a:off x="3599180" y="128930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146050</xdr:rowOff>
    </xdr:from>
    <xdr:ext cx="732155" cy="254000"/>
    <xdr:sp macro="" textlink="">
      <xdr:nvSpPr>
        <xdr:cNvPr id="393" name="テキスト ボックス 392"/>
        <xdr:cNvSpPr txBox="1"/>
      </xdr:nvSpPr>
      <xdr:spPr>
        <a:xfrm>
          <a:off x="3286760" y="12661900"/>
          <a:ext cx="7321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4" name="楕円 393"/>
        <xdr:cNvSpPr/>
      </xdr:nvSpPr>
      <xdr:spPr>
        <a:xfrm>
          <a:off x="27813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168910</xdr:rowOff>
    </xdr:from>
    <xdr:ext cx="761365" cy="254000"/>
    <xdr:sp macro="" textlink="">
      <xdr:nvSpPr>
        <xdr:cNvPr id="395" name="テキスト ボックス 394"/>
        <xdr:cNvSpPr txBox="1"/>
      </xdr:nvSpPr>
      <xdr:spPr>
        <a:xfrm>
          <a:off x="2486660" y="1268476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80010</xdr:rowOff>
    </xdr:from>
    <xdr:to>
      <xdr:col>11</xdr:col>
      <xdr:colOff>60325</xdr:colOff>
      <xdr:row>76</xdr:row>
      <xdr:rowOff>10160</xdr:rowOff>
    </xdr:to>
    <xdr:sp macro="" textlink="">
      <xdr:nvSpPr>
        <xdr:cNvPr id="396" name="楕円 395"/>
        <xdr:cNvSpPr/>
      </xdr:nvSpPr>
      <xdr:spPr>
        <a:xfrm>
          <a:off x="1981200" y="129387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20320</xdr:rowOff>
    </xdr:from>
    <xdr:ext cx="761365" cy="254000"/>
    <xdr:sp macro="" textlink="">
      <xdr:nvSpPr>
        <xdr:cNvPr id="397" name="テキスト ボックス 396"/>
        <xdr:cNvSpPr txBox="1"/>
      </xdr:nvSpPr>
      <xdr:spPr>
        <a:xfrm>
          <a:off x="1668780" y="12707620"/>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8" name="楕円 397"/>
        <xdr:cNvSpPr/>
      </xdr:nvSpPr>
      <xdr:spPr>
        <a:xfrm>
          <a:off x="116332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73660</xdr:rowOff>
    </xdr:from>
    <xdr:ext cx="756920" cy="259080"/>
    <xdr:sp macro="" textlink="">
      <xdr:nvSpPr>
        <xdr:cNvPr id="399" name="テキスト ボックス 398"/>
        <xdr:cNvSpPr txBox="1"/>
      </xdr:nvSpPr>
      <xdr:spPr>
        <a:xfrm>
          <a:off x="868680" y="12760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1343640" y="11557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5570200" y="1162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5570200" y="1181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7117060" y="11620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7117060" y="11811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5" name="正方形/長方形 404"/>
        <xdr:cNvSpPr/>
      </xdr:nvSpPr>
      <xdr:spPr>
        <a:xfrm>
          <a:off x="18586450" y="116205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6" name="正方形/長方形 405"/>
        <xdr:cNvSpPr/>
      </xdr:nvSpPr>
      <xdr:spPr>
        <a:xfrm>
          <a:off x="18586450" y="11811000"/>
          <a:ext cx="13830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1343640" y="12128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8" name="正方形/長方形 407"/>
        <xdr:cNvSpPr/>
      </xdr:nvSpPr>
      <xdr:spPr>
        <a:xfrm>
          <a:off x="15852775"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5915640" y="12128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5953740" y="12446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公債費以外の経常収支比率について、類似団体、東京都平均、全国平均のいずれも上回っているのは、扶助費や補助費等にかかる経常収支比率が、類似団体等の平均よりも大幅に高くなっていることが原因である。</a:t>
          </a:r>
        </a:p>
        <a:p>
          <a:r>
            <a:rPr kumimoji="1" lang="ja-JP" altLang="en-US" sz="1200">
              <a:solidFill>
                <a:sysClr val="windowText" lastClr="000000"/>
              </a:solidFill>
              <a:latin typeface="ＭＳ Ｐゴシック"/>
              <a:ea typeface="ＭＳ Ｐゴシック"/>
            </a:rPr>
            <a:t>　扶助費の削減など、数値改善には困難が伴うが、「青梅市行財政改革推進プラン」にもとづき、事業の廃止や縮減、統合等に積極的に取り組み、「経常的歳入に見合った財政規模」の実現を目指していく。</a:t>
          </a:r>
        </a:p>
        <a:p>
          <a:endParaRPr kumimoji="1" lang="ja-JP" altLang="en-US" sz="1300">
            <a:solidFill>
              <a:srgbClr val="FF0000"/>
            </a:solidFill>
            <a:latin typeface="ＭＳ Ｐゴシック"/>
            <a:ea typeface="ＭＳ Ｐゴシック"/>
          </a:endParaRPr>
        </a:p>
      </xdr:txBody>
    </xdr:sp>
    <xdr:clientData/>
  </xdr:twoCellAnchor>
  <xdr:oneCellAnchor>
    <xdr:from>
      <xdr:col>62</xdr:col>
      <xdr:colOff>6350</xdr:colOff>
      <xdr:row>69</xdr:row>
      <xdr:rowOff>107950</xdr:rowOff>
    </xdr:from>
    <xdr:ext cx="294005" cy="225425"/>
    <xdr:sp macro="" textlink="">
      <xdr:nvSpPr>
        <xdr:cNvPr id="411" name="テキスト ボックス 410"/>
        <xdr:cNvSpPr txBox="1"/>
      </xdr:nvSpPr>
      <xdr:spPr>
        <a:xfrm>
          <a:off x="1130554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1343640" y="14414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920" cy="254000"/>
    <xdr:sp macro="" textlink="">
      <xdr:nvSpPr>
        <xdr:cNvPr id="413" name="テキスト ボックス 412"/>
        <xdr:cNvSpPr txBox="1"/>
      </xdr:nvSpPr>
      <xdr:spPr>
        <a:xfrm>
          <a:off x="1088898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4" name="直線コネクタ 413"/>
        <xdr:cNvCxnSpPr/>
      </xdr:nvCxnSpPr>
      <xdr:spPr>
        <a:xfrm>
          <a:off x="11343640" y="138430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502920" cy="254000"/>
    <xdr:sp macro="" textlink="">
      <xdr:nvSpPr>
        <xdr:cNvPr id="415" name="テキスト ボックス 414"/>
        <xdr:cNvSpPr txBox="1"/>
      </xdr:nvSpPr>
      <xdr:spPr>
        <a:xfrm>
          <a:off x="10888980" y="13700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1343640" y="13271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2920" cy="254000"/>
    <xdr:sp macro="" textlink="">
      <xdr:nvSpPr>
        <xdr:cNvPr id="417" name="テキスト ボックス 416"/>
        <xdr:cNvSpPr txBox="1"/>
      </xdr:nvSpPr>
      <xdr:spPr>
        <a:xfrm>
          <a:off x="1088898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8" name="直線コネクタ 417"/>
        <xdr:cNvCxnSpPr/>
      </xdr:nvCxnSpPr>
      <xdr:spPr>
        <a:xfrm>
          <a:off x="11343640" y="127000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502920" cy="254000"/>
    <xdr:sp macro="" textlink="">
      <xdr:nvSpPr>
        <xdr:cNvPr id="419" name="テキスト ボックス 418"/>
        <xdr:cNvSpPr txBox="1"/>
      </xdr:nvSpPr>
      <xdr:spPr>
        <a:xfrm>
          <a:off x="10888980" y="125577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1343640" y="12128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920" cy="254000"/>
    <xdr:sp macro="" textlink="">
      <xdr:nvSpPr>
        <xdr:cNvPr id="421" name="テキスト ボックス 420"/>
        <xdr:cNvSpPr txBox="1"/>
      </xdr:nvSpPr>
      <xdr:spPr>
        <a:xfrm>
          <a:off x="1088898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1343640" y="12128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121285</xdr:rowOff>
    </xdr:from>
    <xdr:to>
      <xdr:col>82</xdr:col>
      <xdr:colOff>107950</xdr:colOff>
      <xdr:row>80</xdr:row>
      <xdr:rowOff>58420</xdr:rowOff>
    </xdr:to>
    <xdr:cxnSp macro="">
      <xdr:nvCxnSpPr>
        <xdr:cNvPr id="423" name="直線コネクタ 422"/>
        <xdr:cNvCxnSpPr/>
      </xdr:nvCxnSpPr>
      <xdr:spPr>
        <a:xfrm flipV="1">
          <a:off x="15052040" y="12637135"/>
          <a:ext cx="0" cy="1137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30480</xdr:rowOff>
    </xdr:from>
    <xdr:ext cx="762000" cy="254000"/>
    <xdr:sp macro="" textlink="">
      <xdr:nvSpPr>
        <xdr:cNvPr id="424" name="公債費以外最小値テキスト"/>
        <xdr:cNvSpPr txBox="1"/>
      </xdr:nvSpPr>
      <xdr:spPr>
        <a:xfrm>
          <a:off x="15123795" y="137464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58420</xdr:rowOff>
    </xdr:from>
    <xdr:to>
      <xdr:col>82</xdr:col>
      <xdr:colOff>179705</xdr:colOff>
      <xdr:row>80</xdr:row>
      <xdr:rowOff>58420</xdr:rowOff>
    </xdr:to>
    <xdr:cxnSp macro="">
      <xdr:nvCxnSpPr>
        <xdr:cNvPr id="425" name="直線コネクタ 424"/>
        <xdr:cNvCxnSpPr/>
      </xdr:nvCxnSpPr>
      <xdr:spPr>
        <a:xfrm>
          <a:off x="14963140" y="13774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72</xdr:row>
      <xdr:rowOff>36195</xdr:rowOff>
    </xdr:from>
    <xdr:ext cx="762000" cy="259080"/>
    <xdr:sp macro="" textlink="">
      <xdr:nvSpPr>
        <xdr:cNvPr id="426" name="公債費以外最大値テキスト"/>
        <xdr:cNvSpPr txBox="1"/>
      </xdr:nvSpPr>
      <xdr:spPr>
        <a:xfrm>
          <a:off x="15123795" y="1238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121285</xdr:rowOff>
    </xdr:from>
    <xdr:to>
      <xdr:col>82</xdr:col>
      <xdr:colOff>179705</xdr:colOff>
      <xdr:row>73</xdr:row>
      <xdr:rowOff>121285</xdr:rowOff>
    </xdr:to>
    <xdr:cxnSp macro="">
      <xdr:nvCxnSpPr>
        <xdr:cNvPr id="427" name="直線コネクタ 426"/>
        <xdr:cNvCxnSpPr/>
      </xdr:nvCxnSpPr>
      <xdr:spPr>
        <a:xfrm>
          <a:off x="14963140" y="1263713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35560</xdr:rowOff>
    </xdr:from>
    <xdr:to>
      <xdr:col>82</xdr:col>
      <xdr:colOff>107950</xdr:colOff>
      <xdr:row>78</xdr:row>
      <xdr:rowOff>46990</xdr:rowOff>
    </xdr:to>
    <xdr:cxnSp macro="">
      <xdr:nvCxnSpPr>
        <xdr:cNvPr id="428" name="直線コネクタ 427"/>
        <xdr:cNvCxnSpPr/>
      </xdr:nvCxnSpPr>
      <xdr:spPr>
        <a:xfrm>
          <a:off x="14284960" y="13408660"/>
          <a:ext cx="7670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75</xdr:row>
      <xdr:rowOff>127000</xdr:rowOff>
    </xdr:from>
    <xdr:ext cx="762000" cy="259080"/>
    <xdr:sp macro="" textlink="">
      <xdr:nvSpPr>
        <xdr:cNvPr id="429" name="公債費以外平均値テキスト"/>
        <xdr:cNvSpPr txBox="1"/>
      </xdr:nvSpPr>
      <xdr:spPr>
        <a:xfrm>
          <a:off x="15123795" y="12985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110490</xdr:rowOff>
    </xdr:from>
    <xdr:to>
      <xdr:col>82</xdr:col>
      <xdr:colOff>158750</xdr:colOff>
      <xdr:row>77</xdr:row>
      <xdr:rowOff>40640</xdr:rowOff>
    </xdr:to>
    <xdr:sp macro="" textlink="">
      <xdr:nvSpPr>
        <xdr:cNvPr id="430" name="フローチャート: 判断 429"/>
        <xdr:cNvSpPr/>
      </xdr:nvSpPr>
      <xdr:spPr>
        <a:xfrm>
          <a:off x="1500124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78</xdr:row>
      <xdr:rowOff>35560</xdr:rowOff>
    </xdr:from>
    <xdr:to>
      <xdr:col>78</xdr:col>
      <xdr:colOff>69850</xdr:colOff>
      <xdr:row>80</xdr:row>
      <xdr:rowOff>18415</xdr:rowOff>
    </xdr:to>
    <xdr:cxnSp macro="">
      <xdr:nvCxnSpPr>
        <xdr:cNvPr id="431" name="直線コネクタ 430"/>
        <xdr:cNvCxnSpPr/>
      </xdr:nvCxnSpPr>
      <xdr:spPr>
        <a:xfrm flipV="1">
          <a:off x="13483590" y="13408660"/>
          <a:ext cx="80137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2" name="フローチャート: 判断 431"/>
        <xdr:cNvSpPr/>
      </xdr:nvSpPr>
      <xdr:spPr>
        <a:xfrm>
          <a:off x="1423416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62230</xdr:rowOff>
    </xdr:from>
    <xdr:ext cx="731520" cy="259080"/>
    <xdr:sp macro="" textlink="">
      <xdr:nvSpPr>
        <xdr:cNvPr id="433" name="テキスト ボックス 432"/>
        <xdr:cNvSpPr txBox="1"/>
      </xdr:nvSpPr>
      <xdr:spPr>
        <a:xfrm>
          <a:off x="13939520" y="1274953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18415</xdr:rowOff>
    </xdr:from>
    <xdr:to>
      <xdr:col>73</xdr:col>
      <xdr:colOff>179705</xdr:colOff>
      <xdr:row>80</xdr:row>
      <xdr:rowOff>64135</xdr:rowOff>
    </xdr:to>
    <xdr:cxnSp macro="">
      <xdr:nvCxnSpPr>
        <xdr:cNvPr id="434" name="直線コネクタ 433"/>
        <xdr:cNvCxnSpPr/>
      </xdr:nvCxnSpPr>
      <xdr:spPr>
        <a:xfrm flipV="1">
          <a:off x="12666980" y="13734415"/>
          <a:ext cx="81661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167640</xdr:rowOff>
    </xdr:from>
    <xdr:to>
      <xdr:col>74</xdr:col>
      <xdr:colOff>31750</xdr:colOff>
      <xdr:row>77</xdr:row>
      <xdr:rowOff>97790</xdr:rowOff>
    </xdr:to>
    <xdr:sp macro="" textlink="">
      <xdr:nvSpPr>
        <xdr:cNvPr id="435" name="フローチャート: 判断 434"/>
        <xdr:cNvSpPr/>
      </xdr:nvSpPr>
      <xdr:spPr>
        <a:xfrm>
          <a:off x="13434060" y="131978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107950</xdr:rowOff>
    </xdr:from>
    <xdr:ext cx="762000" cy="259080"/>
    <xdr:sp macro="" textlink="">
      <xdr:nvSpPr>
        <xdr:cNvPr id="436" name="テキスト ボックス 435"/>
        <xdr:cNvSpPr txBox="1"/>
      </xdr:nvSpPr>
      <xdr:spPr>
        <a:xfrm>
          <a:off x="1312164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161290</xdr:rowOff>
    </xdr:from>
    <xdr:to>
      <xdr:col>69</xdr:col>
      <xdr:colOff>92075</xdr:colOff>
      <xdr:row>80</xdr:row>
      <xdr:rowOff>64135</xdr:rowOff>
    </xdr:to>
    <xdr:cxnSp macro="">
      <xdr:nvCxnSpPr>
        <xdr:cNvPr id="437" name="直線コネクタ 436"/>
        <xdr:cNvCxnSpPr/>
      </xdr:nvCxnSpPr>
      <xdr:spPr>
        <a:xfrm>
          <a:off x="11849100" y="13705840"/>
          <a:ext cx="81788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24765</xdr:rowOff>
    </xdr:from>
    <xdr:to>
      <xdr:col>69</xdr:col>
      <xdr:colOff>142875</xdr:colOff>
      <xdr:row>77</xdr:row>
      <xdr:rowOff>126365</xdr:rowOff>
    </xdr:to>
    <xdr:sp macro="" textlink="">
      <xdr:nvSpPr>
        <xdr:cNvPr id="438" name="フローチャート: 判断 437"/>
        <xdr:cNvSpPr/>
      </xdr:nvSpPr>
      <xdr:spPr>
        <a:xfrm>
          <a:off x="1261618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136525</xdr:rowOff>
    </xdr:from>
    <xdr:ext cx="762000" cy="258445"/>
    <xdr:sp macro="" textlink="">
      <xdr:nvSpPr>
        <xdr:cNvPr id="439" name="テキスト ボックス 438"/>
        <xdr:cNvSpPr txBox="1"/>
      </xdr:nvSpPr>
      <xdr:spPr>
        <a:xfrm>
          <a:off x="12321540" y="12995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156210</xdr:rowOff>
    </xdr:from>
    <xdr:to>
      <xdr:col>65</xdr:col>
      <xdr:colOff>53975</xdr:colOff>
      <xdr:row>77</xdr:row>
      <xdr:rowOff>86360</xdr:rowOff>
    </xdr:to>
    <xdr:sp macro="" textlink="">
      <xdr:nvSpPr>
        <xdr:cNvPr id="440" name="フローチャート: 判断 439"/>
        <xdr:cNvSpPr/>
      </xdr:nvSpPr>
      <xdr:spPr>
        <a:xfrm>
          <a:off x="11816080" y="131864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96520</xdr:rowOff>
    </xdr:from>
    <xdr:ext cx="762000" cy="259080"/>
    <xdr:sp macro="" textlink="">
      <xdr:nvSpPr>
        <xdr:cNvPr id="441" name="テキスト ボックス 440"/>
        <xdr:cNvSpPr txBox="1"/>
      </xdr:nvSpPr>
      <xdr:spPr>
        <a:xfrm>
          <a:off x="11503660" y="1295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7555" cy="259080"/>
    <xdr:sp macro="" textlink="">
      <xdr:nvSpPr>
        <xdr:cNvPr id="442" name="テキスト ボックス 441"/>
        <xdr:cNvSpPr txBox="1"/>
      </xdr:nvSpPr>
      <xdr:spPr>
        <a:xfrm>
          <a:off x="1485392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3" name="テキスト ボックス 442"/>
        <xdr:cNvSpPr txBox="1"/>
      </xdr:nvSpPr>
      <xdr:spPr>
        <a:xfrm>
          <a:off x="1408684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4" name="テキスト ボックス 443"/>
        <xdr:cNvSpPr txBox="1"/>
      </xdr:nvSpPr>
      <xdr:spPr>
        <a:xfrm>
          <a:off x="132867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5" name="テキスト ボックス 444"/>
        <xdr:cNvSpPr txBox="1"/>
      </xdr:nvSpPr>
      <xdr:spPr>
        <a:xfrm>
          <a:off x="12468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6" name="テキスト ボックス 445"/>
        <xdr:cNvSpPr txBox="1"/>
      </xdr:nvSpPr>
      <xdr:spPr>
        <a:xfrm>
          <a:off x="11661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167640</xdr:rowOff>
    </xdr:from>
    <xdr:to>
      <xdr:col>82</xdr:col>
      <xdr:colOff>158750</xdr:colOff>
      <xdr:row>78</xdr:row>
      <xdr:rowOff>97790</xdr:rowOff>
    </xdr:to>
    <xdr:sp macro="" textlink="">
      <xdr:nvSpPr>
        <xdr:cNvPr id="447" name="楕円 446"/>
        <xdr:cNvSpPr/>
      </xdr:nvSpPr>
      <xdr:spPr>
        <a:xfrm>
          <a:off x="1500124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77</xdr:row>
      <xdr:rowOff>139700</xdr:rowOff>
    </xdr:from>
    <xdr:ext cx="762000" cy="259080"/>
    <xdr:sp macro="" textlink="">
      <xdr:nvSpPr>
        <xdr:cNvPr id="448" name="公債費以外該当値テキスト"/>
        <xdr:cNvSpPr txBox="1"/>
      </xdr:nvSpPr>
      <xdr:spPr>
        <a:xfrm>
          <a:off x="15123795" y="1334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156210</xdr:rowOff>
    </xdr:from>
    <xdr:to>
      <xdr:col>78</xdr:col>
      <xdr:colOff>120650</xdr:colOff>
      <xdr:row>78</xdr:row>
      <xdr:rowOff>86360</xdr:rowOff>
    </xdr:to>
    <xdr:sp macro="" textlink="">
      <xdr:nvSpPr>
        <xdr:cNvPr id="449" name="楕円 448"/>
        <xdr:cNvSpPr/>
      </xdr:nvSpPr>
      <xdr:spPr>
        <a:xfrm>
          <a:off x="1423416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71120</xdr:rowOff>
    </xdr:from>
    <xdr:ext cx="731520" cy="259080"/>
    <xdr:sp macro="" textlink="">
      <xdr:nvSpPr>
        <xdr:cNvPr id="450" name="テキスト ボックス 449"/>
        <xdr:cNvSpPr txBox="1"/>
      </xdr:nvSpPr>
      <xdr:spPr>
        <a:xfrm>
          <a:off x="13939520" y="1344422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139065</xdr:rowOff>
    </xdr:from>
    <xdr:to>
      <xdr:col>74</xdr:col>
      <xdr:colOff>31750</xdr:colOff>
      <xdr:row>80</xdr:row>
      <xdr:rowOff>69215</xdr:rowOff>
    </xdr:to>
    <xdr:sp macro="" textlink="">
      <xdr:nvSpPr>
        <xdr:cNvPr id="451" name="楕円 450"/>
        <xdr:cNvSpPr/>
      </xdr:nvSpPr>
      <xdr:spPr>
        <a:xfrm>
          <a:off x="13434060" y="136836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53975</xdr:rowOff>
    </xdr:from>
    <xdr:ext cx="762000" cy="254000"/>
    <xdr:sp macro="" textlink="">
      <xdr:nvSpPr>
        <xdr:cNvPr id="452" name="テキスト ボックス 451"/>
        <xdr:cNvSpPr txBox="1"/>
      </xdr:nvSpPr>
      <xdr:spPr>
        <a:xfrm>
          <a:off x="13121640" y="137699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13335</xdr:rowOff>
    </xdr:from>
    <xdr:to>
      <xdr:col>69</xdr:col>
      <xdr:colOff>142875</xdr:colOff>
      <xdr:row>80</xdr:row>
      <xdr:rowOff>114935</xdr:rowOff>
    </xdr:to>
    <xdr:sp macro="" textlink="">
      <xdr:nvSpPr>
        <xdr:cNvPr id="453" name="楕円 452"/>
        <xdr:cNvSpPr/>
      </xdr:nvSpPr>
      <xdr:spPr>
        <a:xfrm>
          <a:off x="12616180" y="137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99695</xdr:rowOff>
    </xdr:from>
    <xdr:ext cx="762000" cy="254000"/>
    <xdr:sp macro="" textlink="">
      <xdr:nvSpPr>
        <xdr:cNvPr id="454" name="テキスト ボックス 453"/>
        <xdr:cNvSpPr txBox="1"/>
      </xdr:nvSpPr>
      <xdr:spPr>
        <a:xfrm>
          <a:off x="12321540" y="138156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110490</xdr:rowOff>
    </xdr:from>
    <xdr:to>
      <xdr:col>65</xdr:col>
      <xdr:colOff>53975</xdr:colOff>
      <xdr:row>80</xdr:row>
      <xdr:rowOff>40640</xdr:rowOff>
    </xdr:to>
    <xdr:sp macro="" textlink="">
      <xdr:nvSpPr>
        <xdr:cNvPr id="455" name="楕円 454"/>
        <xdr:cNvSpPr/>
      </xdr:nvSpPr>
      <xdr:spPr>
        <a:xfrm>
          <a:off x="11816080" y="136550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25400</xdr:rowOff>
    </xdr:from>
    <xdr:ext cx="762000" cy="259080"/>
    <xdr:sp macro="" textlink="">
      <xdr:nvSpPr>
        <xdr:cNvPr id="456" name="テキスト ボックス 455"/>
        <xdr:cNvSpPr txBox="1"/>
      </xdr:nvSpPr>
      <xdr:spPr>
        <a:xfrm>
          <a:off x="11503660" y="1374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279400</xdr:colOff>
      <xdr:row>3</xdr:row>
      <xdr:rowOff>18415</xdr:rowOff>
    </xdr:to>
    <xdr:sp macro="" textlink="">
      <xdr:nvSpPr>
        <xdr:cNvPr id="3" name="表題ボックス"/>
        <xdr:cNvSpPr/>
      </xdr:nvSpPr>
      <xdr:spPr>
        <a:xfrm>
          <a:off x="0" y="86995"/>
          <a:ext cx="1095502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xdr:cNvSpPr/>
      </xdr:nvSpPr>
      <xdr:spPr>
        <a:xfrm>
          <a:off x="1253998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xdr:cNvSpPr/>
      </xdr:nvSpPr>
      <xdr:spPr>
        <a:xfrm>
          <a:off x="1254950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xdr:cNvSpPr/>
      </xdr:nvSpPr>
      <xdr:spPr>
        <a:xfrm>
          <a:off x="1256157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東京都青梅市</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xdr:cNvSpPr/>
      </xdr:nvSpPr>
      <xdr:spPr>
        <a:xfrm>
          <a:off x="1057656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24765</xdr:rowOff>
    </xdr:to>
    <xdr:sp macro="" textlink="">
      <xdr:nvSpPr>
        <xdr:cNvPr id="8" name="正方形/長方形 7"/>
        <xdr:cNvSpPr/>
      </xdr:nvSpPr>
      <xdr:spPr>
        <a:xfrm>
          <a:off x="1060132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xdr:cNvSpPr/>
      </xdr:nvSpPr>
      <xdr:spPr>
        <a:xfrm>
          <a:off x="1062799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xdr:cNvSpPr/>
      </xdr:nvSpPr>
      <xdr:spPr>
        <a:xfrm>
          <a:off x="1900555" y="11811000"/>
          <a:ext cx="372491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xdr:cNvSpPr/>
      </xdr:nvSpPr>
      <xdr:spPr>
        <a:xfrm>
          <a:off x="2401570" y="11847195"/>
          <a:ext cx="1105535"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xdr:cNvCxnSpPr/>
      </xdr:nvCxnSpPr>
      <xdr:spPr>
        <a:xfrm>
          <a:off x="2131060" y="11934190"/>
          <a:ext cx="24511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xdr:cNvSpPr/>
      </xdr:nvSpPr>
      <xdr:spPr>
        <a:xfrm>
          <a:off x="2209165"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xdr:cNvSpPr/>
      </xdr:nvSpPr>
      <xdr:spPr>
        <a:xfrm>
          <a:off x="3942715" y="11885295"/>
          <a:ext cx="7810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xdr:cNvSpPr/>
      </xdr:nvSpPr>
      <xdr:spPr>
        <a:xfrm>
          <a:off x="4147820" y="11847195"/>
          <a:ext cx="1105535"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xdr:cNvSpPr/>
      </xdr:nvSpPr>
      <xdr:spPr>
        <a:xfrm>
          <a:off x="1900555" y="1047115"/>
          <a:ext cx="372491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169035"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a:xfrm>
          <a:off x="410210" y="1161415"/>
          <a:ext cx="1105535"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123825</xdr:rowOff>
    </xdr:to>
    <xdr:sp macro="" textlink="">
      <xdr:nvSpPr>
        <xdr:cNvPr id="19" name="正方形/長方形 18"/>
        <xdr:cNvSpPr/>
      </xdr:nvSpPr>
      <xdr:spPr>
        <a:xfrm>
          <a:off x="410210" y="1423035"/>
          <a:ext cx="1105535"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0210" y="1725295"/>
          <a:ext cx="110553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167005</xdr:colOff>
      <xdr:row>7</xdr:row>
      <xdr:rowOff>8890</xdr:rowOff>
    </xdr:to>
    <xdr:cxnSp macro="">
      <xdr:nvCxnSpPr>
        <xdr:cNvPr id="21" name="直線コネクタ 20"/>
        <xdr:cNvCxnSpPr/>
      </xdr:nvCxnSpPr>
      <xdr:spPr>
        <a:xfrm flipH="1">
          <a:off x="173355" y="1224280"/>
          <a:ext cx="16065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59080"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167005</xdr:colOff>
      <xdr:row>9</xdr:row>
      <xdr:rowOff>123825</xdr:rowOff>
    </xdr:to>
    <xdr:cxnSp macro="">
      <xdr:nvCxnSpPr>
        <xdr:cNvPr id="23" name="直線コネクタ 22"/>
        <xdr:cNvCxnSpPr/>
      </xdr:nvCxnSpPr>
      <xdr:spPr>
        <a:xfrm flipH="1">
          <a:off x="173355" y="167449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59080"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167005</xdr:colOff>
      <xdr:row>11</xdr:row>
      <xdr:rowOff>161925</xdr:rowOff>
    </xdr:to>
    <xdr:cxnSp macro="">
      <xdr:nvCxnSpPr>
        <xdr:cNvPr id="25" name="直線コネクタ 24"/>
        <xdr:cNvCxnSpPr/>
      </xdr:nvCxnSpPr>
      <xdr:spPr>
        <a:xfrm flipH="1">
          <a:off x="173355" y="205549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xdr:cNvSpPr/>
      </xdr:nvSpPr>
      <xdr:spPr>
        <a:xfrm>
          <a:off x="208280"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xdr:cNvSpPr/>
      </xdr:nvSpPr>
      <xdr:spPr>
        <a:xfrm>
          <a:off x="208280"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xdr:cNvSpPr/>
      </xdr:nvSpPr>
      <xdr:spPr>
        <a:xfrm>
          <a:off x="1900555" y="1610995"/>
          <a:ext cx="372491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7035" cy="269240"/>
    <xdr:sp macro="" textlink="">
      <xdr:nvSpPr>
        <xdr:cNvPr id="29" name="テキスト ボックス 28"/>
        <xdr:cNvSpPr txBox="1"/>
      </xdr:nvSpPr>
      <xdr:spPr>
        <a:xfrm>
          <a:off x="1488440" y="1236980"/>
          <a:ext cx="4070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xdr:cNvCxnSpPr/>
      </xdr:nvCxnSpPr>
      <xdr:spPr>
        <a:xfrm>
          <a:off x="1900555" y="386778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56920" cy="248285"/>
    <xdr:sp macro="" textlink="">
      <xdr:nvSpPr>
        <xdr:cNvPr id="31" name="テキスト ボックス 30"/>
        <xdr:cNvSpPr txBox="1"/>
      </xdr:nvSpPr>
      <xdr:spPr>
        <a:xfrm>
          <a:off x="1219835" y="372872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1900555" y="342074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31750</xdr:rowOff>
    </xdr:from>
    <xdr:ext cx="756920" cy="248285"/>
    <xdr:sp macro="" textlink="">
      <xdr:nvSpPr>
        <xdr:cNvPr id="33" name="テキスト ボックス 32"/>
        <xdr:cNvSpPr txBox="1"/>
      </xdr:nvSpPr>
      <xdr:spPr>
        <a:xfrm>
          <a:off x="1219835" y="328168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59055</xdr:rowOff>
    </xdr:from>
    <xdr:to>
      <xdr:col>33</xdr:col>
      <xdr:colOff>114300</xdr:colOff>
      <xdr:row>17</xdr:row>
      <xdr:rowOff>59055</xdr:rowOff>
    </xdr:to>
    <xdr:cxnSp macro="">
      <xdr:nvCxnSpPr>
        <xdr:cNvPr id="34" name="直線コネクタ 33"/>
        <xdr:cNvCxnSpPr/>
      </xdr:nvCxnSpPr>
      <xdr:spPr>
        <a:xfrm>
          <a:off x="1900555" y="297370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87630</xdr:rowOff>
    </xdr:from>
    <xdr:ext cx="756920" cy="248285"/>
    <xdr:sp macro="" textlink="">
      <xdr:nvSpPr>
        <xdr:cNvPr id="35" name="テキスト ボックス 34"/>
        <xdr:cNvSpPr txBox="1"/>
      </xdr:nvSpPr>
      <xdr:spPr>
        <a:xfrm>
          <a:off x="1219835" y="283464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1900555" y="252539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56920" cy="252730"/>
    <xdr:sp macro="" textlink="">
      <xdr:nvSpPr>
        <xdr:cNvPr id="37" name="テキスト ボックス 36"/>
        <xdr:cNvSpPr txBox="1"/>
      </xdr:nvSpPr>
      <xdr:spPr>
        <a:xfrm>
          <a:off x="1219835" y="238315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1900555" y="206819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56920" cy="254000"/>
    <xdr:sp macro="" textlink="">
      <xdr:nvSpPr>
        <xdr:cNvPr id="39" name="テキスト ボックス 38"/>
        <xdr:cNvSpPr txBox="1"/>
      </xdr:nvSpPr>
      <xdr:spPr>
        <a:xfrm>
          <a:off x="1219835" y="192595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1900555" y="161099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56920" cy="252095"/>
    <xdr:sp macro="" textlink="">
      <xdr:nvSpPr>
        <xdr:cNvPr id="41" name="テキスト ボックス 40"/>
        <xdr:cNvSpPr txBox="1"/>
      </xdr:nvSpPr>
      <xdr:spPr>
        <a:xfrm>
          <a:off x="1219835" y="1470660"/>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2" name="人口1人当たり決算額の推移グラフ枠130"/>
        <xdr:cNvSpPr/>
      </xdr:nvSpPr>
      <xdr:spPr>
        <a:xfrm>
          <a:off x="1900555" y="1610995"/>
          <a:ext cx="372491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78105</xdr:rowOff>
    </xdr:from>
    <xdr:to>
      <xdr:col>29</xdr:col>
      <xdr:colOff>127000</xdr:colOff>
      <xdr:row>19</xdr:row>
      <xdr:rowOff>49530</xdr:rowOff>
    </xdr:to>
    <xdr:cxnSp macro="">
      <xdr:nvCxnSpPr>
        <xdr:cNvPr id="43" name="直線コネクタ 42"/>
        <xdr:cNvCxnSpPr/>
      </xdr:nvCxnSpPr>
      <xdr:spPr>
        <a:xfrm flipV="1">
          <a:off x="4970145" y="2143125"/>
          <a:ext cx="0" cy="1156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21590</xdr:rowOff>
    </xdr:from>
    <xdr:ext cx="762000" cy="252730"/>
    <xdr:sp macro="" textlink="">
      <xdr:nvSpPr>
        <xdr:cNvPr id="44" name="人口1人当たり決算額の推移最小値テキスト130"/>
        <xdr:cNvSpPr txBox="1"/>
      </xdr:nvSpPr>
      <xdr:spPr>
        <a:xfrm>
          <a:off x="5035550" y="3271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45,440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49530</xdr:rowOff>
    </xdr:from>
    <xdr:to>
      <xdr:col>30</xdr:col>
      <xdr:colOff>25400</xdr:colOff>
      <xdr:row>19</xdr:row>
      <xdr:rowOff>49530</xdr:rowOff>
    </xdr:to>
    <xdr:cxnSp macro="">
      <xdr:nvCxnSpPr>
        <xdr:cNvPr id="45" name="直線コネクタ 44"/>
        <xdr:cNvCxnSpPr/>
      </xdr:nvCxnSpPr>
      <xdr:spPr>
        <a:xfrm>
          <a:off x="4881245" y="329946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164465</xdr:rowOff>
    </xdr:from>
    <xdr:ext cx="762000" cy="259080"/>
    <xdr:sp macro="" textlink="">
      <xdr:nvSpPr>
        <xdr:cNvPr id="46" name="人口1人当たり決算額の推移最大値テキスト130"/>
        <xdr:cNvSpPr txBox="1"/>
      </xdr:nvSpPr>
      <xdr:spPr>
        <a:xfrm>
          <a:off x="5035550" y="1886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96,723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78105</xdr:rowOff>
    </xdr:from>
    <xdr:to>
      <xdr:col>30</xdr:col>
      <xdr:colOff>25400</xdr:colOff>
      <xdr:row>12</xdr:row>
      <xdr:rowOff>78105</xdr:rowOff>
    </xdr:to>
    <xdr:cxnSp macro="">
      <xdr:nvCxnSpPr>
        <xdr:cNvPr id="47" name="直線コネクタ 46"/>
        <xdr:cNvCxnSpPr/>
      </xdr:nvCxnSpPr>
      <xdr:spPr>
        <a:xfrm>
          <a:off x="4881245" y="2143125"/>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120650</xdr:rowOff>
    </xdr:from>
    <xdr:to>
      <xdr:col>29</xdr:col>
      <xdr:colOff>127000</xdr:colOff>
      <xdr:row>18</xdr:row>
      <xdr:rowOff>5080</xdr:rowOff>
    </xdr:to>
    <xdr:cxnSp macro="">
      <xdr:nvCxnSpPr>
        <xdr:cNvPr id="48" name="直線コネクタ 47"/>
        <xdr:cNvCxnSpPr/>
      </xdr:nvCxnSpPr>
      <xdr:spPr>
        <a:xfrm>
          <a:off x="4392930" y="3035300"/>
          <a:ext cx="577215"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38735</xdr:rowOff>
    </xdr:from>
    <xdr:ext cx="762000" cy="253365"/>
    <xdr:sp macro="" textlink="">
      <xdr:nvSpPr>
        <xdr:cNvPr id="49" name="人口1人当たり決算額の推移平均値テキスト130"/>
        <xdr:cNvSpPr txBox="1"/>
      </xdr:nvSpPr>
      <xdr:spPr>
        <a:xfrm>
          <a:off x="5035550" y="261810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22225</xdr:rowOff>
    </xdr:from>
    <xdr:to>
      <xdr:col>29</xdr:col>
      <xdr:colOff>167005</xdr:colOff>
      <xdr:row>16</xdr:row>
      <xdr:rowOff>121920</xdr:rowOff>
    </xdr:to>
    <xdr:sp macro="" textlink="">
      <xdr:nvSpPr>
        <xdr:cNvPr id="50" name="フローチャート: 判断 49"/>
        <xdr:cNvSpPr/>
      </xdr:nvSpPr>
      <xdr:spPr>
        <a:xfrm>
          <a:off x="4919345" y="2769235"/>
          <a:ext cx="90805"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120650</xdr:rowOff>
    </xdr:from>
    <xdr:to>
      <xdr:col>26</xdr:col>
      <xdr:colOff>50800</xdr:colOff>
      <xdr:row>17</xdr:row>
      <xdr:rowOff>140335</xdr:rowOff>
    </xdr:to>
    <xdr:cxnSp macro="">
      <xdr:nvCxnSpPr>
        <xdr:cNvPr id="51" name="直線コネクタ 50"/>
        <xdr:cNvCxnSpPr/>
      </xdr:nvCxnSpPr>
      <xdr:spPr>
        <a:xfrm flipV="1">
          <a:off x="3788410" y="3035300"/>
          <a:ext cx="60452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33020</xdr:rowOff>
    </xdr:from>
    <xdr:to>
      <xdr:col>26</xdr:col>
      <xdr:colOff>101600</xdr:colOff>
      <xdr:row>16</xdr:row>
      <xdr:rowOff>132080</xdr:rowOff>
    </xdr:to>
    <xdr:sp macro="" textlink="">
      <xdr:nvSpPr>
        <xdr:cNvPr id="52" name="フローチャート: 判断 51"/>
        <xdr:cNvSpPr/>
      </xdr:nvSpPr>
      <xdr:spPr>
        <a:xfrm>
          <a:off x="4342130" y="278003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145415</xdr:rowOff>
    </xdr:from>
    <xdr:ext cx="731520" cy="248920"/>
    <xdr:sp macro="" textlink="">
      <xdr:nvSpPr>
        <xdr:cNvPr id="53" name="テキスト ボックス 52"/>
        <xdr:cNvSpPr txBox="1"/>
      </xdr:nvSpPr>
      <xdr:spPr>
        <a:xfrm>
          <a:off x="4058920" y="2553335"/>
          <a:ext cx="7315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167005</xdr:colOff>
      <xdr:row>17</xdr:row>
      <xdr:rowOff>99695</xdr:rowOff>
    </xdr:from>
    <xdr:to>
      <xdr:col>22</xdr:col>
      <xdr:colOff>114300</xdr:colOff>
      <xdr:row>17</xdr:row>
      <xdr:rowOff>140335</xdr:rowOff>
    </xdr:to>
    <xdr:cxnSp macro="">
      <xdr:nvCxnSpPr>
        <xdr:cNvPr id="54" name="直線コネクタ 53"/>
        <xdr:cNvCxnSpPr/>
      </xdr:nvCxnSpPr>
      <xdr:spPr>
        <a:xfrm>
          <a:off x="3173095" y="3014345"/>
          <a:ext cx="615315"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56515</xdr:rowOff>
    </xdr:from>
    <xdr:to>
      <xdr:col>22</xdr:col>
      <xdr:colOff>165100</xdr:colOff>
      <xdr:row>16</xdr:row>
      <xdr:rowOff>155575</xdr:rowOff>
    </xdr:to>
    <xdr:sp macro="" textlink="">
      <xdr:nvSpPr>
        <xdr:cNvPr id="55" name="フローチャート: 判断 54"/>
        <xdr:cNvSpPr/>
      </xdr:nvSpPr>
      <xdr:spPr>
        <a:xfrm>
          <a:off x="3737610" y="280352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169545</xdr:rowOff>
    </xdr:from>
    <xdr:ext cx="761365" cy="248285"/>
    <xdr:sp macro="" textlink="">
      <xdr:nvSpPr>
        <xdr:cNvPr id="56" name="テキスト ボックス 55"/>
        <xdr:cNvSpPr txBox="1"/>
      </xdr:nvSpPr>
      <xdr:spPr>
        <a:xfrm>
          <a:off x="3454400" y="2577465"/>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99695</xdr:rowOff>
    </xdr:from>
    <xdr:to>
      <xdr:col>18</xdr:col>
      <xdr:colOff>167005</xdr:colOff>
      <xdr:row>18</xdr:row>
      <xdr:rowOff>69850</xdr:rowOff>
    </xdr:to>
    <xdr:cxnSp macro="">
      <xdr:nvCxnSpPr>
        <xdr:cNvPr id="57" name="直線コネクタ 56"/>
        <xdr:cNvCxnSpPr/>
      </xdr:nvCxnSpPr>
      <xdr:spPr>
        <a:xfrm flipV="1">
          <a:off x="2555875" y="3014345"/>
          <a:ext cx="617220" cy="137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94615</xdr:rowOff>
    </xdr:from>
    <xdr:to>
      <xdr:col>19</xdr:col>
      <xdr:colOff>38100</xdr:colOff>
      <xdr:row>17</xdr:row>
      <xdr:rowOff>26035</xdr:rowOff>
    </xdr:to>
    <xdr:sp macro="" textlink="">
      <xdr:nvSpPr>
        <xdr:cNvPr id="58" name="フローチャート: 判断 57"/>
        <xdr:cNvSpPr/>
      </xdr:nvSpPr>
      <xdr:spPr>
        <a:xfrm>
          <a:off x="3133090" y="2841625"/>
          <a:ext cx="7810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15</xdr:row>
      <xdr:rowOff>36195</xdr:rowOff>
    </xdr:from>
    <xdr:ext cx="762000" cy="248285"/>
    <xdr:sp macro="" textlink="">
      <xdr:nvSpPr>
        <xdr:cNvPr id="59" name="テキスト ボックス 58"/>
        <xdr:cNvSpPr txBox="1"/>
      </xdr:nvSpPr>
      <xdr:spPr>
        <a:xfrm>
          <a:off x="2839085" y="26155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106680</xdr:rowOff>
    </xdr:from>
    <xdr:to>
      <xdr:col>15</xdr:col>
      <xdr:colOff>101600</xdr:colOff>
      <xdr:row>17</xdr:row>
      <xdr:rowOff>38735</xdr:rowOff>
    </xdr:to>
    <xdr:sp macro="" textlink="">
      <xdr:nvSpPr>
        <xdr:cNvPr id="60" name="フローチャート: 判断 59"/>
        <xdr:cNvSpPr/>
      </xdr:nvSpPr>
      <xdr:spPr>
        <a:xfrm>
          <a:off x="2505075" y="285369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48895</xdr:rowOff>
    </xdr:from>
    <xdr:ext cx="756920" cy="248285"/>
    <xdr:sp macro="" textlink="">
      <xdr:nvSpPr>
        <xdr:cNvPr id="61" name="テキスト ボックス 60"/>
        <xdr:cNvSpPr txBox="1"/>
      </xdr:nvSpPr>
      <xdr:spPr>
        <a:xfrm>
          <a:off x="2221865" y="262826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53365"/>
    <xdr:sp macro="" textlink="">
      <xdr:nvSpPr>
        <xdr:cNvPr id="62" name="テキスト ボックス 61"/>
        <xdr:cNvSpPr txBox="1"/>
      </xdr:nvSpPr>
      <xdr:spPr>
        <a:xfrm>
          <a:off x="481584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3" name="テキスト ボックス 62"/>
        <xdr:cNvSpPr txBox="1"/>
      </xdr:nvSpPr>
      <xdr:spPr>
        <a:xfrm>
          <a:off x="4238625"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4" name="テキスト ボックス 63"/>
        <xdr:cNvSpPr txBox="1"/>
      </xdr:nvSpPr>
      <xdr:spPr>
        <a:xfrm>
          <a:off x="3634105"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5" name="テキスト ボックス 64"/>
        <xdr:cNvSpPr txBox="1"/>
      </xdr:nvSpPr>
      <xdr:spPr>
        <a:xfrm>
          <a:off x="300609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66" name="テキスト ボックス 65"/>
        <xdr:cNvSpPr txBox="1"/>
      </xdr:nvSpPr>
      <xdr:spPr>
        <a:xfrm>
          <a:off x="240157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123190</xdr:rowOff>
    </xdr:from>
    <xdr:to>
      <xdr:col>29</xdr:col>
      <xdr:colOff>167005</xdr:colOff>
      <xdr:row>18</xdr:row>
      <xdr:rowOff>54610</xdr:rowOff>
    </xdr:to>
    <xdr:sp macro="" textlink="">
      <xdr:nvSpPr>
        <xdr:cNvPr id="67" name="楕円 66"/>
        <xdr:cNvSpPr/>
      </xdr:nvSpPr>
      <xdr:spPr>
        <a:xfrm>
          <a:off x="4919345" y="3037840"/>
          <a:ext cx="90805"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95250</xdr:rowOff>
    </xdr:from>
    <xdr:ext cx="762000" cy="253365"/>
    <xdr:sp macro="" textlink="">
      <xdr:nvSpPr>
        <xdr:cNvPr id="68" name="人口1人当たり決算額の推移該当値テキスト130"/>
        <xdr:cNvSpPr txBox="1"/>
      </xdr:nvSpPr>
      <xdr:spPr>
        <a:xfrm>
          <a:off x="5035550" y="30099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54,920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71755</xdr:rowOff>
    </xdr:from>
    <xdr:to>
      <xdr:col>26</xdr:col>
      <xdr:colOff>101600</xdr:colOff>
      <xdr:row>18</xdr:row>
      <xdr:rowOff>3175</xdr:rowOff>
    </xdr:to>
    <xdr:sp macro="" textlink="">
      <xdr:nvSpPr>
        <xdr:cNvPr id="69" name="楕円 68"/>
        <xdr:cNvSpPr/>
      </xdr:nvSpPr>
      <xdr:spPr>
        <a:xfrm>
          <a:off x="4342130" y="298640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155575</xdr:rowOff>
    </xdr:from>
    <xdr:ext cx="731520" cy="252730"/>
    <xdr:sp macro="" textlink="">
      <xdr:nvSpPr>
        <xdr:cNvPr id="70" name="テキスト ボックス 69"/>
        <xdr:cNvSpPr txBox="1"/>
      </xdr:nvSpPr>
      <xdr:spPr>
        <a:xfrm>
          <a:off x="4058920" y="3070225"/>
          <a:ext cx="7315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57,226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90805</xdr:rowOff>
    </xdr:from>
    <xdr:to>
      <xdr:col>22</xdr:col>
      <xdr:colOff>165100</xdr:colOff>
      <xdr:row>18</xdr:row>
      <xdr:rowOff>22225</xdr:rowOff>
    </xdr:to>
    <xdr:sp macro="" textlink="">
      <xdr:nvSpPr>
        <xdr:cNvPr id="71" name="楕円 70"/>
        <xdr:cNvSpPr/>
      </xdr:nvSpPr>
      <xdr:spPr>
        <a:xfrm>
          <a:off x="3737610" y="300545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6985</xdr:rowOff>
    </xdr:from>
    <xdr:ext cx="761365" cy="253365"/>
    <xdr:sp macro="" textlink="">
      <xdr:nvSpPr>
        <xdr:cNvPr id="72" name="テキスト ボックス 71"/>
        <xdr:cNvSpPr txBox="1"/>
      </xdr:nvSpPr>
      <xdr:spPr>
        <a:xfrm>
          <a:off x="3454400" y="308927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56,371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50800</xdr:rowOff>
    </xdr:from>
    <xdr:to>
      <xdr:col>19</xdr:col>
      <xdr:colOff>38100</xdr:colOff>
      <xdr:row>17</xdr:row>
      <xdr:rowOff>149860</xdr:rowOff>
    </xdr:to>
    <xdr:sp macro="" textlink="">
      <xdr:nvSpPr>
        <xdr:cNvPr id="73" name="楕円 72"/>
        <xdr:cNvSpPr/>
      </xdr:nvSpPr>
      <xdr:spPr>
        <a:xfrm>
          <a:off x="3133090" y="2965450"/>
          <a:ext cx="78105"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17</xdr:row>
      <xdr:rowOff>134620</xdr:rowOff>
    </xdr:from>
    <xdr:ext cx="762000" cy="253365"/>
    <xdr:sp macro="" textlink="">
      <xdr:nvSpPr>
        <xdr:cNvPr id="74" name="テキスト ボックス 73"/>
        <xdr:cNvSpPr txBox="1"/>
      </xdr:nvSpPr>
      <xdr:spPr>
        <a:xfrm>
          <a:off x="2839085" y="30492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19685</xdr:rowOff>
    </xdr:from>
    <xdr:to>
      <xdr:col>15</xdr:col>
      <xdr:colOff>101600</xdr:colOff>
      <xdr:row>18</xdr:row>
      <xdr:rowOff>118745</xdr:rowOff>
    </xdr:to>
    <xdr:sp macro="" textlink="">
      <xdr:nvSpPr>
        <xdr:cNvPr id="75" name="楕円 74"/>
        <xdr:cNvSpPr/>
      </xdr:nvSpPr>
      <xdr:spPr>
        <a:xfrm>
          <a:off x="2505075" y="31019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104775</xdr:rowOff>
    </xdr:from>
    <xdr:ext cx="756920" cy="248285"/>
    <xdr:sp macro="" textlink="">
      <xdr:nvSpPr>
        <xdr:cNvPr id="76" name="テキスト ボックス 75"/>
        <xdr:cNvSpPr txBox="1"/>
      </xdr:nvSpPr>
      <xdr:spPr>
        <a:xfrm>
          <a:off x="2221865" y="318706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52,026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77" name="正方形/長方形 76"/>
        <xdr:cNvSpPr/>
      </xdr:nvSpPr>
      <xdr:spPr>
        <a:xfrm>
          <a:off x="1900555" y="4977130"/>
          <a:ext cx="372491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4977130"/>
          <a:ext cx="1169035"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10210" y="5091430"/>
          <a:ext cx="1105535"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10210" y="5354320"/>
          <a:ext cx="110553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10210" y="5659120"/>
          <a:ext cx="110553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167005</xdr:colOff>
      <xdr:row>30</xdr:row>
      <xdr:rowOff>18415</xdr:rowOff>
    </xdr:to>
    <xdr:cxnSp macro="">
      <xdr:nvCxnSpPr>
        <xdr:cNvPr id="82" name="直線コネクタ 81"/>
        <xdr:cNvCxnSpPr/>
      </xdr:nvCxnSpPr>
      <xdr:spPr>
        <a:xfrm flipH="1">
          <a:off x="173355" y="5154295"/>
          <a:ext cx="16065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59080"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167005</xdr:colOff>
      <xdr:row>31</xdr:row>
      <xdr:rowOff>305435</xdr:rowOff>
    </xdr:to>
    <xdr:cxnSp macro="">
      <xdr:nvCxnSpPr>
        <xdr:cNvPr id="84" name="直線コネクタ 83"/>
        <xdr:cNvCxnSpPr/>
      </xdr:nvCxnSpPr>
      <xdr:spPr>
        <a:xfrm flipH="1">
          <a:off x="173355" y="560895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59080"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167005</xdr:colOff>
      <xdr:row>33</xdr:row>
      <xdr:rowOff>172085</xdr:rowOff>
    </xdr:to>
    <xdr:cxnSp macro="">
      <xdr:nvCxnSpPr>
        <xdr:cNvPr id="86" name="直線コネクタ 85"/>
        <xdr:cNvCxnSpPr/>
      </xdr:nvCxnSpPr>
      <xdr:spPr>
        <a:xfrm flipH="1">
          <a:off x="173355" y="598995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87" name="楕円 86"/>
        <xdr:cNvSpPr/>
      </xdr:nvSpPr>
      <xdr:spPr>
        <a:xfrm>
          <a:off x="208280"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08280"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1900555" y="5544185"/>
          <a:ext cx="372491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7035" cy="272415"/>
    <xdr:sp macro="" textlink="">
      <xdr:nvSpPr>
        <xdr:cNvPr id="90" name="テキスト ボックス 89"/>
        <xdr:cNvSpPr txBox="1"/>
      </xdr:nvSpPr>
      <xdr:spPr>
        <a:xfrm>
          <a:off x="1488440" y="5166995"/>
          <a:ext cx="40703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1900555" y="782701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86995</xdr:rowOff>
    </xdr:from>
    <xdr:to>
      <xdr:col>33</xdr:col>
      <xdr:colOff>114300</xdr:colOff>
      <xdr:row>38</xdr:row>
      <xdr:rowOff>86995</xdr:rowOff>
    </xdr:to>
    <xdr:cxnSp macro="">
      <xdr:nvCxnSpPr>
        <xdr:cNvPr id="92" name="直線コネクタ 91"/>
        <xdr:cNvCxnSpPr/>
      </xdr:nvCxnSpPr>
      <xdr:spPr>
        <a:xfrm>
          <a:off x="1900555" y="744791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a:xfrm>
          <a:off x="1900555" y="706882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6920" cy="259715"/>
    <xdr:sp macro="" textlink="">
      <xdr:nvSpPr>
        <xdr:cNvPr id="94" name="テキスト ボックス 93"/>
        <xdr:cNvSpPr txBox="1"/>
      </xdr:nvSpPr>
      <xdr:spPr>
        <a:xfrm>
          <a:off x="1219835" y="692658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a:xfrm>
          <a:off x="1900555" y="6687820"/>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6920" cy="255270"/>
    <xdr:sp macro="" textlink="">
      <xdr:nvSpPr>
        <xdr:cNvPr id="96" name="テキスト ボックス 95"/>
        <xdr:cNvSpPr txBox="1"/>
      </xdr:nvSpPr>
      <xdr:spPr>
        <a:xfrm>
          <a:off x="1219835" y="654558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xdr:cNvCxnSpPr/>
      </xdr:nvCxnSpPr>
      <xdr:spPr>
        <a:xfrm>
          <a:off x="1900555" y="630745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6920" cy="259715"/>
    <xdr:sp macro="" textlink="">
      <xdr:nvSpPr>
        <xdr:cNvPr id="98" name="テキスト ボックス 97"/>
        <xdr:cNvSpPr txBox="1"/>
      </xdr:nvSpPr>
      <xdr:spPr>
        <a:xfrm>
          <a:off x="1219835" y="616458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xdr:cNvCxnSpPr/>
      </xdr:nvCxnSpPr>
      <xdr:spPr>
        <a:xfrm>
          <a:off x="1900555" y="592518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6920" cy="259080"/>
    <xdr:sp macro="" textlink="">
      <xdr:nvSpPr>
        <xdr:cNvPr id="100" name="テキスト ボックス 99"/>
        <xdr:cNvSpPr txBox="1"/>
      </xdr:nvSpPr>
      <xdr:spPr>
        <a:xfrm>
          <a:off x="1219835" y="57835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xdr:cNvCxnSpPr/>
      </xdr:nvCxnSpPr>
      <xdr:spPr>
        <a:xfrm>
          <a:off x="1900555" y="5544185"/>
          <a:ext cx="372491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6920" cy="254000"/>
    <xdr:sp macro="" textlink="">
      <xdr:nvSpPr>
        <xdr:cNvPr id="102" name="テキスト ボックス 101"/>
        <xdr:cNvSpPr txBox="1"/>
      </xdr:nvSpPr>
      <xdr:spPr>
        <a:xfrm>
          <a:off x="1219835" y="540321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xdr:cNvSpPr/>
      </xdr:nvSpPr>
      <xdr:spPr>
        <a:xfrm>
          <a:off x="1900555" y="5544185"/>
          <a:ext cx="372491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194945</xdr:rowOff>
    </xdr:from>
    <xdr:to>
      <xdr:col>29</xdr:col>
      <xdr:colOff>127000</xdr:colOff>
      <xdr:row>37</xdr:row>
      <xdr:rowOff>223520</xdr:rowOff>
    </xdr:to>
    <xdr:cxnSp macro="">
      <xdr:nvCxnSpPr>
        <xdr:cNvPr id="104" name="直線コネクタ 103"/>
        <xdr:cNvCxnSpPr/>
      </xdr:nvCxnSpPr>
      <xdr:spPr>
        <a:xfrm flipV="1">
          <a:off x="4970145" y="6012815"/>
          <a:ext cx="0" cy="12287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194945</xdr:rowOff>
    </xdr:from>
    <xdr:ext cx="762000" cy="256540"/>
    <xdr:sp macro="" textlink="">
      <xdr:nvSpPr>
        <xdr:cNvPr id="105" name="人口1人当たり決算額の推移最小値テキスト445"/>
        <xdr:cNvSpPr txBox="1"/>
      </xdr:nvSpPr>
      <xdr:spPr>
        <a:xfrm>
          <a:off x="5035550" y="72129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223520</xdr:rowOff>
    </xdr:from>
    <xdr:to>
      <xdr:col>30</xdr:col>
      <xdr:colOff>25400</xdr:colOff>
      <xdr:row>37</xdr:row>
      <xdr:rowOff>223520</xdr:rowOff>
    </xdr:to>
    <xdr:cxnSp macro="">
      <xdr:nvCxnSpPr>
        <xdr:cNvPr id="106" name="直線コネクタ 105"/>
        <xdr:cNvCxnSpPr/>
      </xdr:nvCxnSpPr>
      <xdr:spPr>
        <a:xfrm>
          <a:off x="4881245" y="7241540"/>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110490</xdr:rowOff>
    </xdr:from>
    <xdr:ext cx="762000" cy="255905"/>
    <xdr:sp macro="" textlink="">
      <xdr:nvSpPr>
        <xdr:cNvPr id="107" name="人口1人当たり決算額の推移最大値テキスト445"/>
        <xdr:cNvSpPr txBox="1"/>
      </xdr:nvSpPr>
      <xdr:spPr>
        <a:xfrm>
          <a:off x="5035550" y="5756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27,706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194945</xdr:rowOff>
    </xdr:from>
    <xdr:to>
      <xdr:col>30</xdr:col>
      <xdr:colOff>25400</xdr:colOff>
      <xdr:row>33</xdr:row>
      <xdr:rowOff>194945</xdr:rowOff>
    </xdr:to>
    <xdr:cxnSp macro="">
      <xdr:nvCxnSpPr>
        <xdr:cNvPr id="108" name="直線コネクタ 107"/>
        <xdr:cNvCxnSpPr/>
      </xdr:nvCxnSpPr>
      <xdr:spPr>
        <a:xfrm>
          <a:off x="4881245" y="6012815"/>
          <a:ext cx="15430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53340</xdr:rowOff>
    </xdr:from>
    <xdr:to>
      <xdr:col>29</xdr:col>
      <xdr:colOff>127000</xdr:colOff>
      <xdr:row>36</xdr:row>
      <xdr:rowOff>70485</xdr:rowOff>
    </xdr:to>
    <xdr:cxnSp macro="">
      <xdr:nvCxnSpPr>
        <xdr:cNvPr id="109" name="直線コネクタ 108"/>
        <xdr:cNvCxnSpPr/>
      </xdr:nvCxnSpPr>
      <xdr:spPr>
        <a:xfrm>
          <a:off x="4392930" y="6899910"/>
          <a:ext cx="577215"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335915</xdr:rowOff>
    </xdr:from>
    <xdr:ext cx="762000" cy="258445"/>
    <xdr:sp macro="" textlink="">
      <xdr:nvSpPr>
        <xdr:cNvPr id="110" name="人口1人当たり決算額の推移平均値テキスト445"/>
        <xdr:cNvSpPr txBox="1"/>
      </xdr:nvSpPr>
      <xdr:spPr>
        <a:xfrm>
          <a:off x="5035550" y="64966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149225</xdr:rowOff>
    </xdr:from>
    <xdr:to>
      <xdr:col>29</xdr:col>
      <xdr:colOff>167005</xdr:colOff>
      <xdr:row>35</xdr:row>
      <xdr:rowOff>250190</xdr:rowOff>
    </xdr:to>
    <xdr:sp macro="" textlink="">
      <xdr:nvSpPr>
        <xdr:cNvPr id="111" name="フローチャート: 判断 110"/>
        <xdr:cNvSpPr/>
      </xdr:nvSpPr>
      <xdr:spPr>
        <a:xfrm>
          <a:off x="4919345" y="6652895"/>
          <a:ext cx="9080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48260</xdr:rowOff>
    </xdr:from>
    <xdr:to>
      <xdr:col>26</xdr:col>
      <xdr:colOff>50800</xdr:colOff>
      <xdr:row>36</xdr:row>
      <xdr:rowOff>53340</xdr:rowOff>
    </xdr:to>
    <xdr:cxnSp macro="">
      <xdr:nvCxnSpPr>
        <xdr:cNvPr id="112" name="直線コネクタ 111"/>
        <xdr:cNvCxnSpPr/>
      </xdr:nvCxnSpPr>
      <xdr:spPr>
        <a:xfrm>
          <a:off x="3788410" y="6894830"/>
          <a:ext cx="60452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167005</xdr:rowOff>
    </xdr:from>
    <xdr:to>
      <xdr:col>26</xdr:col>
      <xdr:colOff>101600</xdr:colOff>
      <xdr:row>35</xdr:row>
      <xdr:rowOff>267335</xdr:rowOff>
    </xdr:to>
    <xdr:sp macro="" textlink="">
      <xdr:nvSpPr>
        <xdr:cNvPr id="113" name="フローチャート: 判断 112"/>
        <xdr:cNvSpPr/>
      </xdr:nvSpPr>
      <xdr:spPr>
        <a:xfrm>
          <a:off x="4342130" y="66706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278130</xdr:rowOff>
    </xdr:from>
    <xdr:ext cx="731520" cy="259715"/>
    <xdr:sp macro="" textlink="">
      <xdr:nvSpPr>
        <xdr:cNvPr id="114" name="テキスト ボックス 113"/>
        <xdr:cNvSpPr txBox="1"/>
      </xdr:nvSpPr>
      <xdr:spPr>
        <a:xfrm>
          <a:off x="4058920" y="6438900"/>
          <a:ext cx="7315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167005</xdr:colOff>
      <xdr:row>36</xdr:row>
      <xdr:rowOff>47625</xdr:rowOff>
    </xdr:from>
    <xdr:to>
      <xdr:col>22</xdr:col>
      <xdr:colOff>114300</xdr:colOff>
      <xdr:row>36</xdr:row>
      <xdr:rowOff>48260</xdr:rowOff>
    </xdr:to>
    <xdr:cxnSp macro="">
      <xdr:nvCxnSpPr>
        <xdr:cNvPr id="115" name="直線コネクタ 114"/>
        <xdr:cNvCxnSpPr/>
      </xdr:nvCxnSpPr>
      <xdr:spPr>
        <a:xfrm>
          <a:off x="3173095" y="6894195"/>
          <a:ext cx="615315"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220345</xdr:rowOff>
    </xdr:from>
    <xdr:to>
      <xdr:col>22</xdr:col>
      <xdr:colOff>165100</xdr:colOff>
      <xdr:row>35</xdr:row>
      <xdr:rowOff>322580</xdr:rowOff>
    </xdr:to>
    <xdr:sp macro="" textlink="">
      <xdr:nvSpPr>
        <xdr:cNvPr id="116" name="フローチャート: 判断 115"/>
        <xdr:cNvSpPr/>
      </xdr:nvSpPr>
      <xdr:spPr>
        <a:xfrm>
          <a:off x="3737610" y="67240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332105</xdr:rowOff>
    </xdr:from>
    <xdr:ext cx="761365" cy="259715"/>
    <xdr:sp macro="" textlink="">
      <xdr:nvSpPr>
        <xdr:cNvPr id="117" name="テキスト ボックス 116"/>
        <xdr:cNvSpPr txBox="1"/>
      </xdr:nvSpPr>
      <xdr:spPr>
        <a:xfrm>
          <a:off x="3454400" y="649287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31115</xdr:rowOff>
    </xdr:from>
    <xdr:to>
      <xdr:col>18</xdr:col>
      <xdr:colOff>167005</xdr:colOff>
      <xdr:row>36</xdr:row>
      <xdr:rowOff>47625</xdr:rowOff>
    </xdr:to>
    <xdr:cxnSp macro="">
      <xdr:nvCxnSpPr>
        <xdr:cNvPr id="118" name="直線コネクタ 117"/>
        <xdr:cNvCxnSpPr/>
      </xdr:nvCxnSpPr>
      <xdr:spPr>
        <a:xfrm>
          <a:off x="2555875" y="6877685"/>
          <a:ext cx="61722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228600</xdr:rowOff>
    </xdr:from>
    <xdr:to>
      <xdr:col>19</xdr:col>
      <xdr:colOff>38100</xdr:colOff>
      <xdr:row>35</xdr:row>
      <xdr:rowOff>330835</xdr:rowOff>
    </xdr:to>
    <xdr:sp macro="" textlink="">
      <xdr:nvSpPr>
        <xdr:cNvPr id="119" name="フローチャート: 判断 118"/>
        <xdr:cNvSpPr/>
      </xdr:nvSpPr>
      <xdr:spPr>
        <a:xfrm>
          <a:off x="3133090" y="6732270"/>
          <a:ext cx="7810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34</xdr:row>
      <xdr:rowOff>341630</xdr:rowOff>
    </xdr:from>
    <xdr:ext cx="762000" cy="252730"/>
    <xdr:sp macro="" textlink="">
      <xdr:nvSpPr>
        <xdr:cNvPr id="120" name="テキスト ボックス 119"/>
        <xdr:cNvSpPr txBox="1"/>
      </xdr:nvSpPr>
      <xdr:spPr>
        <a:xfrm>
          <a:off x="2839085" y="65024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212725</xdr:rowOff>
    </xdr:from>
    <xdr:to>
      <xdr:col>15</xdr:col>
      <xdr:colOff>101600</xdr:colOff>
      <xdr:row>35</xdr:row>
      <xdr:rowOff>313055</xdr:rowOff>
    </xdr:to>
    <xdr:sp macro="" textlink="">
      <xdr:nvSpPr>
        <xdr:cNvPr id="121" name="フローチャート: 判断 120"/>
        <xdr:cNvSpPr/>
      </xdr:nvSpPr>
      <xdr:spPr>
        <a:xfrm>
          <a:off x="2505075" y="671639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323850</xdr:rowOff>
    </xdr:from>
    <xdr:ext cx="756920" cy="259715"/>
    <xdr:sp macro="" textlink="">
      <xdr:nvSpPr>
        <xdr:cNvPr id="122" name="テキスト ボックス 121"/>
        <xdr:cNvSpPr txBox="1"/>
      </xdr:nvSpPr>
      <xdr:spPr>
        <a:xfrm>
          <a:off x="2221865" y="648462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3" name="テキスト ボックス 122"/>
        <xdr:cNvSpPr txBox="1"/>
      </xdr:nvSpPr>
      <xdr:spPr>
        <a:xfrm>
          <a:off x="481584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4" name="テキスト ボックス 123"/>
        <xdr:cNvSpPr txBox="1"/>
      </xdr:nvSpPr>
      <xdr:spPr>
        <a:xfrm>
          <a:off x="4238625"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25" name="テキスト ボックス 124"/>
        <xdr:cNvSpPr txBox="1"/>
      </xdr:nvSpPr>
      <xdr:spPr>
        <a:xfrm>
          <a:off x="3634105"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26" name="テキスト ボックス 125"/>
        <xdr:cNvSpPr txBox="1"/>
      </xdr:nvSpPr>
      <xdr:spPr>
        <a:xfrm>
          <a:off x="300609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27" name="テキスト ボックス 126"/>
        <xdr:cNvSpPr txBox="1"/>
      </xdr:nvSpPr>
      <xdr:spPr>
        <a:xfrm>
          <a:off x="240157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19685</xdr:rowOff>
    </xdr:from>
    <xdr:to>
      <xdr:col>29</xdr:col>
      <xdr:colOff>167005</xdr:colOff>
      <xdr:row>36</xdr:row>
      <xdr:rowOff>121285</xdr:rowOff>
    </xdr:to>
    <xdr:sp macro="" textlink="">
      <xdr:nvSpPr>
        <xdr:cNvPr id="128" name="楕円 127"/>
        <xdr:cNvSpPr/>
      </xdr:nvSpPr>
      <xdr:spPr>
        <a:xfrm>
          <a:off x="4919345" y="6866255"/>
          <a:ext cx="9080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334645</xdr:rowOff>
    </xdr:from>
    <xdr:ext cx="762000" cy="259080"/>
    <xdr:sp macro="" textlink="">
      <xdr:nvSpPr>
        <xdr:cNvPr id="129" name="人口1人当たり決算額の推移該当値テキスト445"/>
        <xdr:cNvSpPr txBox="1"/>
      </xdr:nvSpPr>
      <xdr:spPr>
        <a:xfrm>
          <a:off x="503555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3,986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2540</xdr:rowOff>
    </xdr:from>
    <xdr:to>
      <xdr:col>26</xdr:col>
      <xdr:colOff>101600</xdr:colOff>
      <xdr:row>36</xdr:row>
      <xdr:rowOff>104140</xdr:rowOff>
    </xdr:to>
    <xdr:sp macro="" textlink="">
      <xdr:nvSpPr>
        <xdr:cNvPr id="130" name="楕円 129"/>
        <xdr:cNvSpPr/>
      </xdr:nvSpPr>
      <xdr:spPr>
        <a:xfrm>
          <a:off x="4342130" y="684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88900</xdr:rowOff>
    </xdr:from>
    <xdr:ext cx="731520" cy="254635"/>
    <xdr:sp macro="" textlink="">
      <xdr:nvSpPr>
        <xdr:cNvPr id="131" name="テキスト ボックス 130"/>
        <xdr:cNvSpPr txBox="1"/>
      </xdr:nvSpPr>
      <xdr:spPr>
        <a:xfrm>
          <a:off x="4058920" y="6935470"/>
          <a:ext cx="7315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4,438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340360</xdr:rowOff>
    </xdr:from>
    <xdr:to>
      <xdr:col>22</xdr:col>
      <xdr:colOff>165100</xdr:colOff>
      <xdr:row>36</xdr:row>
      <xdr:rowOff>99060</xdr:rowOff>
    </xdr:to>
    <xdr:sp macro="" textlink="">
      <xdr:nvSpPr>
        <xdr:cNvPr id="132" name="楕円 131"/>
        <xdr:cNvSpPr/>
      </xdr:nvSpPr>
      <xdr:spPr>
        <a:xfrm>
          <a:off x="3737610" y="684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83820</xdr:rowOff>
    </xdr:from>
    <xdr:ext cx="761365" cy="259715"/>
    <xdr:sp macro="" textlink="">
      <xdr:nvSpPr>
        <xdr:cNvPr id="133" name="テキスト ボックス 132"/>
        <xdr:cNvSpPr txBox="1"/>
      </xdr:nvSpPr>
      <xdr:spPr>
        <a:xfrm>
          <a:off x="3454400" y="693039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4,573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340360</xdr:rowOff>
    </xdr:from>
    <xdr:to>
      <xdr:col>19</xdr:col>
      <xdr:colOff>38100</xdr:colOff>
      <xdr:row>36</xdr:row>
      <xdr:rowOff>98425</xdr:rowOff>
    </xdr:to>
    <xdr:sp macro="" textlink="">
      <xdr:nvSpPr>
        <xdr:cNvPr id="134" name="楕円 133"/>
        <xdr:cNvSpPr/>
      </xdr:nvSpPr>
      <xdr:spPr>
        <a:xfrm>
          <a:off x="3133090" y="6844030"/>
          <a:ext cx="7810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36</xdr:row>
      <xdr:rowOff>83185</xdr:rowOff>
    </xdr:from>
    <xdr:ext cx="762000" cy="259080"/>
    <xdr:sp macro="" textlink="">
      <xdr:nvSpPr>
        <xdr:cNvPr id="135" name="テキスト ボックス 134"/>
        <xdr:cNvSpPr txBox="1"/>
      </xdr:nvSpPr>
      <xdr:spPr>
        <a:xfrm>
          <a:off x="2839085" y="6929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322580</xdr:rowOff>
    </xdr:from>
    <xdr:to>
      <xdr:col>15</xdr:col>
      <xdr:colOff>101600</xdr:colOff>
      <xdr:row>36</xdr:row>
      <xdr:rowOff>81915</xdr:rowOff>
    </xdr:to>
    <xdr:sp macro="" textlink="">
      <xdr:nvSpPr>
        <xdr:cNvPr id="136" name="楕円 135"/>
        <xdr:cNvSpPr/>
      </xdr:nvSpPr>
      <xdr:spPr>
        <a:xfrm>
          <a:off x="2505075" y="68262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66675</xdr:rowOff>
    </xdr:from>
    <xdr:ext cx="756920" cy="254000"/>
    <xdr:sp macro="" textlink="">
      <xdr:nvSpPr>
        <xdr:cNvPr id="137" name="テキスト ボックス 136"/>
        <xdr:cNvSpPr txBox="1"/>
      </xdr:nvSpPr>
      <xdr:spPr>
        <a:xfrm>
          <a:off x="2221865" y="691324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5,021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04859" y="73482"/>
          <a:ext cx="3726370"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64515" y="127000"/>
          <a:ext cx="1112583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xdr:cNvSpPr/>
      </xdr:nvSpPr>
      <xdr:spPr>
        <a:xfrm>
          <a:off x="16700500" y="189865"/>
          <a:ext cx="3454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xdr:cNvSpPr/>
      </xdr:nvSpPr>
      <xdr:spPr>
        <a:xfrm>
          <a:off x="16719550" y="214630"/>
          <a:ext cx="3409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6744950" y="240030"/>
          <a:ext cx="3352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東京都青梅市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258925" y="189865"/>
          <a:ext cx="233172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284325" y="214630"/>
          <a:ext cx="228727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309725" y="240030"/>
          <a:ext cx="223012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68020" y="873125"/>
          <a:ext cx="8851265"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795020" y="903605"/>
          <a:ext cx="1209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1964055" y="903605"/>
          <a:ext cx="1234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130,274
128,071
103.31
62,857,034
58,959,941
3,770,209
27,816,882
30,698,842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133090" y="903605"/>
          <a:ext cx="1336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469130" y="922655"/>
          <a:ext cx="177355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242685" y="922655"/>
          <a:ext cx="110553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411720" y="935355"/>
          <a:ext cx="564515"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469130" y="1680210"/>
          <a:ext cx="177355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xdr:cNvSpPr/>
      </xdr:nvSpPr>
      <xdr:spPr>
        <a:xfrm>
          <a:off x="6306185" y="1680210"/>
          <a:ext cx="3340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711690" y="873125"/>
          <a:ext cx="133604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9948545" y="935355"/>
          <a:ext cx="12725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xdr:cNvSpPr/>
      </xdr:nvSpPr>
      <xdr:spPr>
        <a:xfrm>
          <a:off x="9948545" y="1195705"/>
          <a:ext cx="12725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9948545" y="1518285"/>
          <a:ext cx="127254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9794240" y="1047115"/>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xdr:cNvSpPr/>
      </xdr:nvSpPr>
      <xdr:spPr>
        <a:xfrm>
          <a:off x="9848215" y="99695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xdr:cNvSpPr/>
      </xdr:nvSpPr>
      <xdr:spPr>
        <a:xfrm>
          <a:off x="9848215" y="12579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xdr:cNvCxnSpPr/>
      </xdr:nvCxnSpPr>
      <xdr:spPr>
        <a:xfrm>
          <a:off x="987107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9813290" y="149415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987107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9813290" y="186626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xdr:cNvSpPr txBox="1"/>
      </xdr:nvSpPr>
      <xdr:spPr>
        <a:xfrm>
          <a:off x="628015"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8285"/>
    <xdr:sp macro="" textlink="">
      <xdr:nvSpPr>
        <xdr:cNvPr id="30" name="テキスト ボックス 29"/>
        <xdr:cNvSpPr txBox="1"/>
      </xdr:nvSpPr>
      <xdr:spPr>
        <a:xfrm>
          <a:off x="628015" y="3108325"/>
          <a:ext cx="6046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3365"/>
    <xdr:sp macro="" textlink="">
      <xdr:nvSpPr>
        <xdr:cNvPr id="31" name="テキスト ボックス 30"/>
        <xdr:cNvSpPr txBox="1"/>
      </xdr:nvSpPr>
      <xdr:spPr>
        <a:xfrm>
          <a:off x="628015"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xdr:cNvSpPr/>
      </xdr:nvSpPr>
      <xdr:spPr>
        <a:xfrm>
          <a:off x="66802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xdr:cNvSpPr/>
      </xdr:nvSpPr>
      <xdr:spPr>
        <a:xfrm>
          <a:off x="79502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xdr:cNvSpPr/>
      </xdr:nvSpPr>
      <xdr:spPr>
        <a:xfrm>
          <a:off x="79502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xdr:cNvSpPr/>
      </xdr:nvSpPr>
      <xdr:spPr>
        <a:xfrm>
          <a:off x="167005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xdr:cNvSpPr/>
      </xdr:nvSpPr>
      <xdr:spPr>
        <a:xfrm>
          <a:off x="167005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xdr:cNvSpPr/>
      </xdr:nvSpPr>
      <xdr:spPr>
        <a:xfrm>
          <a:off x="26720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xdr:cNvSpPr/>
      </xdr:nvSpPr>
      <xdr:spPr>
        <a:xfrm>
          <a:off x="26720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xdr:cNvSpPr/>
      </xdr:nvSpPr>
      <xdr:spPr>
        <a:xfrm>
          <a:off x="66802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5440" cy="220345"/>
    <xdr:sp macro="" textlink="">
      <xdr:nvSpPr>
        <xdr:cNvPr id="40" name="テキスト ボックス 39"/>
        <xdr:cNvSpPr txBox="1"/>
      </xdr:nvSpPr>
      <xdr:spPr>
        <a:xfrm>
          <a:off x="653415" y="45358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xdr:cNvCxnSpPr/>
      </xdr:nvCxnSpPr>
      <xdr:spPr>
        <a:xfrm>
          <a:off x="66802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109220</xdr:rowOff>
    </xdr:from>
    <xdr:ext cx="530860" cy="248285"/>
    <xdr:sp macro="" textlink="">
      <xdr:nvSpPr>
        <xdr:cNvPr id="42" name="テキスト ボックス 41"/>
        <xdr:cNvSpPr txBox="1"/>
      </xdr:nvSpPr>
      <xdr:spPr>
        <a:xfrm>
          <a:off x="207010" y="68186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136525</xdr:rowOff>
    </xdr:from>
    <xdr:to>
      <xdr:col>28</xdr:col>
      <xdr:colOff>114300</xdr:colOff>
      <xdr:row>38</xdr:row>
      <xdr:rowOff>136525</xdr:rowOff>
    </xdr:to>
    <xdr:cxnSp macro="">
      <xdr:nvCxnSpPr>
        <xdr:cNvPr id="43" name="直線コネクタ 42"/>
        <xdr:cNvCxnSpPr/>
      </xdr:nvCxnSpPr>
      <xdr:spPr>
        <a:xfrm>
          <a:off x="668020" y="65106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165100</xdr:rowOff>
    </xdr:from>
    <xdr:ext cx="530860" cy="248285"/>
    <xdr:sp macro="" textlink="">
      <xdr:nvSpPr>
        <xdr:cNvPr id="44" name="テキスト ボックス 43"/>
        <xdr:cNvSpPr txBox="1"/>
      </xdr:nvSpPr>
      <xdr:spPr>
        <a:xfrm>
          <a:off x="207010" y="637159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24765</xdr:rowOff>
    </xdr:from>
    <xdr:to>
      <xdr:col>28</xdr:col>
      <xdr:colOff>114300</xdr:colOff>
      <xdr:row>36</xdr:row>
      <xdr:rowOff>24765</xdr:rowOff>
    </xdr:to>
    <xdr:cxnSp macro="">
      <xdr:nvCxnSpPr>
        <xdr:cNvPr id="45" name="直線コネクタ 44"/>
        <xdr:cNvCxnSpPr/>
      </xdr:nvCxnSpPr>
      <xdr:spPr>
        <a:xfrm>
          <a:off x="668020" y="60636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53340</xdr:rowOff>
    </xdr:from>
    <xdr:ext cx="530860" cy="248285"/>
    <xdr:sp macro="" textlink="">
      <xdr:nvSpPr>
        <xdr:cNvPr id="46" name="テキスト ボックス 45"/>
        <xdr:cNvSpPr txBox="1"/>
      </xdr:nvSpPr>
      <xdr:spPr>
        <a:xfrm>
          <a:off x="207010" y="592455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80645</xdr:rowOff>
    </xdr:from>
    <xdr:to>
      <xdr:col>28</xdr:col>
      <xdr:colOff>114300</xdr:colOff>
      <xdr:row>33</xdr:row>
      <xdr:rowOff>80645</xdr:rowOff>
    </xdr:to>
    <xdr:cxnSp macro="">
      <xdr:nvCxnSpPr>
        <xdr:cNvPr id="47" name="直線コネクタ 46"/>
        <xdr:cNvCxnSpPr/>
      </xdr:nvCxnSpPr>
      <xdr:spPr>
        <a:xfrm>
          <a:off x="668020" y="561657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109220</xdr:rowOff>
    </xdr:from>
    <xdr:ext cx="530860" cy="248285"/>
    <xdr:sp macro="" textlink="">
      <xdr:nvSpPr>
        <xdr:cNvPr id="48" name="テキスト ボックス 47"/>
        <xdr:cNvSpPr txBox="1"/>
      </xdr:nvSpPr>
      <xdr:spPr>
        <a:xfrm>
          <a:off x="207010" y="547751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136525</xdr:rowOff>
    </xdr:from>
    <xdr:to>
      <xdr:col>28</xdr:col>
      <xdr:colOff>114300</xdr:colOff>
      <xdr:row>30</xdr:row>
      <xdr:rowOff>136525</xdr:rowOff>
    </xdr:to>
    <xdr:cxnSp macro="">
      <xdr:nvCxnSpPr>
        <xdr:cNvPr id="49" name="直線コネクタ 48"/>
        <xdr:cNvCxnSpPr/>
      </xdr:nvCxnSpPr>
      <xdr:spPr>
        <a:xfrm>
          <a:off x="668020" y="516953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165100</xdr:rowOff>
    </xdr:from>
    <xdr:ext cx="594995" cy="248285"/>
    <xdr:sp macro="" textlink="">
      <xdr:nvSpPr>
        <xdr:cNvPr id="50" name="テキスト ボックス 49"/>
        <xdr:cNvSpPr txBox="1"/>
      </xdr:nvSpPr>
      <xdr:spPr>
        <a:xfrm>
          <a:off x="166370" y="503047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1" name="直線コネクタ 50"/>
        <xdr:cNvCxnSpPr/>
      </xdr:nvCxnSpPr>
      <xdr:spPr>
        <a:xfrm>
          <a:off x="66802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94995" cy="248285"/>
    <xdr:sp macro="" textlink="">
      <xdr:nvSpPr>
        <xdr:cNvPr id="52" name="テキスト ボックス 51"/>
        <xdr:cNvSpPr txBox="1"/>
      </xdr:nvSpPr>
      <xdr:spPr>
        <a:xfrm>
          <a:off x="166370" y="45834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3" name="人件費グラフ枠"/>
        <xdr:cNvSpPr/>
      </xdr:nvSpPr>
      <xdr:spPr>
        <a:xfrm>
          <a:off x="66802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156845</xdr:rowOff>
    </xdr:from>
    <xdr:to>
      <xdr:col>24</xdr:col>
      <xdr:colOff>62865</xdr:colOff>
      <xdr:row>38</xdr:row>
      <xdr:rowOff>160020</xdr:rowOff>
    </xdr:to>
    <xdr:cxnSp macro="">
      <xdr:nvCxnSpPr>
        <xdr:cNvPr id="54" name="直線コネクタ 53"/>
        <xdr:cNvCxnSpPr/>
      </xdr:nvCxnSpPr>
      <xdr:spPr>
        <a:xfrm flipV="1">
          <a:off x="4069715" y="5189855"/>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163195</xdr:rowOff>
    </xdr:from>
    <xdr:ext cx="534035" cy="248285"/>
    <xdr:sp macro="" textlink="">
      <xdr:nvSpPr>
        <xdr:cNvPr id="55" name="人件費最小値テキスト"/>
        <xdr:cNvSpPr txBox="1"/>
      </xdr:nvSpPr>
      <xdr:spPr>
        <a:xfrm>
          <a:off x="4122420" y="6537325"/>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38,968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160020</xdr:rowOff>
    </xdr:from>
    <xdr:to>
      <xdr:col>24</xdr:col>
      <xdr:colOff>152400</xdr:colOff>
      <xdr:row>38</xdr:row>
      <xdr:rowOff>160020</xdr:rowOff>
    </xdr:to>
    <xdr:cxnSp macro="">
      <xdr:nvCxnSpPr>
        <xdr:cNvPr id="56" name="直線コネクタ 55"/>
        <xdr:cNvCxnSpPr/>
      </xdr:nvCxnSpPr>
      <xdr:spPr>
        <a:xfrm>
          <a:off x="4006215" y="65341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105410</xdr:rowOff>
    </xdr:from>
    <xdr:ext cx="534035" cy="248285"/>
    <xdr:sp macro="" textlink="">
      <xdr:nvSpPr>
        <xdr:cNvPr id="57" name="人件費最大値テキスト"/>
        <xdr:cNvSpPr txBox="1"/>
      </xdr:nvSpPr>
      <xdr:spPr>
        <a:xfrm>
          <a:off x="4122420" y="497078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99,071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156845</xdr:rowOff>
    </xdr:from>
    <xdr:to>
      <xdr:col>24</xdr:col>
      <xdr:colOff>152400</xdr:colOff>
      <xdr:row>30</xdr:row>
      <xdr:rowOff>156845</xdr:rowOff>
    </xdr:to>
    <xdr:cxnSp macro="">
      <xdr:nvCxnSpPr>
        <xdr:cNvPr id="58" name="直線コネクタ 57"/>
        <xdr:cNvCxnSpPr/>
      </xdr:nvCxnSpPr>
      <xdr:spPr>
        <a:xfrm>
          <a:off x="4006215" y="51898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36</xdr:row>
      <xdr:rowOff>106680</xdr:rowOff>
    </xdr:from>
    <xdr:to>
      <xdr:col>24</xdr:col>
      <xdr:colOff>63500</xdr:colOff>
      <xdr:row>36</xdr:row>
      <xdr:rowOff>162560</xdr:rowOff>
    </xdr:to>
    <xdr:cxnSp macro="">
      <xdr:nvCxnSpPr>
        <xdr:cNvPr id="59" name="直線コネクタ 58"/>
        <xdr:cNvCxnSpPr/>
      </xdr:nvCxnSpPr>
      <xdr:spPr>
        <a:xfrm>
          <a:off x="3340100" y="6145530"/>
          <a:ext cx="73152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112395</xdr:rowOff>
    </xdr:from>
    <xdr:ext cx="534035" cy="253365"/>
    <xdr:sp macro="" textlink="">
      <xdr:nvSpPr>
        <xdr:cNvPr id="60" name="人件費平均値テキスト"/>
        <xdr:cNvSpPr txBox="1"/>
      </xdr:nvSpPr>
      <xdr:spPr>
        <a:xfrm>
          <a:off x="4122420" y="5815965"/>
          <a:ext cx="53403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90170</xdr:rowOff>
    </xdr:from>
    <xdr:to>
      <xdr:col>24</xdr:col>
      <xdr:colOff>114300</xdr:colOff>
      <xdr:row>36</xdr:row>
      <xdr:rowOff>21590</xdr:rowOff>
    </xdr:to>
    <xdr:sp macro="" textlink="">
      <xdr:nvSpPr>
        <xdr:cNvPr id="61" name="フローチャート: 判断 60"/>
        <xdr:cNvSpPr/>
      </xdr:nvSpPr>
      <xdr:spPr>
        <a:xfrm>
          <a:off x="4020820" y="5961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106680</xdr:rowOff>
    </xdr:from>
    <xdr:to>
      <xdr:col>19</xdr:col>
      <xdr:colOff>167005</xdr:colOff>
      <xdr:row>36</xdr:row>
      <xdr:rowOff>163195</xdr:rowOff>
    </xdr:to>
    <xdr:cxnSp macro="">
      <xdr:nvCxnSpPr>
        <xdr:cNvPr id="62" name="直線コネクタ 61"/>
        <xdr:cNvCxnSpPr/>
      </xdr:nvCxnSpPr>
      <xdr:spPr>
        <a:xfrm flipV="1">
          <a:off x="2555875" y="6145530"/>
          <a:ext cx="7842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97155</xdr:rowOff>
    </xdr:from>
    <xdr:to>
      <xdr:col>20</xdr:col>
      <xdr:colOff>38100</xdr:colOff>
      <xdr:row>36</xdr:row>
      <xdr:rowOff>29210</xdr:rowOff>
    </xdr:to>
    <xdr:sp macro="" textlink="">
      <xdr:nvSpPr>
        <xdr:cNvPr id="63" name="フローチャート: 判断 62"/>
        <xdr:cNvSpPr/>
      </xdr:nvSpPr>
      <xdr:spPr>
        <a:xfrm>
          <a:off x="3300095" y="596836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45085</xdr:rowOff>
    </xdr:from>
    <xdr:ext cx="529590" cy="253365"/>
    <xdr:sp macro="" textlink="">
      <xdr:nvSpPr>
        <xdr:cNvPr id="64" name="テキスト ボックス 63"/>
        <xdr:cNvSpPr txBox="1"/>
      </xdr:nvSpPr>
      <xdr:spPr>
        <a:xfrm>
          <a:off x="3107055" y="574865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163195</xdr:rowOff>
    </xdr:from>
    <xdr:to>
      <xdr:col>15</xdr:col>
      <xdr:colOff>50800</xdr:colOff>
      <xdr:row>37</xdr:row>
      <xdr:rowOff>69215</xdr:rowOff>
    </xdr:to>
    <xdr:cxnSp macro="">
      <xdr:nvCxnSpPr>
        <xdr:cNvPr id="65" name="直線コネクタ 64"/>
        <xdr:cNvCxnSpPr/>
      </xdr:nvCxnSpPr>
      <xdr:spPr>
        <a:xfrm flipV="1">
          <a:off x="1784350" y="6202045"/>
          <a:ext cx="771525"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114300</xdr:rowOff>
    </xdr:from>
    <xdr:to>
      <xdr:col>15</xdr:col>
      <xdr:colOff>101600</xdr:colOff>
      <xdr:row>36</xdr:row>
      <xdr:rowOff>45720</xdr:rowOff>
    </xdr:to>
    <xdr:sp macro="" textlink="">
      <xdr:nvSpPr>
        <xdr:cNvPr id="66" name="フローチャート: 判断 65"/>
        <xdr:cNvSpPr/>
      </xdr:nvSpPr>
      <xdr:spPr>
        <a:xfrm>
          <a:off x="2505075" y="59855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61595</xdr:rowOff>
    </xdr:from>
    <xdr:ext cx="529590" cy="253365"/>
    <xdr:sp macro="" textlink="">
      <xdr:nvSpPr>
        <xdr:cNvPr id="67" name="テキスト ボックス 66"/>
        <xdr:cNvSpPr txBox="1"/>
      </xdr:nvSpPr>
      <xdr:spPr>
        <a:xfrm>
          <a:off x="2335530" y="576516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37</xdr:row>
      <xdr:rowOff>69215</xdr:rowOff>
    </xdr:from>
    <xdr:to>
      <xdr:col>10</xdr:col>
      <xdr:colOff>114300</xdr:colOff>
      <xdr:row>37</xdr:row>
      <xdr:rowOff>102870</xdr:rowOff>
    </xdr:to>
    <xdr:cxnSp macro="">
      <xdr:nvCxnSpPr>
        <xdr:cNvPr id="68" name="直線コネクタ 67"/>
        <xdr:cNvCxnSpPr/>
      </xdr:nvCxnSpPr>
      <xdr:spPr>
        <a:xfrm flipV="1">
          <a:off x="1002030" y="6275705"/>
          <a:ext cx="78232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45085</xdr:rowOff>
    </xdr:from>
    <xdr:to>
      <xdr:col>10</xdr:col>
      <xdr:colOff>165100</xdr:colOff>
      <xdr:row>36</xdr:row>
      <xdr:rowOff>144780</xdr:rowOff>
    </xdr:to>
    <xdr:sp macro="" textlink="">
      <xdr:nvSpPr>
        <xdr:cNvPr id="69" name="フローチャート: 判断 68"/>
        <xdr:cNvSpPr/>
      </xdr:nvSpPr>
      <xdr:spPr>
        <a:xfrm>
          <a:off x="1733550" y="6083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161290</xdr:rowOff>
    </xdr:from>
    <xdr:ext cx="534035" cy="248285"/>
    <xdr:sp macro="" textlink="">
      <xdr:nvSpPr>
        <xdr:cNvPr id="70" name="テキスト ボックス 69"/>
        <xdr:cNvSpPr txBox="1"/>
      </xdr:nvSpPr>
      <xdr:spPr>
        <a:xfrm>
          <a:off x="1540510" y="586486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48260</xdr:rowOff>
    </xdr:from>
    <xdr:to>
      <xdr:col>6</xdr:col>
      <xdr:colOff>38100</xdr:colOff>
      <xdr:row>36</xdr:row>
      <xdr:rowOff>147320</xdr:rowOff>
    </xdr:to>
    <xdr:sp macro="" textlink="">
      <xdr:nvSpPr>
        <xdr:cNvPr id="71" name="フローチャート: 判断 70"/>
        <xdr:cNvSpPr/>
      </xdr:nvSpPr>
      <xdr:spPr>
        <a:xfrm>
          <a:off x="962025" y="608711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163195</xdr:rowOff>
    </xdr:from>
    <xdr:ext cx="529590" cy="248285"/>
    <xdr:sp macro="" textlink="">
      <xdr:nvSpPr>
        <xdr:cNvPr id="72" name="テキスト ボックス 71"/>
        <xdr:cNvSpPr txBox="1"/>
      </xdr:nvSpPr>
      <xdr:spPr>
        <a:xfrm>
          <a:off x="768985" y="586676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3" name="テキスト ボックス 72"/>
        <xdr:cNvSpPr txBox="1"/>
      </xdr:nvSpPr>
      <xdr:spPr>
        <a:xfrm>
          <a:off x="390461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41</xdr:row>
      <xdr:rowOff>78105</xdr:rowOff>
    </xdr:from>
    <xdr:ext cx="762000" cy="253365"/>
    <xdr:sp macro="" textlink="">
      <xdr:nvSpPr>
        <xdr:cNvPr id="74" name="テキスト ボックス 73"/>
        <xdr:cNvSpPr txBox="1"/>
      </xdr:nvSpPr>
      <xdr:spPr>
        <a:xfrm>
          <a:off x="317309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6920" cy="253365"/>
    <xdr:sp macro="" textlink="">
      <xdr:nvSpPr>
        <xdr:cNvPr id="75" name="テキスト ボックス 74"/>
        <xdr:cNvSpPr txBox="1"/>
      </xdr:nvSpPr>
      <xdr:spPr>
        <a:xfrm>
          <a:off x="238887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1365" cy="253365"/>
    <xdr:sp macro="" textlink="">
      <xdr:nvSpPr>
        <xdr:cNvPr id="76" name="テキスト ボックス 75"/>
        <xdr:cNvSpPr txBox="1"/>
      </xdr:nvSpPr>
      <xdr:spPr>
        <a:xfrm>
          <a:off x="161734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41</xdr:row>
      <xdr:rowOff>78105</xdr:rowOff>
    </xdr:from>
    <xdr:ext cx="762000" cy="253365"/>
    <xdr:sp macro="" textlink="">
      <xdr:nvSpPr>
        <xdr:cNvPr id="77" name="テキスト ボックス 76"/>
        <xdr:cNvSpPr txBox="1"/>
      </xdr:nvSpPr>
      <xdr:spPr>
        <a:xfrm>
          <a:off x="8350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113030</xdr:rowOff>
    </xdr:from>
    <xdr:to>
      <xdr:col>24</xdr:col>
      <xdr:colOff>114300</xdr:colOff>
      <xdr:row>37</xdr:row>
      <xdr:rowOff>44450</xdr:rowOff>
    </xdr:to>
    <xdr:sp macro="" textlink="">
      <xdr:nvSpPr>
        <xdr:cNvPr id="78" name="楕円 77"/>
        <xdr:cNvSpPr/>
      </xdr:nvSpPr>
      <xdr:spPr>
        <a:xfrm>
          <a:off x="4020820" y="6151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92075</xdr:rowOff>
    </xdr:from>
    <xdr:ext cx="534035" cy="248285"/>
    <xdr:sp macro="" textlink="">
      <xdr:nvSpPr>
        <xdr:cNvPr id="79" name="人件費該当値テキスト"/>
        <xdr:cNvSpPr txBox="1"/>
      </xdr:nvSpPr>
      <xdr:spPr>
        <a:xfrm>
          <a:off x="4122420" y="6130925"/>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57150</xdr:rowOff>
    </xdr:from>
    <xdr:to>
      <xdr:col>20</xdr:col>
      <xdr:colOff>38100</xdr:colOff>
      <xdr:row>36</xdr:row>
      <xdr:rowOff>156210</xdr:rowOff>
    </xdr:to>
    <xdr:sp macro="" textlink="">
      <xdr:nvSpPr>
        <xdr:cNvPr id="80" name="楕円 79"/>
        <xdr:cNvSpPr/>
      </xdr:nvSpPr>
      <xdr:spPr>
        <a:xfrm>
          <a:off x="3300095" y="609600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147955</xdr:rowOff>
    </xdr:from>
    <xdr:ext cx="529590" cy="248285"/>
    <xdr:sp macro="" textlink="">
      <xdr:nvSpPr>
        <xdr:cNvPr id="81" name="テキスト ボックス 80"/>
        <xdr:cNvSpPr txBox="1"/>
      </xdr:nvSpPr>
      <xdr:spPr>
        <a:xfrm>
          <a:off x="3107055" y="618680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113665</xdr:rowOff>
    </xdr:from>
    <xdr:to>
      <xdr:col>15</xdr:col>
      <xdr:colOff>101600</xdr:colOff>
      <xdr:row>37</xdr:row>
      <xdr:rowOff>45085</xdr:rowOff>
    </xdr:to>
    <xdr:sp macro="" textlink="">
      <xdr:nvSpPr>
        <xdr:cNvPr id="82" name="楕円 81"/>
        <xdr:cNvSpPr/>
      </xdr:nvSpPr>
      <xdr:spPr>
        <a:xfrm>
          <a:off x="2505075" y="61525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36830</xdr:rowOff>
    </xdr:from>
    <xdr:ext cx="529590" cy="248285"/>
    <xdr:sp macro="" textlink="">
      <xdr:nvSpPr>
        <xdr:cNvPr id="83" name="テキスト ボックス 82"/>
        <xdr:cNvSpPr txBox="1"/>
      </xdr:nvSpPr>
      <xdr:spPr>
        <a:xfrm>
          <a:off x="2335530" y="624332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19050</xdr:rowOff>
    </xdr:from>
    <xdr:to>
      <xdr:col>10</xdr:col>
      <xdr:colOff>165100</xdr:colOff>
      <xdr:row>37</xdr:row>
      <xdr:rowOff>118110</xdr:rowOff>
    </xdr:to>
    <xdr:sp macro="" textlink="">
      <xdr:nvSpPr>
        <xdr:cNvPr id="84" name="楕円 83"/>
        <xdr:cNvSpPr/>
      </xdr:nvSpPr>
      <xdr:spPr>
        <a:xfrm>
          <a:off x="1733550" y="62255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109855</xdr:rowOff>
    </xdr:from>
    <xdr:ext cx="534035" cy="248285"/>
    <xdr:sp macro="" textlink="">
      <xdr:nvSpPr>
        <xdr:cNvPr id="85" name="テキスト ボックス 84"/>
        <xdr:cNvSpPr txBox="1"/>
      </xdr:nvSpPr>
      <xdr:spPr>
        <a:xfrm>
          <a:off x="1540510" y="6316345"/>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52705</xdr:rowOff>
    </xdr:from>
    <xdr:to>
      <xdr:col>6</xdr:col>
      <xdr:colOff>38100</xdr:colOff>
      <xdr:row>37</xdr:row>
      <xdr:rowOff>151765</xdr:rowOff>
    </xdr:to>
    <xdr:sp macro="" textlink="">
      <xdr:nvSpPr>
        <xdr:cNvPr id="86" name="楕円 85"/>
        <xdr:cNvSpPr/>
      </xdr:nvSpPr>
      <xdr:spPr>
        <a:xfrm>
          <a:off x="962025" y="625919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143510</xdr:rowOff>
    </xdr:from>
    <xdr:ext cx="529590" cy="248285"/>
    <xdr:sp macro="" textlink="">
      <xdr:nvSpPr>
        <xdr:cNvPr id="87" name="テキスト ボックス 86"/>
        <xdr:cNvSpPr txBox="1"/>
      </xdr:nvSpPr>
      <xdr:spPr>
        <a:xfrm>
          <a:off x="768985" y="635000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88" name="正方形/長方形 87"/>
        <xdr:cNvSpPr/>
      </xdr:nvSpPr>
      <xdr:spPr>
        <a:xfrm>
          <a:off x="66802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89" name="正方形/長方形 88"/>
        <xdr:cNvSpPr/>
      </xdr:nvSpPr>
      <xdr:spPr>
        <a:xfrm>
          <a:off x="79502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0" name="正方形/長方形 89"/>
        <xdr:cNvSpPr/>
      </xdr:nvSpPr>
      <xdr:spPr>
        <a:xfrm>
          <a:off x="79502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1" name="正方形/長方形 90"/>
        <xdr:cNvSpPr/>
      </xdr:nvSpPr>
      <xdr:spPr>
        <a:xfrm>
          <a:off x="167005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2" name="正方形/長方形 91"/>
        <xdr:cNvSpPr/>
      </xdr:nvSpPr>
      <xdr:spPr>
        <a:xfrm>
          <a:off x="167005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3" name="正方形/長方形 92"/>
        <xdr:cNvSpPr/>
      </xdr:nvSpPr>
      <xdr:spPr>
        <a:xfrm>
          <a:off x="26720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4" name="正方形/長方形 93"/>
        <xdr:cNvSpPr/>
      </xdr:nvSpPr>
      <xdr:spPr>
        <a:xfrm>
          <a:off x="26720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5" name="正方形/長方形 94"/>
        <xdr:cNvSpPr/>
      </xdr:nvSpPr>
      <xdr:spPr>
        <a:xfrm>
          <a:off x="66802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5440" cy="220345"/>
    <xdr:sp macro="" textlink="">
      <xdr:nvSpPr>
        <xdr:cNvPr id="96" name="テキスト ボックス 95"/>
        <xdr:cNvSpPr txBox="1"/>
      </xdr:nvSpPr>
      <xdr:spPr>
        <a:xfrm>
          <a:off x="653415" y="78886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7" name="直線コネクタ 96"/>
        <xdr:cNvCxnSpPr/>
      </xdr:nvCxnSpPr>
      <xdr:spPr>
        <a:xfrm>
          <a:off x="66802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109220</xdr:rowOff>
    </xdr:from>
    <xdr:ext cx="530860" cy="248285"/>
    <xdr:sp macro="" textlink="">
      <xdr:nvSpPr>
        <xdr:cNvPr id="98" name="テキスト ボックス 97"/>
        <xdr:cNvSpPr txBox="1"/>
      </xdr:nvSpPr>
      <xdr:spPr>
        <a:xfrm>
          <a:off x="207010" y="101714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96520</xdr:rowOff>
    </xdr:from>
    <xdr:to>
      <xdr:col>28</xdr:col>
      <xdr:colOff>114300</xdr:colOff>
      <xdr:row>59</xdr:row>
      <xdr:rowOff>96520</xdr:rowOff>
    </xdr:to>
    <xdr:cxnSp macro="">
      <xdr:nvCxnSpPr>
        <xdr:cNvPr id="99" name="直線コネクタ 98"/>
        <xdr:cNvCxnSpPr/>
      </xdr:nvCxnSpPr>
      <xdr:spPr>
        <a:xfrm>
          <a:off x="668020" y="99910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125730</xdr:rowOff>
    </xdr:from>
    <xdr:ext cx="530860" cy="248285"/>
    <xdr:sp macro="" textlink="">
      <xdr:nvSpPr>
        <xdr:cNvPr id="100" name="テキスト ボックス 99"/>
        <xdr:cNvSpPr txBox="1"/>
      </xdr:nvSpPr>
      <xdr:spPr>
        <a:xfrm>
          <a:off x="207010" y="985266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1" name="直線コネクタ 100"/>
        <xdr:cNvCxnSpPr/>
      </xdr:nvCxnSpPr>
      <xdr:spPr>
        <a:xfrm>
          <a:off x="668020" y="96716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140970</xdr:rowOff>
    </xdr:from>
    <xdr:ext cx="530860" cy="248285"/>
    <xdr:sp macro="" textlink="">
      <xdr:nvSpPr>
        <xdr:cNvPr id="102" name="テキスト ボックス 101"/>
        <xdr:cNvSpPr txBox="1"/>
      </xdr:nvSpPr>
      <xdr:spPr>
        <a:xfrm>
          <a:off x="207010" y="953262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3" name="直線コネクタ 102"/>
        <xdr:cNvCxnSpPr/>
      </xdr:nvCxnSpPr>
      <xdr:spPr>
        <a:xfrm>
          <a:off x="668020" y="93529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156845</xdr:rowOff>
    </xdr:from>
    <xdr:ext cx="530860" cy="253365"/>
    <xdr:sp macro="" textlink="">
      <xdr:nvSpPr>
        <xdr:cNvPr id="104" name="テキスト ボックス 103"/>
        <xdr:cNvSpPr txBox="1"/>
      </xdr:nvSpPr>
      <xdr:spPr>
        <a:xfrm>
          <a:off x="207010" y="921321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5" name="直線コネクタ 104"/>
        <xdr:cNvCxnSpPr/>
      </xdr:nvCxnSpPr>
      <xdr:spPr>
        <a:xfrm>
          <a:off x="668020" y="90335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4995" cy="253365"/>
    <xdr:sp macro="" textlink="">
      <xdr:nvSpPr>
        <xdr:cNvPr id="106" name="テキスト ボックス 105"/>
        <xdr:cNvSpPr txBox="1"/>
      </xdr:nvSpPr>
      <xdr:spPr>
        <a:xfrm>
          <a:off x="166370" y="889444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07" name="直線コネクタ 106"/>
        <xdr:cNvCxnSpPr/>
      </xdr:nvCxnSpPr>
      <xdr:spPr>
        <a:xfrm>
          <a:off x="668020" y="87147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4995" cy="252730"/>
    <xdr:sp macro="" textlink="">
      <xdr:nvSpPr>
        <xdr:cNvPr id="108" name="テキスト ボックス 107"/>
        <xdr:cNvSpPr txBox="1"/>
      </xdr:nvSpPr>
      <xdr:spPr>
        <a:xfrm>
          <a:off x="166370" y="857504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09" name="直線コネクタ 108"/>
        <xdr:cNvCxnSpPr/>
      </xdr:nvCxnSpPr>
      <xdr:spPr>
        <a:xfrm>
          <a:off x="668020" y="83940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94995" cy="253365"/>
    <xdr:sp macro="" textlink="">
      <xdr:nvSpPr>
        <xdr:cNvPr id="110" name="テキスト ボックス 109"/>
        <xdr:cNvSpPr txBox="1"/>
      </xdr:nvSpPr>
      <xdr:spPr>
        <a:xfrm>
          <a:off x="166370" y="825563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1" name="直線コネクタ 110"/>
        <xdr:cNvCxnSpPr/>
      </xdr:nvCxnSpPr>
      <xdr:spPr>
        <a:xfrm>
          <a:off x="66802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4995" cy="248285"/>
    <xdr:sp macro="" textlink="">
      <xdr:nvSpPr>
        <xdr:cNvPr id="112" name="テキスト ボックス 111"/>
        <xdr:cNvSpPr txBox="1"/>
      </xdr:nvSpPr>
      <xdr:spPr>
        <a:xfrm>
          <a:off x="166370" y="79362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3" name="物件費グラフ枠"/>
        <xdr:cNvSpPr/>
      </xdr:nvSpPr>
      <xdr:spPr>
        <a:xfrm>
          <a:off x="66802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127000</xdr:rowOff>
    </xdr:from>
    <xdr:to>
      <xdr:col>24</xdr:col>
      <xdr:colOff>62865</xdr:colOff>
      <xdr:row>59</xdr:row>
      <xdr:rowOff>21590</xdr:rowOff>
    </xdr:to>
    <xdr:cxnSp macro="">
      <xdr:nvCxnSpPr>
        <xdr:cNvPr id="114" name="直線コネクタ 113"/>
        <xdr:cNvCxnSpPr/>
      </xdr:nvCxnSpPr>
      <xdr:spPr>
        <a:xfrm flipV="1">
          <a:off x="4069715" y="851281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25400</xdr:rowOff>
    </xdr:from>
    <xdr:ext cx="534035" cy="253365"/>
    <xdr:sp macro="" textlink="">
      <xdr:nvSpPr>
        <xdr:cNvPr id="115" name="物件費最小値テキスト"/>
        <xdr:cNvSpPr txBox="1"/>
      </xdr:nvSpPr>
      <xdr:spPr>
        <a:xfrm>
          <a:off x="4122420" y="991997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44,702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21590</xdr:rowOff>
    </xdr:from>
    <xdr:to>
      <xdr:col>24</xdr:col>
      <xdr:colOff>152400</xdr:colOff>
      <xdr:row>59</xdr:row>
      <xdr:rowOff>21590</xdr:rowOff>
    </xdr:to>
    <xdr:cxnSp macro="">
      <xdr:nvCxnSpPr>
        <xdr:cNvPr id="116" name="直線コネクタ 115"/>
        <xdr:cNvCxnSpPr/>
      </xdr:nvCxnSpPr>
      <xdr:spPr>
        <a:xfrm>
          <a:off x="4006215" y="99161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74295</xdr:rowOff>
    </xdr:from>
    <xdr:ext cx="598170" cy="252095"/>
    <xdr:sp macro="" textlink="">
      <xdr:nvSpPr>
        <xdr:cNvPr id="117" name="物件費最大値テキスト"/>
        <xdr:cNvSpPr txBox="1"/>
      </xdr:nvSpPr>
      <xdr:spPr>
        <a:xfrm>
          <a:off x="4122420" y="8292465"/>
          <a:ext cx="5981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132,628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127000</xdr:rowOff>
    </xdr:from>
    <xdr:to>
      <xdr:col>24</xdr:col>
      <xdr:colOff>152400</xdr:colOff>
      <xdr:row>50</xdr:row>
      <xdr:rowOff>127000</xdr:rowOff>
    </xdr:to>
    <xdr:cxnSp macro="">
      <xdr:nvCxnSpPr>
        <xdr:cNvPr id="118" name="直線コネクタ 117"/>
        <xdr:cNvCxnSpPr/>
      </xdr:nvCxnSpPr>
      <xdr:spPr>
        <a:xfrm>
          <a:off x="4006215" y="85128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56</xdr:row>
      <xdr:rowOff>123190</xdr:rowOff>
    </xdr:from>
    <xdr:to>
      <xdr:col>24</xdr:col>
      <xdr:colOff>63500</xdr:colOff>
      <xdr:row>57</xdr:row>
      <xdr:rowOff>19050</xdr:rowOff>
    </xdr:to>
    <xdr:cxnSp macro="">
      <xdr:nvCxnSpPr>
        <xdr:cNvPr id="119" name="直線コネクタ 118"/>
        <xdr:cNvCxnSpPr/>
      </xdr:nvCxnSpPr>
      <xdr:spPr>
        <a:xfrm flipV="1">
          <a:off x="3340100" y="9514840"/>
          <a:ext cx="73152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73025</xdr:rowOff>
    </xdr:from>
    <xdr:ext cx="534035" cy="253365"/>
    <xdr:sp macro="" textlink="">
      <xdr:nvSpPr>
        <xdr:cNvPr id="120" name="物件費平均値テキスト"/>
        <xdr:cNvSpPr txBox="1"/>
      </xdr:nvSpPr>
      <xdr:spPr>
        <a:xfrm>
          <a:off x="4122420" y="9464675"/>
          <a:ext cx="53403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94615</xdr:rowOff>
    </xdr:from>
    <xdr:to>
      <xdr:col>24</xdr:col>
      <xdr:colOff>114300</xdr:colOff>
      <xdr:row>57</xdr:row>
      <xdr:rowOff>26035</xdr:rowOff>
    </xdr:to>
    <xdr:sp macro="" textlink="">
      <xdr:nvSpPr>
        <xdr:cNvPr id="121" name="フローチャート: 判断 120"/>
        <xdr:cNvSpPr/>
      </xdr:nvSpPr>
      <xdr:spPr>
        <a:xfrm>
          <a:off x="4020820" y="94862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19050</xdr:rowOff>
    </xdr:from>
    <xdr:to>
      <xdr:col>19</xdr:col>
      <xdr:colOff>167005</xdr:colOff>
      <xdr:row>57</xdr:row>
      <xdr:rowOff>97790</xdr:rowOff>
    </xdr:to>
    <xdr:cxnSp macro="">
      <xdr:nvCxnSpPr>
        <xdr:cNvPr id="122" name="直線コネクタ 121"/>
        <xdr:cNvCxnSpPr/>
      </xdr:nvCxnSpPr>
      <xdr:spPr>
        <a:xfrm flipV="1">
          <a:off x="2555875" y="9578340"/>
          <a:ext cx="784225"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160020</xdr:rowOff>
    </xdr:from>
    <xdr:to>
      <xdr:col>20</xdr:col>
      <xdr:colOff>38100</xdr:colOff>
      <xdr:row>57</xdr:row>
      <xdr:rowOff>91440</xdr:rowOff>
    </xdr:to>
    <xdr:sp macro="" textlink="">
      <xdr:nvSpPr>
        <xdr:cNvPr id="123" name="フローチャート: 判断 122"/>
        <xdr:cNvSpPr/>
      </xdr:nvSpPr>
      <xdr:spPr>
        <a:xfrm>
          <a:off x="3300095" y="955167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82550</xdr:rowOff>
    </xdr:from>
    <xdr:ext cx="529590" cy="253365"/>
    <xdr:sp macro="" textlink="">
      <xdr:nvSpPr>
        <xdr:cNvPr id="124" name="テキスト ボックス 123"/>
        <xdr:cNvSpPr txBox="1"/>
      </xdr:nvSpPr>
      <xdr:spPr>
        <a:xfrm>
          <a:off x="3107055" y="964184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97790</xdr:rowOff>
    </xdr:from>
    <xdr:to>
      <xdr:col>15</xdr:col>
      <xdr:colOff>50800</xdr:colOff>
      <xdr:row>57</xdr:row>
      <xdr:rowOff>151130</xdr:rowOff>
    </xdr:to>
    <xdr:cxnSp macro="">
      <xdr:nvCxnSpPr>
        <xdr:cNvPr id="125" name="直線コネクタ 124"/>
        <xdr:cNvCxnSpPr/>
      </xdr:nvCxnSpPr>
      <xdr:spPr>
        <a:xfrm flipV="1">
          <a:off x="1784350" y="9657080"/>
          <a:ext cx="77152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95250</xdr:rowOff>
    </xdr:from>
    <xdr:to>
      <xdr:col>15</xdr:col>
      <xdr:colOff>101600</xdr:colOff>
      <xdr:row>58</xdr:row>
      <xdr:rowOff>27305</xdr:rowOff>
    </xdr:to>
    <xdr:sp macro="" textlink="">
      <xdr:nvSpPr>
        <xdr:cNvPr id="126" name="フローチャート: 判断 125"/>
        <xdr:cNvSpPr/>
      </xdr:nvSpPr>
      <xdr:spPr>
        <a:xfrm>
          <a:off x="2505075" y="96545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18415</xdr:rowOff>
    </xdr:from>
    <xdr:ext cx="529590" cy="252095"/>
    <xdr:sp macro="" textlink="">
      <xdr:nvSpPr>
        <xdr:cNvPr id="127" name="テキスト ボックス 126"/>
        <xdr:cNvSpPr txBox="1"/>
      </xdr:nvSpPr>
      <xdr:spPr>
        <a:xfrm>
          <a:off x="2335530" y="974534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57</xdr:row>
      <xdr:rowOff>151130</xdr:rowOff>
    </xdr:from>
    <xdr:to>
      <xdr:col>10</xdr:col>
      <xdr:colOff>114300</xdr:colOff>
      <xdr:row>58</xdr:row>
      <xdr:rowOff>41910</xdr:rowOff>
    </xdr:to>
    <xdr:cxnSp macro="">
      <xdr:nvCxnSpPr>
        <xdr:cNvPr id="128" name="直線コネクタ 127"/>
        <xdr:cNvCxnSpPr/>
      </xdr:nvCxnSpPr>
      <xdr:spPr>
        <a:xfrm flipV="1">
          <a:off x="1002030" y="9710420"/>
          <a:ext cx="78232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120015</xdr:rowOff>
    </xdr:from>
    <xdr:to>
      <xdr:col>10</xdr:col>
      <xdr:colOff>165100</xdr:colOff>
      <xdr:row>58</xdr:row>
      <xdr:rowOff>52070</xdr:rowOff>
    </xdr:to>
    <xdr:sp macro="" textlink="">
      <xdr:nvSpPr>
        <xdr:cNvPr id="129" name="フローチャート: 判断 128"/>
        <xdr:cNvSpPr/>
      </xdr:nvSpPr>
      <xdr:spPr>
        <a:xfrm>
          <a:off x="1733550" y="96793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43180</xdr:rowOff>
    </xdr:from>
    <xdr:ext cx="534035" cy="253365"/>
    <xdr:sp macro="" textlink="">
      <xdr:nvSpPr>
        <xdr:cNvPr id="130" name="テキスト ボックス 129"/>
        <xdr:cNvSpPr txBox="1"/>
      </xdr:nvSpPr>
      <xdr:spPr>
        <a:xfrm>
          <a:off x="1540510" y="977011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161925</xdr:rowOff>
    </xdr:from>
    <xdr:to>
      <xdr:col>6</xdr:col>
      <xdr:colOff>38100</xdr:colOff>
      <xdr:row>58</xdr:row>
      <xdr:rowOff>93345</xdr:rowOff>
    </xdr:to>
    <xdr:sp macro="" textlink="">
      <xdr:nvSpPr>
        <xdr:cNvPr id="131" name="フローチャート: 判断 130"/>
        <xdr:cNvSpPr/>
      </xdr:nvSpPr>
      <xdr:spPr>
        <a:xfrm>
          <a:off x="962025" y="972121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84455</xdr:rowOff>
    </xdr:from>
    <xdr:ext cx="529590" cy="248285"/>
    <xdr:sp macro="" textlink="">
      <xdr:nvSpPr>
        <xdr:cNvPr id="132" name="テキスト ボックス 131"/>
        <xdr:cNvSpPr txBox="1"/>
      </xdr:nvSpPr>
      <xdr:spPr>
        <a:xfrm>
          <a:off x="768985" y="981138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3" name="テキスト ボックス 132"/>
        <xdr:cNvSpPr txBox="1"/>
      </xdr:nvSpPr>
      <xdr:spPr>
        <a:xfrm>
          <a:off x="390461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61</xdr:row>
      <xdr:rowOff>78105</xdr:rowOff>
    </xdr:from>
    <xdr:ext cx="762000" cy="253365"/>
    <xdr:sp macro="" textlink="">
      <xdr:nvSpPr>
        <xdr:cNvPr id="134" name="テキスト ボックス 133"/>
        <xdr:cNvSpPr txBox="1"/>
      </xdr:nvSpPr>
      <xdr:spPr>
        <a:xfrm>
          <a:off x="317309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6920" cy="253365"/>
    <xdr:sp macro="" textlink="">
      <xdr:nvSpPr>
        <xdr:cNvPr id="135" name="テキスト ボックス 134"/>
        <xdr:cNvSpPr txBox="1"/>
      </xdr:nvSpPr>
      <xdr:spPr>
        <a:xfrm>
          <a:off x="238887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1365" cy="253365"/>
    <xdr:sp macro="" textlink="">
      <xdr:nvSpPr>
        <xdr:cNvPr id="136" name="テキスト ボックス 135"/>
        <xdr:cNvSpPr txBox="1"/>
      </xdr:nvSpPr>
      <xdr:spPr>
        <a:xfrm>
          <a:off x="161734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61</xdr:row>
      <xdr:rowOff>78105</xdr:rowOff>
    </xdr:from>
    <xdr:ext cx="762000" cy="253365"/>
    <xdr:sp macro="" textlink="">
      <xdr:nvSpPr>
        <xdr:cNvPr id="137" name="テキスト ボックス 136"/>
        <xdr:cNvSpPr txBox="1"/>
      </xdr:nvSpPr>
      <xdr:spPr>
        <a:xfrm>
          <a:off x="8350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73025</xdr:rowOff>
    </xdr:from>
    <xdr:to>
      <xdr:col>24</xdr:col>
      <xdr:colOff>114300</xdr:colOff>
      <xdr:row>57</xdr:row>
      <xdr:rowOff>5080</xdr:rowOff>
    </xdr:to>
    <xdr:sp macro="" textlink="">
      <xdr:nvSpPr>
        <xdr:cNvPr id="138" name="楕円 137"/>
        <xdr:cNvSpPr/>
      </xdr:nvSpPr>
      <xdr:spPr>
        <a:xfrm>
          <a:off x="4020820" y="94646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95250</xdr:rowOff>
    </xdr:from>
    <xdr:ext cx="534035" cy="253365"/>
    <xdr:sp macro="" textlink="">
      <xdr:nvSpPr>
        <xdr:cNvPr id="139" name="物件費該当値テキスト"/>
        <xdr:cNvSpPr txBox="1"/>
      </xdr:nvSpPr>
      <xdr:spPr>
        <a:xfrm>
          <a:off x="4122420" y="931926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137160</xdr:rowOff>
    </xdr:from>
    <xdr:to>
      <xdr:col>20</xdr:col>
      <xdr:colOff>38100</xdr:colOff>
      <xdr:row>57</xdr:row>
      <xdr:rowOff>69215</xdr:rowOff>
    </xdr:to>
    <xdr:sp macro="" textlink="">
      <xdr:nvSpPr>
        <xdr:cNvPr id="140" name="楕円 139"/>
        <xdr:cNvSpPr/>
      </xdr:nvSpPr>
      <xdr:spPr>
        <a:xfrm>
          <a:off x="3300095" y="952881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85090</xdr:rowOff>
    </xdr:from>
    <xdr:ext cx="529590" cy="248285"/>
    <xdr:sp macro="" textlink="">
      <xdr:nvSpPr>
        <xdr:cNvPr id="141" name="テキスト ボックス 140"/>
        <xdr:cNvSpPr txBox="1"/>
      </xdr:nvSpPr>
      <xdr:spPr>
        <a:xfrm>
          <a:off x="3107055" y="930910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48895</xdr:rowOff>
    </xdr:from>
    <xdr:to>
      <xdr:col>15</xdr:col>
      <xdr:colOff>101600</xdr:colOff>
      <xdr:row>57</xdr:row>
      <xdr:rowOff>147955</xdr:rowOff>
    </xdr:to>
    <xdr:sp macro="" textlink="">
      <xdr:nvSpPr>
        <xdr:cNvPr id="142" name="楕円 141"/>
        <xdr:cNvSpPr/>
      </xdr:nvSpPr>
      <xdr:spPr>
        <a:xfrm>
          <a:off x="2505075" y="96081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163830</xdr:rowOff>
    </xdr:from>
    <xdr:ext cx="529590" cy="248285"/>
    <xdr:sp macro="" textlink="">
      <xdr:nvSpPr>
        <xdr:cNvPr id="143" name="テキスト ボックス 142"/>
        <xdr:cNvSpPr txBox="1"/>
      </xdr:nvSpPr>
      <xdr:spPr>
        <a:xfrm>
          <a:off x="2335530" y="938784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100965</xdr:rowOff>
    </xdr:from>
    <xdr:to>
      <xdr:col>10</xdr:col>
      <xdr:colOff>165100</xdr:colOff>
      <xdr:row>58</xdr:row>
      <xdr:rowOff>33020</xdr:rowOff>
    </xdr:to>
    <xdr:sp macro="" textlink="">
      <xdr:nvSpPr>
        <xdr:cNvPr id="144" name="楕円 143"/>
        <xdr:cNvSpPr/>
      </xdr:nvSpPr>
      <xdr:spPr>
        <a:xfrm>
          <a:off x="1733550" y="96602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49530</xdr:rowOff>
    </xdr:from>
    <xdr:ext cx="534035" cy="248285"/>
    <xdr:sp macro="" textlink="">
      <xdr:nvSpPr>
        <xdr:cNvPr id="145" name="テキスト ボックス 144"/>
        <xdr:cNvSpPr txBox="1"/>
      </xdr:nvSpPr>
      <xdr:spPr>
        <a:xfrm>
          <a:off x="1540510" y="944118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160655</xdr:rowOff>
    </xdr:from>
    <xdr:to>
      <xdr:col>6</xdr:col>
      <xdr:colOff>38100</xdr:colOff>
      <xdr:row>58</xdr:row>
      <xdr:rowOff>92075</xdr:rowOff>
    </xdr:to>
    <xdr:sp macro="" textlink="">
      <xdr:nvSpPr>
        <xdr:cNvPr id="146" name="楕円 145"/>
        <xdr:cNvSpPr/>
      </xdr:nvSpPr>
      <xdr:spPr>
        <a:xfrm>
          <a:off x="962025" y="971994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107950</xdr:rowOff>
    </xdr:from>
    <xdr:ext cx="529590" cy="248285"/>
    <xdr:sp macro="" textlink="">
      <xdr:nvSpPr>
        <xdr:cNvPr id="147" name="テキスト ボックス 146"/>
        <xdr:cNvSpPr txBox="1"/>
      </xdr:nvSpPr>
      <xdr:spPr>
        <a:xfrm>
          <a:off x="768985" y="949960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8" name="正方形/長方形 147"/>
        <xdr:cNvSpPr/>
      </xdr:nvSpPr>
      <xdr:spPr>
        <a:xfrm>
          <a:off x="66802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49" name="正方形/長方形 148"/>
        <xdr:cNvSpPr/>
      </xdr:nvSpPr>
      <xdr:spPr>
        <a:xfrm>
          <a:off x="79502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0" name="正方形/長方形 149"/>
        <xdr:cNvSpPr/>
      </xdr:nvSpPr>
      <xdr:spPr>
        <a:xfrm>
          <a:off x="79502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1" name="正方形/長方形 150"/>
        <xdr:cNvSpPr/>
      </xdr:nvSpPr>
      <xdr:spPr>
        <a:xfrm>
          <a:off x="167005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2" name="正方形/長方形 151"/>
        <xdr:cNvSpPr/>
      </xdr:nvSpPr>
      <xdr:spPr>
        <a:xfrm>
          <a:off x="167005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3" name="正方形/長方形 152"/>
        <xdr:cNvSpPr/>
      </xdr:nvSpPr>
      <xdr:spPr>
        <a:xfrm>
          <a:off x="26720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4" name="正方形/長方形 153"/>
        <xdr:cNvSpPr/>
      </xdr:nvSpPr>
      <xdr:spPr>
        <a:xfrm>
          <a:off x="26720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5" name="正方形/長方形 154"/>
        <xdr:cNvSpPr/>
      </xdr:nvSpPr>
      <xdr:spPr>
        <a:xfrm>
          <a:off x="66802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5440" cy="220345"/>
    <xdr:sp macro="" textlink="">
      <xdr:nvSpPr>
        <xdr:cNvPr id="156" name="テキスト ボックス 155"/>
        <xdr:cNvSpPr txBox="1"/>
      </xdr:nvSpPr>
      <xdr:spPr>
        <a:xfrm>
          <a:off x="653415" y="112414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7" name="直線コネクタ 156"/>
        <xdr:cNvCxnSpPr/>
      </xdr:nvCxnSpPr>
      <xdr:spPr>
        <a:xfrm>
          <a:off x="66802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136525</xdr:rowOff>
    </xdr:from>
    <xdr:to>
      <xdr:col>28</xdr:col>
      <xdr:colOff>114300</xdr:colOff>
      <xdr:row>78</xdr:row>
      <xdr:rowOff>136525</xdr:rowOff>
    </xdr:to>
    <xdr:cxnSp macro="">
      <xdr:nvCxnSpPr>
        <xdr:cNvPr id="158" name="直線コネクタ 157"/>
        <xdr:cNvCxnSpPr/>
      </xdr:nvCxnSpPr>
      <xdr:spPr>
        <a:xfrm>
          <a:off x="668020" y="132162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165100</xdr:rowOff>
    </xdr:from>
    <xdr:ext cx="243840" cy="248285"/>
    <xdr:sp macro="" textlink="">
      <xdr:nvSpPr>
        <xdr:cNvPr id="159" name="テキスト ボックス 158"/>
        <xdr:cNvSpPr txBox="1"/>
      </xdr:nvSpPr>
      <xdr:spPr>
        <a:xfrm>
          <a:off x="466090" y="1307719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24765</xdr:rowOff>
    </xdr:from>
    <xdr:to>
      <xdr:col>28</xdr:col>
      <xdr:colOff>114300</xdr:colOff>
      <xdr:row>76</xdr:row>
      <xdr:rowOff>24765</xdr:rowOff>
    </xdr:to>
    <xdr:cxnSp macro="">
      <xdr:nvCxnSpPr>
        <xdr:cNvPr id="160" name="直線コネクタ 159"/>
        <xdr:cNvCxnSpPr/>
      </xdr:nvCxnSpPr>
      <xdr:spPr>
        <a:xfrm>
          <a:off x="668020" y="127692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53340</xdr:rowOff>
    </xdr:from>
    <xdr:ext cx="530860" cy="248285"/>
    <xdr:sp macro="" textlink="">
      <xdr:nvSpPr>
        <xdr:cNvPr id="161" name="テキスト ボックス 160"/>
        <xdr:cNvSpPr txBox="1"/>
      </xdr:nvSpPr>
      <xdr:spPr>
        <a:xfrm>
          <a:off x="207010" y="1263015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80645</xdr:rowOff>
    </xdr:from>
    <xdr:to>
      <xdr:col>28</xdr:col>
      <xdr:colOff>114300</xdr:colOff>
      <xdr:row>73</xdr:row>
      <xdr:rowOff>80645</xdr:rowOff>
    </xdr:to>
    <xdr:cxnSp macro="">
      <xdr:nvCxnSpPr>
        <xdr:cNvPr id="162" name="直線コネクタ 161"/>
        <xdr:cNvCxnSpPr/>
      </xdr:nvCxnSpPr>
      <xdr:spPr>
        <a:xfrm>
          <a:off x="668020" y="1232217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109220</xdr:rowOff>
    </xdr:from>
    <xdr:ext cx="530860" cy="248285"/>
    <xdr:sp macro="" textlink="">
      <xdr:nvSpPr>
        <xdr:cNvPr id="163" name="テキスト ボックス 162"/>
        <xdr:cNvSpPr txBox="1"/>
      </xdr:nvSpPr>
      <xdr:spPr>
        <a:xfrm>
          <a:off x="207010" y="1218311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136525</xdr:rowOff>
    </xdr:from>
    <xdr:to>
      <xdr:col>28</xdr:col>
      <xdr:colOff>114300</xdr:colOff>
      <xdr:row>70</xdr:row>
      <xdr:rowOff>136525</xdr:rowOff>
    </xdr:to>
    <xdr:cxnSp macro="">
      <xdr:nvCxnSpPr>
        <xdr:cNvPr id="164" name="直線コネクタ 163"/>
        <xdr:cNvCxnSpPr/>
      </xdr:nvCxnSpPr>
      <xdr:spPr>
        <a:xfrm>
          <a:off x="668020" y="1187513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165100</xdr:rowOff>
    </xdr:from>
    <xdr:ext cx="530860" cy="248285"/>
    <xdr:sp macro="" textlink="">
      <xdr:nvSpPr>
        <xdr:cNvPr id="165" name="テキスト ボックス 164"/>
        <xdr:cNvSpPr txBox="1"/>
      </xdr:nvSpPr>
      <xdr:spPr>
        <a:xfrm>
          <a:off x="207010" y="1173607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6" name="直線コネクタ 165"/>
        <xdr:cNvCxnSpPr/>
      </xdr:nvCxnSpPr>
      <xdr:spPr>
        <a:xfrm>
          <a:off x="66802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53340</xdr:rowOff>
    </xdr:from>
    <xdr:ext cx="530860" cy="248285"/>
    <xdr:sp macro="" textlink="">
      <xdr:nvSpPr>
        <xdr:cNvPr id="167" name="テキスト ボックス 166"/>
        <xdr:cNvSpPr txBox="1"/>
      </xdr:nvSpPr>
      <xdr:spPr>
        <a:xfrm>
          <a:off x="207010" y="112890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68" name="維持補修費グラフ枠"/>
        <xdr:cNvSpPr/>
      </xdr:nvSpPr>
      <xdr:spPr>
        <a:xfrm>
          <a:off x="66802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101600</xdr:rowOff>
    </xdr:from>
    <xdr:to>
      <xdr:col>24</xdr:col>
      <xdr:colOff>62865</xdr:colOff>
      <xdr:row>78</xdr:row>
      <xdr:rowOff>94615</xdr:rowOff>
    </xdr:to>
    <xdr:cxnSp macro="">
      <xdr:nvCxnSpPr>
        <xdr:cNvPr id="169" name="直線コネクタ 168"/>
        <xdr:cNvCxnSpPr/>
      </xdr:nvCxnSpPr>
      <xdr:spPr>
        <a:xfrm flipV="1">
          <a:off x="4069715" y="12175490"/>
          <a:ext cx="1270" cy="998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97790</xdr:rowOff>
    </xdr:from>
    <xdr:ext cx="377825" cy="253365"/>
    <xdr:sp macro="" textlink="">
      <xdr:nvSpPr>
        <xdr:cNvPr id="170" name="維持補修費最小値テキスト"/>
        <xdr:cNvSpPr txBox="1"/>
      </xdr:nvSpPr>
      <xdr:spPr>
        <a:xfrm>
          <a:off x="4122420" y="13177520"/>
          <a:ext cx="377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94615</xdr:rowOff>
    </xdr:from>
    <xdr:to>
      <xdr:col>24</xdr:col>
      <xdr:colOff>152400</xdr:colOff>
      <xdr:row>78</xdr:row>
      <xdr:rowOff>94615</xdr:rowOff>
    </xdr:to>
    <xdr:cxnSp macro="">
      <xdr:nvCxnSpPr>
        <xdr:cNvPr id="171" name="直線コネクタ 170"/>
        <xdr:cNvCxnSpPr/>
      </xdr:nvCxnSpPr>
      <xdr:spPr>
        <a:xfrm>
          <a:off x="4006215" y="131743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50165</xdr:rowOff>
    </xdr:from>
    <xdr:ext cx="534035" cy="248285"/>
    <xdr:sp macro="" textlink="">
      <xdr:nvSpPr>
        <xdr:cNvPr id="172" name="維持補修費最大値テキスト"/>
        <xdr:cNvSpPr txBox="1"/>
      </xdr:nvSpPr>
      <xdr:spPr>
        <a:xfrm>
          <a:off x="4122420" y="11956415"/>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23,274</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101600</xdr:rowOff>
    </xdr:from>
    <xdr:to>
      <xdr:col>24</xdr:col>
      <xdr:colOff>152400</xdr:colOff>
      <xdr:row>72</xdr:row>
      <xdr:rowOff>101600</xdr:rowOff>
    </xdr:to>
    <xdr:cxnSp macro="">
      <xdr:nvCxnSpPr>
        <xdr:cNvPr id="173" name="直線コネクタ 172"/>
        <xdr:cNvCxnSpPr/>
      </xdr:nvCxnSpPr>
      <xdr:spPr>
        <a:xfrm>
          <a:off x="4006215" y="121754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78</xdr:row>
      <xdr:rowOff>41275</xdr:rowOff>
    </xdr:from>
    <xdr:to>
      <xdr:col>24</xdr:col>
      <xdr:colOff>63500</xdr:colOff>
      <xdr:row>78</xdr:row>
      <xdr:rowOff>57785</xdr:rowOff>
    </xdr:to>
    <xdr:cxnSp macro="">
      <xdr:nvCxnSpPr>
        <xdr:cNvPr id="174" name="直線コネクタ 173"/>
        <xdr:cNvCxnSpPr/>
      </xdr:nvCxnSpPr>
      <xdr:spPr>
        <a:xfrm>
          <a:off x="3340100" y="13121005"/>
          <a:ext cx="7315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99695</xdr:rowOff>
    </xdr:from>
    <xdr:ext cx="469265" cy="252730"/>
    <xdr:sp macro="" textlink="">
      <xdr:nvSpPr>
        <xdr:cNvPr id="175" name="維持補修費平均値テキスト"/>
        <xdr:cNvSpPr txBox="1"/>
      </xdr:nvSpPr>
      <xdr:spPr>
        <a:xfrm>
          <a:off x="4122420" y="12844145"/>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77470</xdr:rowOff>
    </xdr:from>
    <xdr:to>
      <xdr:col>24</xdr:col>
      <xdr:colOff>114300</xdr:colOff>
      <xdr:row>78</xdr:row>
      <xdr:rowOff>8890</xdr:rowOff>
    </xdr:to>
    <xdr:sp macro="" textlink="">
      <xdr:nvSpPr>
        <xdr:cNvPr id="176" name="フローチャート: 判断 175"/>
        <xdr:cNvSpPr/>
      </xdr:nvSpPr>
      <xdr:spPr>
        <a:xfrm>
          <a:off x="4020820" y="129895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5715</xdr:rowOff>
    </xdr:from>
    <xdr:to>
      <xdr:col>19</xdr:col>
      <xdr:colOff>167005</xdr:colOff>
      <xdr:row>78</xdr:row>
      <xdr:rowOff>41275</xdr:rowOff>
    </xdr:to>
    <xdr:cxnSp macro="">
      <xdr:nvCxnSpPr>
        <xdr:cNvPr id="177" name="直線コネクタ 176"/>
        <xdr:cNvCxnSpPr/>
      </xdr:nvCxnSpPr>
      <xdr:spPr>
        <a:xfrm>
          <a:off x="2555875" y="13085445"/>
          <a:ext cx="7842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80645</xdr:rowOff>
    </xdr:from>
    <xdr:to>
      <xdr:col>20</xdr:col>
      <xdr:colOff>38100</xdr:colOff>
      <xdr:row>78</xdr:row>
      <xdr:rowOff>12700</xdr:rowOff>
    </xdr:to>
    <xdr:sp macro="" textlink="">
      <xdr:nvSpPr>
        <xdr:cNvPr id="178" name="フローチャート: 判断 177"/>
        <xdr:cNvSpPr/>
      </xdr:nvSpPr>
      <xdr:spPr>
        <a:xfrm>
          <a:off x="3300095" y="129927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28575</xdr:rowOff>
    </xdr:from>
    <xdr:ext cx="469900" cy="248285"/>
    <xdr:sp macro="" textlink="">
      <xdr:nvSpPr>
        <xdr:cNvPr id="179" name="テキスト ボックス 178"/>
        <xdr:cNvSpPr txBox="1"/>
      </xdr:nvSpPr>
      <xdr:spPr>
        <a:xfrm>
          <a:off x="3139440" y="127730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5715</xdr:rowOff>
    </xdr:from>
    <xdr:to>
      <xdr:col>15</xdr:col>
      <xdr:colOff>50800</xdr:colOff>
      <xdr:row>78</xdr:row>
      <xdr:rowOff>48895</xdr:rowOff>
    </xdr:to>
    <xdr:cxnSp macro="">
      <xdr:nvCxnSpPr>
        <xdr:cNvPr id="180" name="直線コネクタ 179"/>
        <xdr:cNvCxnSpPr/>
      </xdr:nvCxnSpPr>
      <xdr:spPr>
        <a:xfrm flipV="1">
          <a:off x="1784350" y="13085445"/>
          <a:ext cx="7715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94615</xdr:rowOff>
    </xdr:from>
    <xdr:to>
      <xdr:col>15</xdr:col>
      <xdr:colOff>101600</xdr:colOff>
      <xdr:row>78</xdr:row>
      <xdr:rowOff>26035</xdr:rowOff>
    </xdr:to>
    <xdr:sp macro="" textlink="">
      <xdr:nvSpPr>
        <xdr:cNvPr id="181" name="フローチャート: 判断 180"/>
        <xdr:cNvSpPr/>
      </xdr:nvSpPr>
      <xdr:spPr>
        <a:xfrm>
          <a:off x="2505075" y="13006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41910</xdr:rowOff>
    </xdr:from>
    <xdr:ext cx="469900" cy="253365"/>
    <xdr:sp macro="" textlink="">
      <xdr:nvSpPr>
        <xdr:cNvPr id="182" name="テキスト ボックス 181"/>
        <xdr:cNvSpPr txBox="1"/>
      </xdr:nvSpPr>
      <xdr:spPr>
        <a:xfrm>
          <a:off x="2344420" y="127863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78</xdr:row>
      <xdr:rowOff>48895</xdr:rowOff>
    </xdr:from>
    <xdr:to>
      <xdr:col>10</xdr:col>
      <xdr:colOff>114300</xdr:colOff>
      <xdr:row>78</xdr:row>
      <xdr:rowOff>62230</xdr:rowOff>
    </xdr:to>
    <xdr:cxnSp macro="">
      <xdr:nvCxnSpPr>
        <xdr:cNvPr id="183" name="直線コネクタ 182"/>
        <xdr:cNvCxnSpPr/>
      </xdr:nvCxnSpPr>
      <xdr:spPr>
        <a:xfrm flipV="1">
          <a:off x="1002030" y="13128625"/>
          <a:ext cx="7823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104140</xdr:rowOff>
    </xdr:from>
    <xdr:to>
      <xdr:col>10</xdr:col>
      <xdr:colOff>165100</xdr:colOff>
      <xdr:row>78</xdr:row>
      <xdr:rowOff>35560</xdr:rowOff>
    </xdr:to>
    <xdr:sp macro="" textlink="">
      <xdr:nvSpPr>
        <xdr:cNvPr id="184" name="フローチャート: 判断 183"/>
        <xdr:cNvSpPr/>
      </xdr:nvSpPr>
      <xdr:spPr>
        <a:xfrm>
          <a:off x="1733550" y="13016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51435</xdr:rowOff>
    </xdr:from>
    <xdr:ext cx="469900" cy="248285"/>
    <xdr:sp macro="" textlink="">
      <xdr:nvSpPr>
        <xdr:cNvPr id="185" name="テキスト ボックス 184"/>
        <xdr:cNvSpPr txBox="1"/>
      </xdr:nvSpPr>
      <xdr:spPr>
        <a:xfrm>
          <a:off x="1572895" y="1279588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99695</xdr:rowOff>
    </xdr:from>
    <xdr:to>
      <xdr:col>6</xdr:col>
      <xdr:colOff>38100</xdr:colOff>
      <xdr:row>78</xdr:row>
      <xdr:rowOff>31750</xdr:rowOff>
    </xdr:to>
    <xdr:sp macro="" textlink="">
      <xdr:nvSpPr>
        <xdr:cNvPr id="186" name="フローチャート: 判断 185"/>
        <xdr:cNvSpPr/>
      </xdr:nvSpPr>
      <xdr:spPr>
        <a:xfrm>
          <a:off x="962025" y="1301178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48260</xdr:rowOff>
    </xdr:from>
    <xdr:ext cx="469900" cy="248285"/>
    <xdr:sp macro="" textlink="">
      <xdr:nvSpPr>
        <xdr:cNvPr id="187" name="テキスト ボックス 186"/>
        <xdr:cNvSpPr txBox="1"/>
      </xdr:nvSpPr>
      <xdr:spPr>
        <a:xfrm>
          <a:off x="801370" y="1279271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88" name="テキスト ボックス 187"/>
        <xdr:cNvSpPr txBox="1"/>
      </xdr:nvSpPr>
      <xdr:spPr>
        <a:xfrm>
          <a:off x="390461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81</xdr:row>
      <xdr:rowOff>78105</xdr:rowOff>
    </xdr:from>
    <xdr:ext cx="762000" cy="253365"/>
    <xdr:sp macro="" textlink="">
      <xdr:nvSpPr>
        <xdr:cNvPr id="189" name="テキスト ボックス 188"/>
        <xdr:cNvSpPr txBox="1"/>
      </xdr:nvSpPr>
      <xdr:spPr>
        <a:xfrm>
          <a:off x="317309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6920" cy="253365"/>
    <xdr:sp macro="" textlink="">
      <xdr:nvSpPr>
        <xdr:cNvPr id="190" name="テキスト ボックス 189"/>
        <xdr:cNvSpPr txBox="1"/>
      </xdr:nvSpPr>
      <xdr:spPr>
        <a:xfrm>
          <a:off x="238887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1365" cy="253365"/>
    <xdr:sp macro="" textlink="">
      <xdr:nvSpPr>
        <xdr:cNvPr id="191" name="テキスト ボックス 190"/>
        <xdr:cNvSpPr txBox="1"/>
      </xdr:nvSpPr>
      <xdr:spPr>
        <a:xfrm>
          <a:off x="161734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81</xdr:row>
      <xdr:rowOff>78105</xdr:rowOff>
    </xdr:from>
    <xdr:ext cx="762000" cy="253365"/>
    <xdr:sp macro="" textlink="">
      <xdr:nvSpPr>
        <xdr:cNvPr id="192" name="テキスト ボックス 191"/>
        <xdr:cNvSpPr txBox="1"/>
      </xdr:nvSpPr>
      <xdr:spPr>
        <a:xfrm>
          <a:off x="8350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7620</xdr:rowOff>
    </xdr:from>
    <xdr:to>
      <xdr:col>24</xdr:col>
      <xdr:colOff>114300</xdr:colOff>
      <xdr:row>78</xdr:row>
      <xdr:rowOff>107315</xdr:rowOff>
    </xdr:to>
    <xdr:sp macro="" textlink="">
      <xdr:nvSpPr>
        <xdr:cNvPr id="193" name="楕円 192"/>
        <xdr:cNvSpPr/>
      </xdr:nvSpPr>
      <xdr:spPr>
        <a:xfrm>
          <a:off x="4020820" y="130873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92710</xdr:rowOff>
    </xdr:from>
    <xdr:ext cx="469265" cy="248285"/>
    <xdr:sp macro="" textlink="">
      <xdr:nvSpPr>
        <xdr:cNvPr id="194" name="維持補修費該当値テキスト"/>
        <xdr:cNvSpPr txBox="1"/>
      </xdr:nvSpPr>
      <xdr:spPr>
        <a:xfrm>
          <a:off x="4122420" y="1300480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160020</xdr:rowOff>
    </xdr:from>
    <xdr:to>
      <xdr:col>20</xdr:col>
      <xdr:colOff>38100</xdr:colOff>
      <xdr:row>78</xdr:row>
      <xdr:rowOff>91440</xdr:rowOff>
    </xdr:to>
    <xdr:sp macro="" textlink="">
      <xdr:nvSpPr>
        <xdr:cNvPr id="195" name="楕円 194"/>
        <xdr:cNvSpPr/>
      </xdr:nvSpPr>
      <xdr:spPr>
        <a:xfrm>
          <a:off x="3300095" y="1307211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82550</xdr:rowOff>
    </xdr:from>
    <xdr:ext cx="469900" cy="253365"/>
    <xdr:sp macro="" textlink="">
      <xdr:nvSpPr>
        <xdr:cNvPr id="196" name="テキスト ボックス 195"/>
        <xdr:cNvSpPr txBox="1"/>
      </xdr:nvSpPr>
      <xdr:spPr>
        <a:xfrm>
          <a:off x="3139440" y="131622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123825</xdr:rowOff>
    </xdr:from>
    <xdr:to>
      <xdr:col>15</xdr:col>
      <xdr:colOff>101600</xdr:colOff>
      <xdr:row>78</xdr:row>
      <xdr:rowOff>55245</xdr:rowOff>
    </xdr:to>
    <xdr:sp macro="" textlink="">
      <xdr:nvSpPr>
        <xdr:cNvPr id="197" name="楕円 196"/>
        <xdr:cNvSpPr/>
      </xdr:nvSpPr>
      <xdr:spPr>
        <a:xfrm>
          <a:off x="2505075" y="130359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46990</xdr:rowOff>
    </xdr:from>
    <xdr:ext cx="469900" cy="248285"/>
    <xdr:sp macro="" textlink="">
      <xdr:nvSpPr>
        <xdr:cNvPr id="198" name="テキスト ボックス 197"/>
        <xdr:cNvSpPr txBox="1"/>
      </xdr:nvSpPr>
      <xdr:spPr>
        <a:xfrm>
          <a:off x="2344420" y="1312672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166370</xdr:rowOff>
    </xdr:from>
    <xdr:to>
      <xdr:col>10</xdr:col>
      <xdr:colOff>165100</xdr:colOff>
      <xdr:row>78</xdr:row>
      <xdr:rowOff>97790</xdr:rowOff>
    </xdr:to>
    <xdr:sp macro="" textlink="">
      <xdr:nvSpPr>
        <xdr:cNvPr id="199" name="楕円 198"/>
        <xdr:cNvSpPr/>
      </xdr:nvSpPr>
      <xdr:spPr>
        <a:xfrm>
          <a:off x="1733550" y="130784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89535</xdr:rowOff>
    </xdr:from>
    <xdr:ext cx="469900" cy="248285"/>
    <xdr:sp macro="" textlink="">
      <xdr:nvSpPr>
        <xdr:cNvPr id="200" name="テキスト ボックス 199"/>
        <xdr:cNvSpPr txBox="1"/>
      </xdr:nvSpPr>
      <xdr:spPr>
        <a:xfrm>
          <a:off x="1572895" y="1316926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13335</xdr:rowOff>
    </xdr:from>
    <xdr:to>
      <xdr:col>6</xdr:col>
      <xdr:colOff>38100</xdr:colOff>
      <xdr:row>78</xdr:row>
      <xdr:rowOff>112395</xdr:rowOff>
    </xdr:to>
    <xdr:sp macro="" textlink="">
      <xdr:nvSpPr>
        <xdr:cNvPr id="201" name="楕円 200"/>
        <xdr:cNvSpPr/>
      </xdr:nvSpPr>
      <xdr:spPr>
        <a:xfrm>
          <a:off x="962025" y="130930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104140</xdr:rowOff>
    </xdr:from>
    <xdr:ext cx="469900" cy="248285"/>
    <xdr:sp macro="" textlink="">
      <xdr:nvSpPr>
        <xdr:cNvPr id="202" name="テキスト ボックス 201"/>
        <xdr:cNvSpPr txBox="1"/>
      </xdr:nvSpPr>
      <xdr:spPr>
        <a:xfrm>
          <a:off x="801370" y="1318387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3" name="正方形/長方形 202"/>
        <xdr:cNvSpPr/>
      </xdr:nvSpPr>
      <xdr:spPr>
        <a:xfrm>
          <a:off x="66802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4" name="正方形/長方形 203"/>
        <xdr:cNvSpPr/>
      </xdr:nvSpPr>
      <xdr:spPr>
        <a:xfrm>
          <a:off x="79502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5" name="正方形/長方形 204"/>
        <xdr:cNvSpPr/>
      </xdr:nvSpPr>
      <xdr:spPr>
        <a:xfrm>
          <a:off x="79502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6" name="正方形/長方形 205"/>
        <xdr:cNvSpPr/>
      </xdr:nvSpPr>
      <xdr:spPr>
        <a:xfrm>
          <a:off x="167005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7" name="正方形/長方形 206"/>
        <xdr:cNvSpPr/>
      </xdr:nvSpPr>
      <xdr:spPr>
        <a:xfrm>
          <a:off x="167005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08" name="正方形/長方形 207"/>
        <xdr:cNvSpPr/>
      </xdr:nvSpPr>
      <xdr:spPr>
        <a:xfrm>
          <a:off x="26720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09" name="正方形/長方形 208"/>
        <xdr:cNvSpPr/>
      </xdr:nvSpPr>
      <xdr:spPr>
        <a:xfrm>
          <a:off x="26720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144,201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0" name="正方形/長方形 209"/>
        <xdr:cNvSpPr/>
      </xdr:nvSpPr>
      <xdr:spPr>
        <a:xfrm>
          <a:off x="66802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5440" cy="220345"/>
    <xdr:sp macro="" textlink="">
      <xdr:nvSpPr>
        <xdr:cNvPr id="211" name="テキスト ボックス 210"/>
        <xdr:cNvSpPr txBox="1"/>
      </xdr:nvSpPr>
      <xdr:spPr>
        <a:xfrm>
          <a:off x="653415" y="145942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66802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3" name="テキスト ボックス 212"/>
        <xdr:cNvSpPr txBox="1"/>
      </xdr:nvSpPr>
      <xdr:spPr>
        <a:xfrm>
          <a:off x="466090" y="169138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668020" y="16675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0860" cy="259080"/>
    <xdr:sp macro="" textlink="">
      <xdr:nvSpPr>
        <xdr:cNvPr id="215" name="テキスト ボックス 214"/>
        <xdr:cNvSpPr txBox="1"/>
      </xdr:nvSpPr>
      <xdr:spPr>
        <a:xfrm>
          <a:off x="207010" y="16532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668020" y="16294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4995" cy="259080"/>
    <xdr:sp macro="" textlink="">
      <xdr:nvSpPr>
        <xdr:cNvPr id="217" name="テキスト ボックス 216"/>
        <xdr:cNvSpPr txBox="1"/>
      </xdr:nvSpPr>
      <xdr:spPr>
        <a:xfrm>
          <a:off x="166370" y="16151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668020" y="15913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4000"/>
    <xdr:sp macro="" textlink="">
      <xdr:nvSpPr>
        <xdr:cNvPr id="219" name="テキスト ボックス 218"/>
        <xdr:cNvSpPr txBox="1"/>
      </xdr:nvSpPr>
      <xdr:spPr>
        <a:xfrm>
          <a:off x="166370" y="15770860"/>
          <a:ext cx="5949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668020" y="15532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1" name="テキスト ボックス 220"/>
        <xdr:cNvSpPr txBox="1"/>
      </xdr:nvSpPr>
      <xdr:spPr>
        <a:xfrm>
          <a:off x="166370" y="153898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2" name="直線コネクタ 221"/>
        <xdr:cNvCxnSpPr/>
      </xdr:nvCxnSpPr>
      <xdr:spPr>
        <a:xfrm>
          <a:off x="668020" y="151530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4995" cy="250825"/>
    <xdr:sp macro="" textlink="">
      <xdr:nvSpPr>
        <xdr:cNvPr id="223" name="テキスト ボックス 222"/>
        <xdr:cNvSpPr txBox="1"/>
      </xdr:nvSpPr>
      <xdr:spPr>
        <a:xfrm>
          <a:off x="166370" y="15014575"/>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4" name="直線コネクタ 223"/>
        <xdr:cNvCxnSpPr/>
      </xdr:nvCxnSpPr>
      <xdr:spPr>
        <a:xfrm>
          <a:off x="66802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4995" cy="248285"/>
    <xdr:sp macro="" textlink="">
      <xdr:nvSpPr>
        <xdr:cNvPr id="225" name="テキスト ボックス 224"/>
        <xdr:cNvSpPr txBox="1"/>
      </xdr:nvSpPr>
      <xdr:spPr>
        <a:xfrm>
          <a:off x="166370" y="146418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6" name="扶助費グラフ枠"/>
        <xdr:cNvSpPr/>
      </xdr:nvSpPr>
      <xdr:spPr>
        <a:xfrm>
          <a:off x="66802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12700</xdr:rowOff>
    </xdr:from>
    <xdr:to>
      <xdr:col>24</xdr:col>
      <xdr:colOff>62865</xdr:colOff>
      <xdr:row>97</xdr:row>
      <xdr:rowOff>169545</xdr:rowOff>
    </xdr:to>
    <xdr:cxnSp macro="">
      <xdr:nvCxnSpPr>
        <xdr:cNvPr id="227" name="直線コネクタ 226"/>
        <xdr:cNvCxnSpPr/>
      </xdr:nvCxnSpPr>
      <xdr:spPr>
        <a:xfrm flipV="1">
          <a:off x="4069715" y="1527175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1905</xdr:rowOff>
    </xdr:from>
    <xdr:ext cx="534035" cy="259080"/>
    <xdr:sp macro="" textlink="">
      <xdr:nvSpPr>
        <xdr:cNvPr id="228" name="扶助費最小値テキスト"/>
        <xdr:cNvSpPr txBox="1"/>
      </xdr:nvSpPr>
      <xdr:spPr>
        <a:xfrm>
          <a:off x="4122420" y="16461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78,578</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169545</xdr:rowOff>
    </xdr:from>
    <xdr:to>
      <xdr:col>24</xdr:col>
      <xdr:colOff>152400</xdr:colOff>
      <xdr:row>97</xdr:row>
      <xdr:rowOff>169545</xdr:rowOff>
    </xdr:to>
    <xdr:cxnSp macro="">
      <xdr:nvCxnSpPr>
        <xdr:cNvPr id="229" name="直線コネクタ 228"/>
        <xdr:cNvCxnSpPr/>
      </xdr:nvCxnSpPr>
      <xdr:spPr>
        <a:xfrm>
          <a:off x="4006215" y="164572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128270</xdr:rowOff>
    </xdr:from>
    <xdr:ext cx="598170" cy="249555"/>
    <xdr:sp macro="" textlink="">
      <xdr:nvSpPr>
        <xdr:cNvPr id="230" name="扶助費最大値テキスト"/>
        <xdr:cNvSpPr txBox="1"/>
      </xdr:nvSpPr>
      <xdr:spPr>
        <a:xfrm>
          <a:off x="4122420" y="15052040"/>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234,208</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12700</xdr:rowOff>
    </xdr:from>
    <xdr:to>
      <xdr:col>24</xdr:col>
      <xdr:colOff>152400</xdr:colOff>
      <xdr:row>91</xdr:row>
      <xdr:rowOff>12700</xdr:rowOff>
    </xdr:to>
    <xdr:cxnSp macro="">
      <xdr:nvCxnSpPr>
        <xdr:cNvPr id="231" name="直線コネクタ 230"/>
        <xdr:cNvCxnSpPr/>
      </xdr:nvCxnSpPr>
      <xdr:spPr>
        <a:xfrm>
          <a:off x="4006215" y="152717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94</xdr:row>
      <xdr:rowOff>42545</xdr:rowOff>
    </xdr:from>
    <xdr:to>
      <xdr:col>24</xdr:col>
      <xdr:colOff>63500</xdr:colOff>
      <xdr:row>94</xdr:row>
      <xdr:rowOff>140970</xdr:rowOff>
    </xdr:to>
    <xdr:cxnSp macro="">
      <xdr:nvCxnSpPr>
        <xdr:cNvPr id="232" name="直線コネクタ 231"/>
        <xdr:cNvCxnSpPr/>
      </xdr:nvCxnSpPr>
      <xdr:spPr>
        <a:xfrm>
          <a:off x="3340100" y="15815945"/>
          <a:ext cx="73152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61595</xdr:rowOff>
    </xdr:from>
    <xdr:ext cx="598170" cy="259080"/>
    <xdr:sp macro="" textlink="">
      <xdr:nvSpPr>
        <xdr:cNvPr id="233" name="扶助費平均値テキスト"/>
        <xdr:cNvSpPr txBox="1"/>
      </xdr:nvSpPr>
      <xdr:spPr>
        <a:xfrm>
          <a:off x="4122420" y="1600644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128,247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83185</xdr:rowOff>
    </xdr:from>
    <xdr:to>
      <xdr:col>24</xdr:col>
      <xdr:colOff>114300</xdr:colOff>
      <xdr:row>96</xdr:row>
      <xdr:rowOff>13335</xdr:rowOff>
    </xdr:to>
    <xdr:sp macro="" textlink="">
      <xdr:nvSpPr>
        <xdr:cNvPr id="234" name="フローチャート: 判断 233"/>
        <xdr:cNvSpPr/>
      </xdr:nvSpPr>
      <xdr:spPr>
        <a:xfrm>
          <a:off x="4020820" y="160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42545</xdr:rowOff>
    </xdr:from>
    <xdr:to>
      <xdr:col>19</xdr:col>
      <xdr:colOff>167005</xdr:colOff>
      <xdr:row>95</xdr:row>
      <xdr:rowOff>76835</xdr:rowOff>
    </xdr:to>
    <xdr:cxnSp macro="">
      <xdr:nvCxnSpPr>
        <xdr:cNvPr id="235" name="直線コネクタ 234"/>
        <xdr:cNvCxnSpPr/>
      </xdr:nvCxnSpPr>
      <xdr:spPr>
        <a:xfrm flipV="1">
          <a:off x="2555875" y="15815945"/>
          <a:ext cx="784225"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3175</xdr:rowOff>
    </xdr:from>
    <xdr:to>
      <xdr:col>20</xdr:col>
      <xdr:colOff>38100</xdr:colOff>
      <xdr:row>95</xdr:row>
      <xdr:rowOff>104775</xdr:rowOff>
    </xdr:to>
    <xdr:sp macro="" textlink="">
      <xdr:nvSpPr>
        <xdr:cNvPr id="236" name="フローチャート: 判断 235"/>
        <xdr:cNvSpPr/>
      </xdr:nvSpPr>
      <xdr:spPr>
        <a:xfrm>
          <a:off x="3300095" y="1594802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95885</xdr:rowOff>
    </xdr:from>
    <xdr:ext cx="593725" cy="259080"/>
    <xdr:sp macro="" textlink="">
      <xdr:nvSpPr>
        <xdr:cNvPr id="237" name="テキスト ボックス 236"/>
        <xdr:cNvSpPr txBox="1"/>
      </xdr:nvSpPr>
      <xdr:spPr>
        <a:xfrm>
          <a:off x="3074670" y="160407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76835</xdr:rowOff>
    </xdr:from>
    <xdr:to>
      <xdr:col>15</xdr:col>
      <xdr:colOff>50800</xdr:colOff>
      <xdr:row>95</xdr:row>
      <xdr:rowOff>96520</xdr:rowOff>
    </xdr:to>
    <xdr:cxnSp macro="">
      <xdr:nvCxnSpPr>
        <xdr:cNvPr id="238" name="直線コネクタ 237"/>
        <xdr:cNvCxnSpPr/>
      </xdr:nvCxnSpPr>
      <xdr:spPr>
        <a:xfrm flipV="1">
          <a:off x="1784350" y="16021685"/>
          <a:ext cx="7715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57785</xdr:rowOff>
    </xdr:from>
    <xdr:to>
      <xdr:col>15</xdr:col>
      <xdr:colOff>101600</xdr:colOff>
      <xdr:row>96</xdr:row>
      <xdr:rowOff>159385</xdr:rowOff>
    </xdr:to>
    <xdr:sp macro="" textlink="">
      <xdr:nvSpPr>
        <xdr:cNvPr id="239" name="フローチャート: 判断 238"/>
        <xdr:cNvSpPr/>
      </xdr:nvSpPr>
      <xdr:spPr>
        <a:xfrm>
          <a:off x="2505075" y="1617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150495</xdr:rowOff>
    </xdr:from>
    <xdr:ext cx="593725" cy="259080"/>
    <xdr:sp macro="" textlink="">
      <xdr:nvSpPr>
        <xdr:cNvPr id="240" name="テキスト ボックス 239"/>
        <xdr:cNvSpPr txBox="1"/>
      </xdr:nvSpPr>
      <xdr:spPr>
        <a:xfrm>
          <a:off x="2303145" y="162667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95</xdr:row>
      <xdr:rowOff>96520</xdr:rowOff>
    </xdr:from>
    <xdr:to>
      <xdr:col>10</xdr:col>
      <xdr:colOff>114300</xdr:colOff>
      <xdr:row>95</xdr:row>
      <xdr:rowOff>132080</xdr:rowOff>
    </xdr:to>
    <xdr:cxnSp macro="">
      <xdr:nvCxnSpPr>
        <xdr:cNvPr id="241" name="直線コネクタ 240"/>
        <xdr:cNvCxnSpPr/>
      </xdr:nvCxnSpPr>
      <xdr:spPr>
        <a:xfrm flipV="1">
          <a:off x="1002030" y="16041370"/>
          <a:ext cx="78232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73660</xdr:rowOff>
    </xdr:from>
    <xdr:to>
      <xdr:col>10</xdr:col>
      <xdr:colOff>165100</xdr:colOff>
      <xdr:row>97</xdr:row>
      <xdr:rowOff>3810</xdr:rowOff>
    </xdr:to>
    <xdr:sp macro="" textlink="">
      <xdr:nvSpPr>
        <xdr:cNvPr id="242" name="フローチャート: 判断 241"/>
        <xdr:cNvSpPr/>
      </xdr:nvSpPr>
      <xdr:spPr>
        <a:xfrm>
          <a:off x="1733550" y="1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96</xdr:row>
      <xdr:rowOff>166370</xdr:rowOff>
    </xdr:from>
    <xdr:ext cx="593725" cy="254000"/>
    <xdr:sp macro="" textlink="">
      <xdr:nvSpPr>
        <xdr:cNvPr id="243" name="テキスト ボックス 242"/>
        <xdr:cNvSpPr txBox="1"/>
      </xdr:nvSpPr>
      <xdr:spPr>
        <a:xfrm>
          <a:off x="1508125" y="162826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114300</xdr:rowOff>
    </xdr:from>
    <xdr:to>
      <xdr:col>6</xdr:col>
      <xdr:colOff>38100</xdr:colOff>
      <xdr:row>97</xdr:row>
      <xdr:rowOff>44450</xdr:rowOff>
    </xdr:to>
    <xdr:sp macro="" textlink="">
      <xdr:nvSpPr>
        <xdr:cNvPr id="244" name="フローチャート: 判断 243"/>
        <xdr:cNvSpPr/>
      </xdr:nvSpPr>
      <xdr:spPr>
        <a:xfrm>
          <a:off x="962025" y="162306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97</xdr:row>
      <xdr:rowOff>35560</xdr:rowOff>
    </xdr:from>
    <xdr:ext cx="593725" cy="259080"/>
    <xdr:sp macro="" textlink="">
      <xdr:nvSpPr>
        <xdr:cNvPr id="245" name="テキスト ボックス 244"/>
        <xdr:cNvSpPr txBox="1"/>
      </xdr:nvSpPr>
      <xdr:spPr>
        <a:xfrm>
          <a:off x="736600" y="163233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390461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101</xdr:row>
      <xdr:rowOff>80010</xdr:rowOff>
    </xdr:from>
    <xdr:ext cx="762000" cy="259080"/>
    <xdr:sp macro="" textlink="">
      <xdr:nvSpPr>
        <xdr:cNvPr id="247" name="テキスト ボックス 246"/>
        <xdr:cNvSpPr txBox="1"/>
      </xdr:nvSpPr>
      <xdr:spPr>
        <a:xfrm>
          <a:off x="317309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6920" cy="259080"/>
    <xdr:sp macro="" textlink="">
      <xdr:nvSpPr>
        <xdr:cNvPr id="248" name="テキスト ボックス 247"/>
        <xdr:cNvSpPr txBox="1"/>
      </xdr:nvSpPr>
      <xdr:spPr>
        <a:xfrm>
          <a:off x="238887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49" name="テキスト ボックス 248"/>
        <xdr:cNvSpPr txBox="1"/>
      </xdr:nvSpPr>
      <xdr:spPr>
        <a:xfrm>
          <a:off x="161734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101</xdr:row>
      <xdr:rowOff>80010</xdr:rowOff>
    </xdr:from>
    <xdr:ext cx="762000" cy="259080"/>
    <xdr:sp macro="" textlink="">
      <xdr:nvSpPr>
        <xdr:cNvPr id="250" name="テキスト ボックス 249"/>
        <xdr:cNvSpPr txBox="1"/>
      </xdr:nvSpPr>
      <xdr:spPr>
        <a:xfrm>
          <a:off x="8350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90170</xdr:rowOff>
    </xdr:from>
    <xdr:to>
      <xdr:col>24</xdr:col>
      <xdr:colOff>114300</xdr:colOff>
      <xdr:row>95</xdr:row>
      <xdr:rowOff>20320</xdr:rowOff>
    </xdr:to>
    <xdr:sp macro="" textlink="">
      <xdr:nvSpPr>
        <xdr:cNvPr id="251" name="楕円 250"/>
        <xdr:cNvSpPr/>
      </xdr:nvSpPr>
      <xdr:spPr>
        <a:xfrm>
          <a:off x="4020820" y="158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113030</xdr:rowOff>
    </xdr:from>
    <xdr:ext cx="598170" cy="259080"/>
    <xdr:sp macro="" textlink="">
      <xdr:nvSpPr>
        <xdr:cNvPr id="252" name="扶助費該当値テキスト"/>
        <xdr:cNvSpPr txBox="1"/>
      </xdr:nvSpPr>
      <xdr:spPr>
        <a:xfrm>
          <a:off x="4122420" y="15714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149,795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163195</xdr:rowOff>
    </xdr:from>
    <xdr:to>
      <xdr:col>20</xdr:col>
      <xdr:colOff>38100</xdr:colOff>
      <xdr:row>94</xdr:row>
      <xdr:rowOff>93345</xdr:rowOff>
    </xdr:to>
    <xdr:sp macro="" textlink="">
      <xdr:nvSpPr>
        <xdr:cNvPr id="253" name="楕円 252"/>
        <xdr:cNvSpPr/>
      </xdr:nvSpPr>
      <xdr:spPr>
        <a:xfrm>
          <a:off x="3300095" y="1576514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109855</xdr:rowOff>
    </xdr:from>
    <xdr:ext cx="593725" cy="254000"/>
    <xdr:sp macro="" textlink="">
      <xdr:nvSpPr>
        <xdr:cNvPr id="254" name="テキスト ボックス 253"/>
        <xdr:cNvSpPr txBox="1"/>
      </xdr:nvSpPr>
      <xdr:spPr>
        <a:xfrm>
          <a:off x="3074670" y="1554035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162,785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26035</xdr:rowOff>
    </xdr:from>
    <xdr:to>
      <xdr:col>15</xdr:col>
      <xdr:colOff>101600</xdr:colOff>
      <xdr:row>95</xdr:row>
      <xdr:rowOff>127635</xdr:rowOff>
    </xdr:to>
    <xdr:sp macro="" textlink="">
      <xdr:nvSpPr>
        <xdr:cNvPr id="255" name="楕円 254"/>
        <xdr:cNvSpPr/>
      </xdr:nvSpPr>
      <xdr:spPr>
        <a:xfrm>
          <a:off x="2505075" y="159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144145</xdr:rowOff>
    </xdr:from>
    <xdr:ext cx="593725" cy="254000"/>
    <xdr:sp macro="" textlink="">
      <xdr:nvSpPr>
        <xdr:cNvPr id="256" name="テキスト ボックス 255"/>
        <xdr:cNvSpPr txBox="1"/>
      </xdr:nvSpPr>
      <xdr:spPr>
        <a:xfrm>
          <a:off x="2303145" y="1574609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45720</xdr:rowOff>
    </xdr:from>
    <xdr:to>
      <xdr:col>10</xdr:col>
      <xdr:colOff>165100</xdr:colOff>
      <xdr:row>95</xdr:row>
      <xdr:rowOff>147320</xdr:rowOff>
    </xdr:to>
    <xdr:sp macro="" textlink="">
      <xdr:nvSpPr>
        <xdr:cNvPr id="257" name="楕円 256"/>
        <xdr:cNvSpPr/>
      </xdr:nvSpPr>
      <xdr:spPr>
        <a:xfrm>
          <a:off x="1733550" y="159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163830</xdr:rowOff>
    </xdr:from>
    <xdr:ext cx="593725" cy="259080"/>
    <xdr:sp macro="" textlink="">
      <xdr:nvSpPr>
        <xdr:cNvPr id="258" name="テキスト ボックス 257"/>
        <xdr:cNvSpPr txBox="1"/>
      </xdr:nvSpPr>
      <xdr:spPr>
        <a:xfrm>
          <a:off x="1508125" y="157657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133,146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81280</xdr:rowOff>
    </xdr:from>
    <xdr:to>
      <xdr:col>6</xdr:col>
      <xdr:colOff>38100</xdr:colOff>
      <xdr:row>96</xdr:row>
      <xdr:rowOff>11430</xdr:rowOff>
    </xdr:to>
    <xdr:sp macro="" textlink="">
      <xdr:nvSpPr>
        <xdr:cNvPr id="259" name="楕円 258"/>
        <xdr:cNvSpPr/>
      </xdr:nvSpPr>
      <xdr:spPr>
        <a:xfrm>
          <a:off x="962025" y="1602613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27940</xdr:rowOff>
    </xdr:from>
    <xdr:ext cx="593725" cy="259080"/>
    <xdr:sp macro="" textlink="">
      <xdr:nvSpPr>
        <xdr:cNvPr id="260" name="テキスト ボックス 259"/>
        <xdr:cNvSpPr txBox="1"/>
      </xdr:nvSpPr>
      <xdr:spPr>
        <a:xfrm>
          <a:off x="736600" y="158013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1" name="正方形/長方形 260"/>
        <xdr:cNvSpPr/>
      </xdr:nvSpPr>
      <xdr:spPr>
        <a:xfrm>
          <a:off x="5805170" y="39154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2" name="正方形/長方形 261"/>
        <xdr:cNvSpPr/>
      </xdr:nvSpPr>
      <xdr:spPr>
        <a:xfrm>
          <a:off x="590867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3" name="正方形/長方形 262"/>
        <xdr:cNvSpPr/>
      </xdr:nvSpPr>
      <xdr:spPr>
        <a:xfrm>
          <a:off x="590867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4" name="正方形/長方形 263"/>
        <xdr:cNvSpPr/>
      </xdr:nvSpPr>
      <xdr:spPr>
        <a:xfrm>
          <a:off x="680720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5" name="正方形/長方形 264"/>
        <xdr:cNvSpPr/>
      </xdr:nvSpPr>
      <xdr:spPr>
        <a:xfrm>
          <a:off x="680720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6" name="正方形/長方形 265"/>
        <xdr:cNvSpPr/>
      </xdr:nvSpPr>
      <xdr:spPr>
        <a:xfrm>
          <a:off x="78092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7" name="正方形/長方形 266"/>
        <xdr:cNvSpPr/>
      </xdr:nvSpPr>
      <xdr:spPr>
        <a:xfrm>
          <a:off x="78092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68" name="正方形/長方形 267"/>
        <xdr:cNvSpPr/>
      </xdr:nvSpPr>
      <xdr:spPr>
        <a:xfrm>
          <a:off x="5805170" y="47224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5440" cy="220345"/>
    <xdr:sp macro="" textlink="">
      <xdr:nvSpPr>
        <xdr:cNvPr id="269" name="テキスト ボックス 268"/>
        <xdr:cNvSpPr txBox="1"/>
      </xdr:nvSpPr>
      <xdr:spPr>
        <a:xfrm>
          <a:off x="5767070" y="45358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0" name="直線コネクタ 269"/>
        <xdr:cNvCxnSpPr/>
      </xdr:nvCxnSpPr>
      <xdr:spPr>
        <a:xfrm>
          <a:off x="5805170" y="6957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136525</xdr:rowOff>
    </xdr:from>
    <xdr:to>
      <xdr:col>59</xdr:col>
      <xdr:colOff>50800</xdr:colOff>
      <xdr:row>39</xdr:row>
      <xdr:rowOff>136525</xdr:rowOff>
    </xdr:to>
    <xdr:cxnSp macro="">
      <xdr:nvCxnSpPr>
        <xdr:cNvPr id="271" name="直線コネクタ 270"/>
        <xdr:cNvCxnSpPr/>
      </xdr:nvCxnSpPr>
      <xdr:spPr>
        <a:xfrm>
          <a:off x="5805170" y="6678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165100</xdr:rowOff>
    </xdr:from>
    <xdr:ext cx="243840" cy="248285"/>
    <xdr:sp macro="" textlink="">
      <xdr:nvSpPr>
        <xdr:cNvPr id="272" name="テキスト ボックス 271"/>
        <xdr:cNvSpPr txBox="1"/>
      </xdr:nvSpPr>
      <xdr:spPr>
        <a:xfrm>
          <a:off x="5579745" y="65392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24765</xdr:rowOff>
    </xdr:from>
    <xdr:to>
      <xdr:col>59</xdr:col>
      <xdr:colOff>50800</xdr:colOff>
      <xdr:row>38</xdr:row>
      <xdr:rowOff>24765</xdr:rowOff>
    </xdr:to>
    <xdr:cxnSp macro="">
      <xdr:nvCxnSpPr>
        <xdr:cNvPr id="273" name="直線コネクタ 272"/>
        <xdr:cNvCxnSpPr/>
      </xdr:nvCxnSpPr>
      <xdr:spPr>
        <a:xfrm>
          <a:off x="5805170" y="6398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53340</xdr:rowOff>
    </xdr:from>
    <xdr:ext cx="527050" cy="248285"/>
    <xdr:sp macro="" textlink="">
      <xdr:nvSpPr>
        <xdr:cNvPr id="274" name="テキスト ボックス 273"/>
        <xdr:cNvSpPr txBox="1"/>
      </xdr:nvSpPr>
      <xdr:spPr>
        <a:xfrm>
          <a:off x="5344160" y="625983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80645</xdr:rowOff>
    </xdr:from>
    <xdr:to>
      <xdr:col>59</xdr:col>
      <xdr:colOff>50800</xdr:colOff>
      <xdr:row>36</xdr:row>
      <xdr:rowOff>80645</xdr:rowOff>
    </xdr:to>
    <xdr:cxnSp macro="">
      <xdr:nvCxnSpPr>
        <xdr:cNvPr id="275" name="直線コネクタ 274"/>
        <xdr:cNvCxnSpPr/>
      </xdr:nvCxnSpPr>
      <xdr:spPr>
        <a:xfrm>
          <a:off x="5805170" y="6119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109220</xdr:rowOff>
    </xdr:from>
    <xdr:ext cx="527050" cy="248285"/>
    <xdr:sp macro="" textlink="">
      <xdr:nvSpPr>
        <xdr:cNvPr id="276" name="テキスト ボックス 275"/>
        <xdr:cNvSpPr txBox="1"/>
      </xdr:nvSpPr>
      <xdr:spPr>
        <a:xfrm>
          <a:off x="5344160" y="598043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77" name="直線コネクタ 276"/>
        <xdr:cNvCxnSpPr/>
      </xdr:nvCxnSpPr>
      <xdr:spPr>
        <a:xfrm>
          <a:off x="5805170" y="5840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165100</xdr:rowOff>
    </xdr:from>
    <xdr:ext cx="527050" cy="248285"/>
    <xdr:sp macro="" textlink="">
      <xdr:nvSpPr>
        <xdr:cNvPr id="278" name="テキスト ボックス 277"/>
        <xdr:cNvSpPr txBox="1"/>
      </xdr:nvSpPr>
      <xdr:spPr>
        <a:xfrm>
          <a:off x="5344160" y="570103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24765</xdr:rowOff>
    </xdr:from>
    <xdr:to>
      <xdr:col>59</xdr:col>
      <xdr:colOff>50800</xdr:colOff>
      <xdr:row>33</xdr:row>
      <xdr:rowOff>24765</xdr:rowOff>
    </xdr:to>
    <xdr:cxnSp macro="">
      <xdr:nvCxnSpPr>
        <xdr:cNvPr id="279" name="直線コネクタ 278"/>
        <xdr:cNvCxnSpPr/>
      </xdr:nvCxnSpPr>
      <xdr:spPr>
        <a:xfrm>
          <a:off x="5805170" y="5560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53340</xdr:rowOff>
    </xdr:from>
    <xdr:ext cx="594995" cy="248285"/>
    <xdr:sp macro="" textlink="">
      <xdr:nvSpPr>
        <xdr:cNvPr id="280" name="テキスト ボックス 279"/>
        <xdr:cNvSpPr txBox="1"/>
      </xdr:nvSpPr>
      <xdr:spPr>
        <a:xfrm>
          <a:off x="5280025" y="54216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80645</xdr:rowOff>
    </xdr:from>
    <xdr:to>
      <xdr:col>59</xdr:col>
      <xdr:colOff>50800</xdr:colOff>
      <xdr:row>31</xdr:row>
      <xdr:rowOff>80645</xdr:rowOff>
    </xdr:to>
    <xdr:cxnSp macro="">
      <xdr:nvCxnSpPr>
        <xdr:cNvPr id="281" name="直線コネクタ 280"/>
        <xdr:cNvCxnSpPr/>
      </xdr:nvCxnSpPr>
      <xdr:spPr>
        <a:xfrm>
          <a:off x="5805170" y="5281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109220</xdr:rowOff>
    </xdr:from>
    <xdr:ext cx="594995" cy="248285"/>
    <xdr:sp macro="" textlink="">
      <xdr:nvSpPr>
        <xdr:cNvPr id="282" name="テキスト ボックス 281"/>
        <xdr:cNvSpPr txBox="1"/>
      </xdr:nvSpPr>
      <xdr:spPr>
        <a:xfrm>
          <a:off x="5280025" y="51422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29</xdr:row>
      <xdr:rowOff>136525</xdr:rowOff>
    </xdr:from>
    <xdr:to>
      <xdr:col>59</xdr:col>
      <xdr:colOff>50800</xdr:colOff>
      <xdr:row>29</xdr:row>
      <xdr:rowOff>136525</xdr:rowOff>
    </xdr:to>
    <xdr:cxnSp macro="">
      <xdr:nvCxnSpPr>
        <xdr:cNvPr id="283" name="直線コネクタ 282"/>
        <xdr:cNvCxnSpPr/>
      </xdr:nvCxnSpPr>
      <xdr:spPr>
        <a:xfrm>
          <a:off x="5805170" y="5001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28</xdr:row>
      <xdr:rowOff>165100</xdr:rowOff>
    </xdr:from>
    <xdr:ext cx="594995" cy="248285"/>
    <xdr:sp macro="" textlink="">
      <xdr:nvSpPr>
        <xdr:cNvPr id="284" name="テキスト ボックス 283"/>
        <xdr:cNvSpPr txBox="1"/>
      </xdr:nvSpPr>
      <xdr:spPr>
        <a:xfrm>
          <a:off x="5280025" y="48628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5" name="直線コネクタ 284"/>
        <xdr:cNvCxnSpPr/>
      </xdr:nvCxnSpPr>
      <xdr:spPr>
        <a:xfrm>
          <a:off x="5805170" y="4722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53340</xdr:rowOff>
    </xdr:from>
    <xdr:ext cx="594995" cy="248285"/>
    <xdr:sp macro="" textlink="">
      <xdr:nvSpPr>
        <xdr:cNvPr id="286" name="テキスト ボックス 285"/>
        <xdr:cNvSpPr txBox="1"/>
      </xdr:nvSpPr>
      <xdr:spPr>
        <a:xfrm>
          <a:off x="5280025" y="45834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7" name="補助費等グラフ枠"/>
        <xdr:cNvSpPr/>
      </xdr:nvSpPr>
      <xdr:spPr>
        <a:xfrm>
          <a:off x="5805170" y="47224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32</xdr:row>
      <xdr:rowOff>70485</xdr:rowOff>
    </xdr:from>
    <xdr:to>
      <xdr:col>54</xdr:col>
      <xdr:colOff>167005</xdr:colOff>
      <xdr:row>38</xdr:row>
      <xdr:rowOff>116840</xdr:rowOff>
    </xdr:to>
    <xdr:cxnSp macro="">
      <xdr:nvCxnSpPr>
        <xdr:cNvPr id="288" name="直線コネクタ 287"/>
        <xdr:cNvCxnSpPr/>
      </xdr:nvCxnSpPr>
      <xdr:spPr>
        <a:xfrm flipV="1">
          <a:off x="9185275" y="5438775"/>
          <a:ext cx="0" cy="1052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120015</xdr:rowOff>
    </xdr:from>
    <xdr:ext cx="529590" cy="253365"/>
    <xdr:sp macro="" textlink="">
      <xdr:nvSpPr>
        <xdr:cNvPr id="289" name="補助費等最小値テキスト"/>
        <xdr:cNvSpPr txBox="1"/>
      </xdr:nvSpPr>
      <xdr:spPr>
        <a:xfrm>
          <a:off x="9236075" y="64941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20,163</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116840</xdr:rowOff>
    </xdr:from>
    <xdr:to>
      <xdr:col>55</xdr:col>
      <xdr:colOff>88900</xdr:colOff>
      <xdr:row>38</xdr:row>
      <xdr:rowOff>116840</xdr:rowOff>
    </xdr:to>
    <xdr:cxnSp macro="">
      <xdr:nvCxnSpPr>
        <xdr:cNvPr id="290" name="直線コネクタ 289"/>
        <xdr:cNvCxnSpPr/>
      </xdr:nvCxnSpPr>
      <xdr:spPr>
        <a:xfrm>
          <a:off x="9119870" y="64909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17780</xdr:rowOff>
    </xdr:from>
    <xdr:ext cx="593725" cy="252730"/>
    <xdr:sp macro="" textlink="">
      <xdr:nvSpPr>
        <xdr:cNvPr id="291" name="補助費等最大値テキスト"/>
        <xdr:cNvSpPr txBox="1"/>
      </xdr:nvSpPr>
      <xdr:spPr>
        <a:xfrm>
          <a:off x="9236075" y="5218430"/>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133,151</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70485</xdr:rowOff>
    </xdr:from>
    <xdr:to>
      <xdr:col>55</xdr:col>
      <xdr:colOff>88900</xdr:colOff>
      <xdr:row>32</xdr:row>
      <xdr:rowOff>70485</xdr:rowOff>
    </xdr:to>
    <xdr:cxnSp macro="">
      <xdr:nvCxnSpPr>
        <xdr:cNvPr id="292" name="直線コネクタ 291"/>
        <xdr:cNvCxnSpPr/>
      </xdr:nvCxnSpPr>
      <xdr:spPr>
        <a:xfrm>
          <a:off x="9119870" y="54387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24130</xdr:rowOff>
    </xdr:from>
    <xdr:to>
      <xdr:col>55</xdr:col>
      <xdr:colOff>0</xdr:colOff>
      <xdr:row>36</xdr:row>
      <xdr:rowOff>114935</xdr:rowOff>
    </xdr:to>
    <xdr:cxnSp macro="">
      <xdr:nvCxnSpPr>
        <xdr:cNvPr id="293" name="直線コネクタ 292"/>
        <xdr:cNvCxnSpPr/>
      </xdr:nvCxnSpPr>
      <xdr:spPr>
        <a:xfrm flipV="1">
          <a:off x="8464550" y="6062980"/>
          <a:ext cx="72072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117475</xdr:rowOff>
    </xdr:from>
    <xdr:ext cx="529590" cy="253365"/>
    <xdr:sp macro="" textlink="">
      <xdr:nvSpPr>
        <xdr:cNvPr id="294" name="補助費等平均値テキスト"/>
        <xdr:cNvSpPr txBox="1"/>
      </xdr:nvSpPr>
      <xdr:spPr>
        <a:xfrm>
          <a:off x="9236075" y="6156325"/>
          <a:ext cx="529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139065</xdr:rowOff>
    </xdr:from>
    <xdr:to>
      <xdr:col>55</xdr:col>
      <xdr:colOff>50800</xdr:colOff>
      <xdr:row>37</xdr:row>
      <xdr:rowOff>71120</xdr:rowOff>
    </xdr:to>
    <xdr:sp macro="" textlink="">
      <xdr:nvSpPr>
        <xdr:cNvPr id="295" name="フローチャート: 判断 294"/>
        <xdr:cNvSpPr/>
      </xdr:nvSpPr>
      <xdr:spPr>
        <a:xfrm>
          <a:off x="9157970" y="617791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30</xdr:row>
      <xdr:rowOff>134620</xdr:rowOff>
    </xdr:from>
    <xdr:to>
      <xdr:col>50</xdr:col>
      <xdr:colOff>114300</xdr:colOff>
      <xdr:row>36</xdr:row>
      <xdr:rowOff>114935</xdr:rowOff>
    </xdr:to>
    <xdr:cxnSp macro="">
      <xdr:nvCxnSpPr>
        <xdr:cNvPr id="296" name="直線コネクタ 295"/>
        <xdr:cNvCxnSpPr/>
      </xdr:nvCxnSpPr>
      <xdr:spPr>
        <a:xfrm>
          <a:off x="7682230" y="5167630"/>
          <a:ext cx="782320" cy="986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4445</xdr:rowOff>
    </xdr:from>
    <xdr:to>
      <xdr:col>50</xdr:col>
      <xdr:colOff>165100</xdr:colOff>
      <xdr:row>37</xdr:row>
      <xdr:rowOff>104140</xdr:rowOff>
    </xdr:to>
    <xdr:sp macro="" textlink="">
      <xdr:nvSpPr>
        <xdr:cNvPr id="297" name="フローチャート: 判断 296"/>
        <xdr:cNvSpPr/>
      </xdr:nvSpPr>
      <xdr:spPr>
        <a:xfrm>
          <a:off x="8413750" y="6210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95250</xdr:rowOff>
    </xdr:from>
    <xdr:ext cx="534035" cy="253365"/>
    <xdr:sp macro="" textlink="">
      <xdr:nvSpPr>
        <xdr:cNvPr id="298" name="テキスト ボックス 297"/>
        <xdr:cNvSpPr txBox="1"/>
      </xdr:nvSpPr>
      <xdr:spPr>
        <a:xfrm>
          <a:off x="8220710" y="630174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134620</xdr:rowOff>
    </xdr:from>
    <xdr:to>
      <xdr:col>45</xdr:col>
      <xdr:colOff>167005</xdr:colOff>
      <xdr:row>37</xdr:row>
      <xdr:rowOff>77470</xdr:rowOff>
    </xdr:to>
    <xdr:cxnSp macro="">
      <xdr:nvCxnSpPr>
        <xdr:cNvPr id="299" name="直線コネクタ 298"/>
        <xdr:cNvCxnSpPr/>
      </xdr:nvCxnSpPr>
      <xdr:spPr>
        <a:xfrm flipV="1">
          <a:off x="6898005" y="5167630"/>
          <a:ext cx="784225" cy="1116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78105</xdr:rowOff>
    </xdr:from>
    <xdr:to>
      <xdr:col>46</xdr:col>
      <xdr:colOff>38100</xdr:colOff>
      <xdr:row>32</xdr:row>
      <xdr:rowOff>10160</xdr:rowOff>
    </xdr:to>
    <xdr:sp macro="" textlink="">
      <xdr:nvSpPr>
        <xdr:cNvPr id="300" name="フローチャート: 判断 299"/>
        <xdr:cNvSpPr/>
      </xdr:nvSpPr>
      <xdr:spPr>
        <a:xfrm>
          <a:off x="7642225" y="527875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1270</xdr:rowOff>
    </xdr:from>
    <xdr:ext cx="593725" cy="253365"/>
    <xdr:sp macro="" textlink="">
      <xdr:nvSpPr>
        <xdr:cNvPr id="301" name="テキスト ボックス 300"/>
        <xdr:cNvSpPr txBox="1"/>
      </xdr:nvSpPr>
      <xdr:spPr>
        <a:xfrm>
          <a:off x="7416800" y="536956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77470</xdr:rowOff>
    </xdr:from>
    <xdr:to>
      <xdr:col>41</xdr:col>
      <xdr:colOff>50800</xdr:colOff>
      <xdr:row>37</xdr:row>
      <xdr:rowOff>90805</xdr:rowOff>
    </xdr:to>
    <xdr:cxnSp macro="">
      <xdr:nvCxnSpPr>
        <xdr:cNvPr id="302" name="直線コネクタ 301"/>
        <xdr:cNvCxnSpPr/>
      </xdr:nvCxnSpPr>
      <xdr:spPr>
        <a:xfrm flipV="1">
          <a:off x="6126480" y="6283960"/>
          <a:ext cx="7715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67310</xdr:rowOff>
    </xdr:from>
    <xdr:to>
      <xdr:col>41</xdr:col>
      <xdr:colOff>101600</xdr:colOff>
      <xdr:row>37</xdr:row>
      <xdr:rowOff>166370</xdr:rowOff>
    </xdr:to>
    <xdr:sp macro="" textlink="">
      <xdr:nvSpPr>
        <xdr:cNvPr id="303" name="フローチャート: 判断 302"/>
        <xdr:cNvSpPr/>
      </xdr:nvSpPr>
      <xdr:spPr>
        <a:xfrm>
          <a:off x="6847205" y="62738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157480</xdr:rowOff>
    </xdr:from>
    <xdr:ext cx="529590" cy="253365"/>
    <xdr:sp macro="" textlink="">
      <xdr:nvSpPr>
        <xdr:cNvPr id="304" name="テキスト ボックス 303"/>
        <xdr:cNvSpPr txBox="1"/>
      </xdr:nvSpPr>
      <xdr:spPr>
        <a:xfrm>
          <a:off x="6677660" y="636397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90805</xdr:rowOff>
    </xdr:from>
    <xdr:to>
      <xdr:col>36</xdr:col>
      <xdr:colOff>165100</xdr:colOff>
      <xdr:row>38</xdr:row>
      <xdr:rowOff>22225</xdr:rowOff>
    </xdr:to>
    <xdr:sp macro="" textlink="">
      <xdr:nvSpPr>
        <xdr:cNvPr id="305" name="フローチャート: 判断 304"/>
        <xdr:cNvSpPr/>
      </xdr:nvSpPr>
      <xdr:spPr>
        <a:xfrm>
          <a:off x="6075680" y="6297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13970</xdr:rowOff>
    </xdr:from>
    <xdr:ext cx="534035" cy="248285"/>
    <xdr:sp macro="" textlink="">
      <xdr:nvSpPr>
        <xdr:cNvPr id="306" name="テキスト ボックス 305"/>
        <xdr:cNvSpPr txBox="1"/>
      </xdr:nvSpPr>
      <xdr:spPr>
        <a:xfrm>
          <a:off x="5882640" y="638810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7" name="テキスト ボックス 306"/>
        <xdr:cNvSpPr txBox="1"/>
      </xdr:nvSpPr>
      <xdr:spPr>
        <a:xfrm>
          <a:off x="901827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1365" cy="253365"/>
    <xdr:sp macro="" textlink="">
      <xdr:nvSpPr>
        <xdr:cNvPr id="308" name="テキスト ボックス 307"/>
        <xdr:cNvSpPr txBox="1"/>
      </xdr:nvSpPr>
      <xdr:spPr>
        <a:xfrm>
          <a:off x="829754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41</xdr:row>
      <xdr:rowOff>78105</xdr:rowOff>
    </xdr:from>
    <xdr:ext cx="762000" cy="253365"/>
    <xdr:sp macro="" textlink="">
      <xdr:nvSpPr>
        <xdr:cNvPr id="309" name="テキスト ボックス 308"/>
        <xdr:cNvSpPr txBox="1"/>
      </xdr:nvSpPr>
      <xdr:spPr>
        <a:xfrm>
          <a:off x="75152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6920" cy="253365"/>
    <xdr:sp macro="" textlink="">
      <xdr:nvSpPr>
        <xdr:cNvPr id="310" name="テキスト ボックス 309"/>
        <xdr:cNvSpPr txBox="1"/>
      </xdr:nvSpPr>
      <xdr:spPr>
        <a:xfrm>
          <a:off x="67310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1365" cy="253365"/>
    <xdr:sp macro="" textlink="">
      <xdr:nvSpPr>
        <xdr:cNvPr id="311" name="テキスト ボックス 310"/>
        <xdr:cNvSpPr txBox="1"/>
      </xdr:nvSpPr>
      <xdr:spPr>
        <a:xfrm>
          <a:off x="595947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142240</xdr:rowOff>
    </xdr:from>
    <xdr:to>
      <xdr:col>55</xdr:col>
      <xdr:colOff>50800</xdr:colOff>
      <xdr:row>36</xdr:row>
      <xdr:rowOff>73660</xdr:rowOff>
    </xdr:to>
    <xdr:sp macro="" textlink="">
      <xdr:nvSpPr>
        <xdr:cNvPr id="312" name="楕円 311"/>
        <xdr:cNvSpPr/>
      </xdr:nvSpPr>
      <xdr:spPr>
        <a:xfrm>
          <a:off x="9157970" y="601345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164465</xdr:rowOff>
    </xdr:from>
    <xdr:ext cx="529590" cy="248285"/>
    <xdr:sp macro="" textlink="">
      <xdr:nvSpPr>
        <xdr:cNvPr id="313" name="補助費等該当値テキスト"/>
        <xdr:cNvSpPr txBox="1"/>
      </xdr:nvSpPr>
      <xdr:spPr>
        <a:xfrm>
          <a:off x="9236075" y="586803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64770</xdr:rowOff>
    </xdr:from>
    <xdr:to>
      <xdr:col>50</xdr:col>
      <xdr:colOff>165100</xdr:colOff>
      <xdr:row>36</xdr:row>
      <xdr:rowOff>164465</xdr:rowOff>
    </xdr:to>
    <xdr:sp macro="" textlink="">
      <xdr:nvSpPr>
        <xdr:cNvPr id="314" name="楕円 313"/>
        <xdr:cNvSpPr/>
      </xdr:nvSpPr>
      <xdr:spPr>
        <a:xfrm>
          <a:off x="8413750" y="61036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13335</xdr:rowOff>
    </xdr:from>
    <xdr:ext cx="534035" cy="248285"/>
    <xdr:sp macro="" textlink="">
      <xdr:nvSpPr>
        <xdr:cNvPr id="315" name="テキスト ボックス 314"/>
        <xdr:cNvSpPr txBox="1"/>
      </xdr:nvSpPr>
      <xdr:spPr>
        <a:xfrm>
          <a:off x="8220710" y="5884545"/>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85090</xdr:rowOff>
    </xdr:from>
    <xdr:to>
      <xdr:col>46</xdr:col>
      <xdr:colOff>38100</xdr:colOff>
      <xdr:row>31</xdr:row>
      <xdr:rowOff>17145</xdr:rowOff>
    </xdr:to>
    <xdr:sp macro="" textlink="">
      <xdr:nvSpPr>
        <xdr:cNvPr id="316" name="楕円 315"/>
        <xdr:cNvSpPr/>
      </xdr:nvSpPr>
      <xdr:spPr>
        <a:xfrm>
          <a:off x="7642225" y="511810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33020</xdr:rowOff>
    </xdr:from>
    <xdr:ext cx="593725" cy="247650"/>
    <xdr:sp macro="" textlink="">
      <xdr:nvSpPr>
        <xdr:cNvPr id="317" name="テキスト ボックス 316"/>
        <xdr:cNvSpPr txBox="1"/>
      </xdr:nvSpPr>
      <xdr:spPr>
        <a:xfrm>
          <a:off x="7416800" y="4898390"/>
          <a:ext cx="59372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162,233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28575</xdr:rowOff>
    </xdr:from>
    <xdr:to>
      <xdr:col>41</xdr:col>
      <xdr:colOff>101600</xdr:colOff>
      <xdr:row>37</xdr:row>
      <xdr:rowOff>127635</xdr:rowOff>
    </xdr:to>
    <xdr:sp macro="" textlink="">
      <xdr:nvSpPr>
        <xdr:cNvPr id="318" name="楕円 317"/>
        <xdr:cNvSpPr/>
      </xdr:nvSpPr>
      <xdr:spPr>
        <a:xfrm>
          <a:off x="6847205" y="62350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143510</xdr:rowOff>
    </xdr:from>
    <xdr:ext cx="529590" cy="248285"/>
    <xdr:sp macro="" textlink="">
      <xdr:nvSpPr>
        <xdr:cNvPr id="319" name="テキスト ボックス 318"/>
        <xdr:cNvSpPr txBox="1"/>
      </xdr:nvSpPr>
      <xdr:spPr>
        <a:xfrm>
          <a:off x="6677660" y="601472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40640</xdr:rowOff>
    </xdr:from>
    <xdr:to>
      <xdr:col>36</xdr:col>
      <xdr:colOff>165100</xdr:colOff>
      <xdr:row>37</xdr:row>
      <xdr:rowOff>140335</xdr:rowOff>
    </xdr:to>
    <xdr:sp macro="" textlink="">
      <xdr:nvSpPr>
        <xdr:cNvPr id="320" name="楕円 319"/>
        <xdr:cNvSpPr/>
      </xdr:nvSpPr>
      <xdr:spPr>
        <a:xfrm>
          <a:off x="6075680" y="62471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156210</xdr:rowOff>
    </xdr:from>
    <xdr:ext cx="534035" cy="253365"/>
    <xdr:sp macro="" textlink="">
      <xdr:nvSpPr>
        <xdr:cNvPr id="321" name="テキスト ボックス 320"/>
        <xdr:cNvSpPr txBox="1"/>
      </xdr:nvSpPr>
      <xdr:spPr>
        <a:xfrm>
          <a:off x="5882640" y="602742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2" name="正方形/長方形 321"/>
        <xdr:cNvSpPr/>
      </xdr:nvSpPr>
      <xdr:spPr>
        <a:xfrm>
          <a:off x="5805170" y="72682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3" name="正方形/長方形 322"/>
        <xdr:cNvSpPr/>
      </xdr:nvSpPr>
      <xdr:spPr>
        <a:xfrm>
          <a:off x="590867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4" name="正方形/長方形 323"/>
        <xdr:cNvSpPr/>
      </xdr:nvSpPr>
      <xdr:spPr>
        <a:xfrm>
          <a:off x="590867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5" name="正方形/長方形 324"/>
        <xdr:cNvSpPr/>
      </xdr:nvSpPr>
      <xdr:spPr>
        <a:xfrm>
          <a:off x="680720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6" name="正方形/長方形 325"/>
        <xdr:cNvSpPr/>
      </xdr:nvSpPr>
      <xdr:spPr>
        <a:xfrm>
          <a:off x="680720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7" name="正方形/長方形 326"/>
        <xdr:cNvSpPr/>
      </xdr:nvSpPr>
      <xdr:spPr>
        <a:xfrm>
          <a:off x="78092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8" name="正方形/長方形 327"/>
        <xdr:cNvSpPr/>
      </xdr:nvSpPr>
      <xdr:spPr>
        <a:xfrm>
          <a:off x="78092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9" name="正方形/長方形 328"/>
        <xdr:cNvSpPr/>
      </xdr:nvSpPr>
      <xdr:spPr>
        <a:xfrm>
          <a:off x="5805170" y="80752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5440" cy="220345"/>
    <xdr:sp macro="" textlink="">
      <xdr:nvSpPr>
        <xdr:cNvPr id="330" name="テキスト ボックス 329"/>
        <xdr:cNvSpPr txBox="1"/>
      </xdr:nvSpPr>
      <xdr:spPr>
        <a:xfrm>
          <a:off x="5767070" y="78886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1" name="直線コネクタ 330"/>
        <xdr:cNvCxnSpPr/>
      </xdr:nvCxnSpPr>
      <xdr:spPr>
        <a:xfrm>
          <a:off x="5805170" y="10310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43180</xdr:rowOff>
    </xdr:from>
    <xdr:to>
      <xdr:col>59</xdr:col>
      <xdr:colOff>50800</xdr:colOff>
      <xdr:row>59</xdr:row>
      <xdr:rowOff>43180</xdr:rowOff>
    </xdr:to>
    <xdr:cxnSp macro="">
      <xdr:nvCxnSpPr>
        <xdr:cNvPr id="332" name="直線コネクタ 331"/>
        <xdr:cNvCxnSpPr/>
      </xdr:nvCxnSpPr>
      <xdr:spPr>
        <a:xfrm>
          <a:off x="5805170" y="99377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72390</xdr:rowOff>
    </xdr:from>
    <xdr:ext cx="243840" cy="248285"/>
    <xdr:sp macro="" textlink="">
      <xdr:nvSpPr>
        <xdr:cNvPr id="333" name="テキスト ボックス 332"/>
        <xdr:cNvSpPr txBox="1"/>
      </xdr:nvSpPr>
      <xdr:spPr>
        <a:xfrm>
          <a:off x="5579745" y="97993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4" name="直線コネクタ 333"/>
        <xdr:cNvCxnSpPr/>
      </xdr:nvCxnSpPr>
      <xdr:spPr>
        <a:xfrm>
          <a:off x="5805170" y="95650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27050" cy="248285"/>
    <xdr:sp macro="" textlink="">
      <xdr:nvSpPr>
        <xdr:cNvPr id="335" name="テキスト ボックス 334"/>
        <xdr:cNvSpPr txBox="1"/>
      </xdr:nvSpPr>
      <xdr:spPr>
        <a:xfrm>
          <a:off x="5344160" y="9426575"/>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136525</xdr:rowOff>
    </xdr:from>
    <xdr:to>
      <xdr:col>59</xdr:col>
      <xdr:colOff>50800</xdr:colOff>
      <xdr:row>54</xdr:row>
      <xdr:rowOff>136525</xdr:rowOff>
    </xdr:to>
    <xdr:cxnSp macro="">
      <xdr:nvCxnSpPr>
        <xdr:cNvPr id="336" name="直線コネクタ 335"/>
        <xdr:cNvCxnSpPr/>
      </xdr:nvCxnSpPr>
      <xdr:spPr>
        <a:xfrm>
          <a:off x="5805170" y="9192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165100</xdr:rowOff>
    </xdr:from>
    <xdr:ext cx="527050" cy="248285"/>
    <xdr:sp macro="" textlink="">
      <xdr:nvSpPr>
        <xdr:cNvPr id="337" name="テキスト ボックス 336"/>
        <xdr:cNvSpPr txBox="1"/>
      </xdr:nvSpPr>
      <xdr:spPr>
        <a:xfrm>
          <a:off x="5344160" y="905383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99060</xdr:rowOff>
    </xdr:from>
    <xdr:to>
      <xdr:col>59</xdr:col>
      <xdr:colOff>50800</xdr:colOff>
      <xdr:row>52</xdr:row>
      <xdr:rowOff>99060</xdr:rowOff>
    </xdr:to>
    <xdr:cxnSp macro="">
      <xdr:nvCxnSpPr>
        <xdr:cNvPr id="338" name="直線コネクタ 337"/>
        <xdr:cNvCxnSpPr/>
      </xdr:nvCxnSpPr>
      <xdr:spPr>
        <a:xfrm>
          <a:off x="5805170" y="88201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128270</xdr:rowOff>
    </xdr:from>
    <xdr:ext cx="527050" cy="248285"/>
    <xdr:sp macro="" textlink="">
      <xdr:nvSpPr>
        <xdr:cNvPr id="339" name="テキスト ボックス 338"/>
        <xdr:cNvSpPr txBox="1"/>
      </xdr:nvSpPr>
      <xdr:spPr>
        <a:xfrm>
          <a:off x="5344160" y="868172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61595</xdr:rowOff>
    </xdr:from>
    <xdr:to>
      <xdr:col>59</xdr:col>
      <xdr:colOff>50800</xdr:colOff>
      <xdr:row>50</xdr:row>
      <xdr:rowOff>61595</xdr:rowOff>
    </xdr:to>
    <xdr:cxnSp macro="">
      <xdr:nvCxnSpPr>
        <xdr:cNvPr id="340" name="直線コネクタ 339"/>
        <xdr:cNvCxnSpPr/>
      </xdr:nvCxnSpPr>
      <xdr:spPr>
        <a:xfrm>
          <a:off x="5805170" y="84474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90805</xdr:rowOff>
    </xdr:from>
    <xdr:ext cx="594995" cy="248285"/>
    <xdr:sp macro="" textlink="">
      <xdr:nvSpPr>
        <xdr:cNvPr id="341" name="テキスト ボックス 340"/>
        <xdr:cNvSpPr txBox="1"/>
      </xdr:nvSpPr>
      <xdr:spPr>
        <a:xfrm>
          <a:off x="5280025" y="8308975"/>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2" name="直線コネクタ 341"/>
        <xdr:cNvCxnSpPr/>
      </xdr:nvCxnSpPr>
      <xdr:spPr>
        <a:xfrm>
          <a:off x="5805170" y="8075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4995" cy="248285"/>
    <xdr:sp macro="" textlink="">
      <xdr:nvSpPr>
        <xdr:cNvPr id="343" name="テキスト ボックス 342"/>
        <xdr:cNvSpPr txBox="1"/>
      </xdr:nvSpPr>
      <xdr:spPr>
        <a:xfrm>
          <a:off x="5280025" y="79362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4" name="普通建設事業費グラフ枠"/>
        <xdr:cNvSpPr/>
      </xdr:nvSpPr>
      <xdr:spPr>
        <a:xfrm>
          <a:off x="5805170" y="80752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50</xdr:row>
      <xdr:rowOff>84455</xdr:rowOff>
    </xdr:from>
    <xdr:to>
      <xdr:col>54</xdr:col>
      <xdr:colOff>167005</xdr:colOff>
      <xdr:row>58</xdr:row>
      <xdr:rowOff>66040</xdr:rowOff>
    </xdr:to>
    <xdr:cxnSp macro="">
      <xdr:nvCxnSpPr>
        <xdr:cNvPr id="345" name="直線コネクタ 344"/>
        <xdr:cNvCxnSpPr/>
      </xdr:nvCxnSpPr>
      <xdr:spPr>
        <a:xfrm flipV="1">
          <a:off x="9185275" y="8470265"/>
          <a:ext cx="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69850</xdr:rowOff>
    </xdr:from>
    <xdr:ext cx="529590" cy="248285"/>
    <xdr:sp macro="" textlink="">
      <xdr:nvSpPr>
        <xdr:cNvPr id="346" name="普通建設事業費最小値テキスト"/>
        <xdr:cNvSpPr txBox="1"/>
      </xdr:nvSpPr>
      <xdr:spPr>
        <a:xfrm>
          <a:off x="9236075" y="979678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11,697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66040</xdr:rowOff>
    </xdr:from>
    <xdr:to>
      <xdr:col>55</xdr:col>
      <xdr:colOff>88900</xdr:colOff>
      <xdr:row>58</xdr:row>
      <xdr:rowOff>66040</xdr:rowOff>
    </xdr:to>
    <xdr:cxnSp macro="">
      <xdr:nvCxnSpPr>
        <xdr:cNvPr id="347" name="直線コネクタ 346"/>
        <xdr:cNvCxnSpPr/>
      </xdr:nvCxnSpPr>
      <xdr:spPr>
        <a:xfrm>
          <a:off x="9119870" y="97929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32385</xdr:rowOff>
    </xdr:from>
    <xdr:ext cx="593725" cy="248285"/>
    <xdr:sp macro="" textlink="">
      <xdr:nvSpPr>
        <xdr:cNvPr id="348" name="普通建設事業費最大値テキスト"/>
        <xdr:cNvSpPr txBox="1"/>
      </xdr:nvSpPr>
      <xdr:spPr>
        <a:xfrm>
          <a:off x="9236075" y="8250555"/>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118,197</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84455</xdr:rowOff>
    </xdr:from>
    <xdr:to>
      <xdr:col>55</xdr:col>
      <xdr:colOff>88900</xdr:colOff>
      <xdr:row>50</xdr:row>
      <xdr:rowOff>84455</xdr:rowOff>
    </xdr:to>
    <xdr:cxnSp macro="">
      <xdr:nvCxnSpPr>
        <xdr:cNvPr id="349" name="直線コネクタ 348"/>
        <xdr:cNvCxnSpPr/>
      </xdr:nvCxnSpPr>
      <xdr:spPr>
        <a:xfrm>
          <a:off x="9119870" y="84702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28575</xdr:rowOff>
    </xdr:from>
    <xdr:to>
      <xdr:col>55</xdr:col>
      <xdr:colOff>0</xdr:colOff>
      <xdr:row>58</xdr:row>
      <xdr:rowOff>26670</xdr:rowOff>
    </xdr:to>
    <xdr:cxnSp macro="">
      <xdr:nvCxnSpPr>
        <xdr:cNvPr id="350" name="直線コネクタ 349"/>
        <xdr:cNvCxnSpPr/>
      </xdr:nvCxnSpPr>
      <xdr:spPr>
        <a:xfrm flipV="1">
          <a:off x="8464550" y="9587865"/>
          <a:ext cx="720725"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166370</xdr:rowOff>
    </xdr:from>
    <xdr:ext cx="529590" cy="253365"/>
    <xdr:sp macro="" textlink="">
      <xdr:nvSpPr>
        <xdr:cNvPr id="351" name="普通建設事業費平均値テキスト"/>
        <xdr:cNvSpPr txBox="1"/>
      </xdr:nvSpPr>
      <xdr:spPr>
        <a:xfrm>
          <a:off x="9236075" y="9222740"/>
          <a:ext cx="529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144145</xdr:rowOff>
    </xdr:from>
    <xdr:to>
      <xdr:col>55</xdr:col>
      <xdr:colOff>50800</xdr:colOff>
      <xdr:row>56</xdr:row>
      <xdr:rowOff>75565</xdr:rowOff>
    </xdr:to>
    <xdr:sp macro="" textlink="">
      <xdr:nvSpPr>
        <xdr:cNvPr id="352" name="フローチャート: 判断 351"/>
        <xdr:cNvSpPr/>
      </xdr:nvSpPr>
      <xdr:spPr>
        <a:xfrm>
          <a:off x="9157970" y="936815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57</xdr:row>
      <xdr:rowOff>164465</xdr:rowOff>
    </xdr:from>
    <xdr:to>
      <xdr:col>50</xdr:col>
      <xdr:colOff>114300</xdr:colOff>
      <xdr:row>58</xdr:row>
      <xdr:rowOff>26670</xdr:rowOff>
    </xdr:to>
    <xdr:cxnSp macro="">
      <xdr:nvCxnSpPr>
        <xdr:cNvPr id="353" name="直線コネクタ 352"/>
        <xdr:cNvCxnSpPr/>
      </xdr:nvCxnSpPr>
      <xdr:spPr>
        <a:xfrm>
          <a:off x="7682230" y="9723755"/>
          <a:ext cx="78232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118110</xdr:rowOff>
    </xdr:from>
    <xdr:to>
      <xdr:col>50</xdr:col>
      <xdr:colOff>165100</xdr:colOff>
      <xdr:row>56</xdr:row>
      <xdr:rowOff>50800</xdr:rowOff>
    </xdr:to>
    <xdr:sp macro="" textlink="">
      <xdr:nvSpPr>
        <xdr:cNvPr id="354" name="フローチャート: 判断 353"/>
        <xdr:cNvSpPr/>
      </xdr:nvSpPr>
      <xdr:spPr>
        <a:xfrm>
          <a:off x="8413750" y="93421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66675</xdr:rowOff>
    </xdr:from>
    <xdr:ext cx="534035" cy="247650"/>
    <xdr:sp macro="" textlink="">
      <xdr:nvSpPr>
        <xdr:cNvPr id="355" name="テキスト ボックス 354"/>
        <xdr:cNvSpPr txBox="1"/>
      </xdr:nvSpPr>
      <xdr:spPr>
        <a:xfrm>
          <a:off x="8220710" y="9123045"/>
          <a:ext cx="5340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135255</xdr:rowOff>
    </xdr:from>
    <xdr:to>
      <xdr:col>45</xdr:col>
      <xdr:colOff>167005</xdr:colOff>
      <xdr:row>57</xdr:row>
      <xdr:rowOff>164465</xdr:rowOff>
    </xdr:to>
    <xdr:cxnSp macro="">
      <xdr:nvCxnSpPr>
        <xdr:cNvPr id="356" name="直線コネクタ 355"/>
        <xdr:cNvCxnSpPr/>
      </xdr:nvCxnSpPr>
      <xdr:spPr>
        <a:xfrm>
          <a:off x="6898005" y="9694545"/>
          <a:ext cx="7842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116205</xdr:rowOff>
    </xdr:from>
    <xdr:to>
      <xdr:col>46</xdr:col>
      <xdr:colOff>38100</xdr:colOff>
      <xdr:row>56</xdr:row>
      <xdr:rowOff>48260</xdr:rowOff>
    </xdr:to>
    <xdr:sp macro="" textlink="">
      <xdr:nvSpPr>
        <xdr:cNvPr id="357" name="フローチャート: 判断 356"/>
        <xdr:cNvSpPr/>
      </xdr:nvSpPr>
      <xdr:spPr>
        <a:xfrm>
          <a:off x="7642225" y="934021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63500</xdr:rowOff>
    </xdr:from>
    <xdr:ext cx="529590" cy="253365"/>
    <xdr:sp macro="" textlink="">
      <xdr:nvSpPr>
        <xdr:cNvPr id="358" name="テキスト ボックス 357"/>
        <xdr:cNvSpPr txBox="1"/>
      </xdr:nvSpPr>
      <xdr:spPr>
        <a:xfrm>
          <a:off x="7449185" y="911987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76200</xdr:rowOff>
    </xdr:from>
    <xdr:to>
      <xdr:col>41</xdr:col>
      <xdr:colOff>50800</xdr:colOff>
      <xdr:row>57</xdr:row>
      <xdr:rowOff>135255</xdr:rowOff>
    </xdr:to>
    <xdr:cxnSp macro="">
      <xdr:nvCxnSpPr>
        <xdr:cNvPr id="359" name="直線コネクタ 358"/>
        <xdr:cNvCxnSpPr/>
      </xdr:nvCxnSpPr>
      <xdr:spPr>
        <a:xfrm>
          <a:off x="6126480" y="9635490"/>
          <a:ext cx="77152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132080</xdr:rowOff>
    </xdr:from>
    <xdr:to>
      <xdr:col>41</xdr:col>
      <xdr:colOff>101600</xdr:colOff>
      <xdr:row>56</xdr:row>
      <xdr:rowOff>63500</xdr:rowOff>
    </xdr:to>
    <xdr:sp macro="" textlink="">
      <xdr:nvSpPr>
        <xdr:cNvPr id="360" name="フローチャート: 判断 359"/>
        <xdr:cNvSpPr/>
      </xdr:nvSpPr>
      <xdr:spPr>
        <a:xfrm>
          <a:off x="6847205" y="9356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80010</xdr:rowOff>
    </xdr:from>
    <xdr:ext cx="529590" cy="253365"/>
    <xdr:sp macro="" textlink="">
      <xdr:nvSpPr>
        <xdr:cNvPr id="361" name="テキスト ボックス 360"/>
        <xdr:cNvSpPr txBox="1"/>
      </xdr:nvSpPr>
      <xdr:spPr>
        <a:xfrm>
          <a:off x="6677660" y="913638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127635</xdr:rowOff>
    </xdr:from>
    <xdr:to>
      <xdr:col>36</xdr:col>
      <xdr:colOff>165100</xdr:colOff>
      <xdr:row>56</xdr:row>
      <xdr:rowOff>59055</xdr:rowOff>
    </xdr:to>
    <xdr:sp macro="" textlink="">
      <xdr:nvSpPr>
        <xdr:cNvPr id="362" name="フローチャート: 判断 361"/>
        <xdr:cNvSpPr/>
      </xdr:nvSpPr>
      <xdr:spPr>
        <a:xfrm>
          <a:off x="6075680" y="93516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75565</xdr:rowOff>
    </xdr:from>
    <xdr:ext cx="534035" cy="253365"/>
    <xdr:sp macro="" textlink="">
      <xdr:nvSpPr>
        <xdr:cNvPr id="363" name="テキスト ボックス 362"/>
        <xdr:cNvSpPr txBox="1"/>
      </xdr:nvSpPr>
      <xdr:spPr>
        <a:xfrm>
          <a:off x="5882640" y="913193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4" name="テキスト ボックス 363"/>
        <xdr:cNvSpPr txBox="1"/>
      </xdr:nvSpPr>
      <xdr:spPr>
        <a:xfrm>
          <a:off x="901827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1365" cy="253365"/>
    <xdr:sp macro="" textlink="">
      <xdr:nvSpPr>
        <xdr:cNvPr id="365" name="テキスト ボックス 364"/>
        <xdr:cNvSpPr txBox="1"/>
      </xdr:nvSpPr>
      <xdr:spPr>
        <a:xfrm>
          <a:off x="829754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61</xdr:row>
      <xdr:rowOff>78105</xdr:rowOff>
    </xdr:from>
    <xdr:ext cx="762000" cy="253365"/>
    <xdr:sp macro="" textlink="">
      <xdr:nvSpPr>
        <xdr:cNvPr id="366" name="テキスト ボックス 365"/>
        <xdr:cNvSpPr txBox="1"/>
      </xdr:nvSpPr>
      <xdr:spPr>
        <a:xfrm>
          <a:off x="75152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6920" cy="253365"/>
    <xdr:sp macro="" textlink="">
      <xdr:nvSpPr>
        <xdr:cNvPr id="367" name="テキスト ボックス 366"/>
        <xdr:cNvSpPr txBox="1"/>
      </xdr:nvSpPr>
      <xdr:spPr>
        <a:xfrm>
          <a:off x="67310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1365" cy="253365"/>
    <xdr:sp macro="" textlink="">
      <xdr:nvSpPr>
        <xdr:cNvPr id="368" name="テキスト ボックス 367"/>
        <xdr:cNvSpPr txBox="1"/>
      </xdr:nvSpPr>
      <xdr:spPr>
        <a:xfrm>
          <a:off x="595947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146685</xdr:rowOff>
    </xdr:from>
    <xdr:to>
      <xdr:col>55</xdr:col>
      <xdr:colOff>50800</xdr:colOff>
      <xdr:row>57</xdr:row>
      <xdr:rowOff>78105</xdr:rowOff>
    </xdr:to>
    <xdr:sp macro="" textlink="">
      <xdr:nvSpPr>
        <xdr:cNvPr id="369" name="楕円 368"/>
        <xdr:cNvSpPr/>
      </xdr:nvSpPr>
      <xdr:spPr>
        <a:xfrm>
          <a:off x="9157970" y="953833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125730</xdr:rowOff>
    </xdr:from>
    <xdr:ext cx="529590" cy="248285"/>
    <xdr:sp macro="" textlink="">
      <xdr:nvSpPr>
        <xdr:cNvPr id="370" name="普通建設事業費該当値テキスト"/>
        <xdr:cNvSpPr txBox="1"/>
      </xdr:nvSpPr>
      <xdr:spPr>
        <a:xfrm>
          <a:off x="9236075" y="951738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144780</xdr:rowOff>
    </xdr:from>
    <xdr:to>
      <xdr:col>50</xdr:col>
      <xdr:colOff>165100</xdr:colOff>
      <xdr:row>58</xdr:row>
      <xdr:rowOff>76200</xdr:rowOff>
    </xdr:to>
    <xdr:sp macro="" textlink="">
      <xdr:nvSpPr>
        <xdr:cNvPr id="371" name="楕円 370"/>
        <xdr:cNvSpPr/>
      </xdr:nvSpPr>
      <xdr:spPr>
        <a:xfrm>
          <a:off x="8413750" y="97040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67945</xdr:rowOff>
    </xdr:from>
    <xdr:ext cx="534035" cy="248285"/>
    <xdr:sp macro="" textlink="">
      <xdr:nvSpPr>
        <xdr:cNvPr id="372" name="テキスト ボックス 371"/>
        <xdr:cNvSpPr txBox="1"/>
      </xdr:nvSpPr>
      <xdr:spPr>
        <a:xfrm>
          <a:off x="8220710" y="9794875"/>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114935</xdr:rowOff>
    </xdr:from>
    <xdr:to>
      <xdr:col>46</xdr:col>
      <xdr:colOff>38100</xdr:colOff>
      <xdr:row>58</xdr:row>
      <xdr:rowOff>46990</xdr:rowOff>
    </xdr:to>
    <xdr:sp macro="" textlink="">
      <xdr:nvSpPr>
        <xdr:cNvPr id="373" name="楕円 372"/>
        <xdr:cNvSpPr/>
      </xdr:nvSpPr>
      <xdr:spPr>
        <a:xfrm>
          <a:off x="7642225" y="967422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38100</xdr:rowOff>
    </xdr:from>
    <xdr:ext cx="529590" cy="253365"/>
    <xdr:sp macro="" textlink="">
      <xdr:nvSpPr>
        <xdr:cNvPr id="374" name="テキスト ボックス 373"/>
        <xdr:cNvSpPr txBox="1"/>
      </xdr:nvSpPr>
      <xdr:spPr>
        <a:xfrm>
          <a:off x="7449185" y="976503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85725</xdr:rowOff>
    </xdr:from>
    <xdr:to>
      <xdr:col>41</xdr:col>
      <xdr:colOff>101600</xdr:colOff>
      <xdr:row>58</xdr:row>
      <xdr:rowOff>17145</xdr:rowOff>
    </xdr:to>
    <xdr:sp macro="" textlink="">
      <xdr:nvSpPr>
        <xdr:cNvPr id="375" name="楕円 374"/>
        <xdr:cNvSpPr/>
      </xdr:nvSpPr>
      <xdr:spPr>
        <a:xfrm>
          <a:off x="6847205" y="96450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8255</xdr:rowOff>
    </xdr:from>
    <xdr:ext cx="529590" cy="253365"/>
    <xdr:sp macro="" textlink="">
      <xdr:nvSpPr>
        <xdr:cNvPr id="376" name="テキスト ボックス 375"/>
        <xdr:cNvSpPr txBox="1"/>
      </xdr:nvSpPr>
      <xdr:spPr>
        <a:xfrm>
          <a:off x="6677660" y="973518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26670</xdr:rowOff>
    </xdr:from>
    <xdr:to>
      <xdr:col>36</xdr:col>
      <xdr:colOff>165100</xdr:colOff>
      <xdr:row>57</xdr:row>
      <xdr:rowOff>126365</xdr:rowOff>
    </xdr:to>
    <xdr:sp macro="" textlink="">
      <xdr:nvSpPr>
        <xdr:cNvPr id="377" name="楕円 376"/>
        <xdr:cNvSpPr/>
      </xdr:nvSpPr>
      <xdr:spPr>
        <a:xfrm>
          <a:off x="6075680" y="95859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117475</xdr:rowOff>
    </xdr:from>
    <xdr:ext cx="534035" cy="253365"/>
    <xdr:sp macro="" textlink="">
      <xdr:nvSpPr>
        <xdr:cNvPr id="378" name="テキスト ボックス 377"/>
        <xdr:cNvSpPr txBox="1"/>
      </xdr:nvSpPr>
      <xdr:spPr>
        <a:xfrm>
          <a:off x="5882640" y="967676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9" name="正方形/長方形 378"/>
        <xdr:cNvSpPr/>
      </xdr:nvSpPr>
      <xdr:spPr>
        <a:xfrm>
          <a:off x="5805170" y="106210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80" name="正方形/長方形 379"/>
        <xdr:cNvSpPr/>
      </xdr:nvSpPr>
      <xdr:spPr>
        <a:xfrm>
          <a:off x="590867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1" name="正方形/長方形 380"/>
        <xdr:cNvSpPr/>
      </xdr:nvSpPr>
      <xdr:spPr>
        <a:xfrm>
          <a:off x="590867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2" name="正方形/長方形 381"/>
        <xdr:cNvSpPr/>
      </xdr:nvSpPr>
      <xdr:spPr>
        <a:xfrm>
          <a:off x="680720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3" name="正方形/長方形 382"/>
        <xdr:cNvSpPr/>
      </xdr:nvSpPr>
      <xdr:spPr>
        <a:xfrm>
          <a:off x="680720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4" name="正方形/長方形 383"/>
        <xdr:cNvSpPr/>
      </xdr:nvSpPr>
      <xdr:spPr>
        <a:xfrm>
          <a:off x="78092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5" name="正方形/長方形 384"/>
        <xdr:cNvSpPr/>
      </xdr:nvSpPr>
      <xdr:spPr>
        <a:xfrm>
          <a:off x="78092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6" name="正方形/長方形 385"/>
        <xdr:cNvSpPr/>
      </xdr:nvSpPr>
      <xdr:spPr>
        <a:xfrm>
          <a:off x="5805170" y="114280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5440" cy="220345"/>
    <xdr:sp macro="" textlink="">
      <xdr:nvSpPr>
        <xdr:cNvPr id="387" name="テキスト ボックス 386"/>
        <xdr:cNvSpPr txBox="1"/>
      </xdr:nvSpPr>
      <xdr:spPr>
        <a:xfrm>
          <a:off x="5767070" y="112414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8" name="直線コネクタ 387"/>
        <xdr:cNvCxnSpPr/>
      </xdr:nvCxnSpPr>
      <xdr:spPr>
        <a:xfrm>
          <a:off x="5805170" y="13663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136525</xdr:rowOff>
    </xdr:from>
    <xdr:to>
      <xdr:col>59</xdr:col>
      <xdr:colOff>50800</xdr:colOff>
      <xdr:row>78</xdr:row>
      <xdr:rowOff>136525</xdr:rowOff>
    </xdr:to>
    <xdr:cxnSp macro="">
      <xdr:nvCxnSpPr>
        <xdr:cNvPr id="389" name="直線コネクタ 388"/>
        <xdr:cNvCxnSpPr/>
      </xdr:nvCxnSpPr>
      <xdr:spPr>
        <a:xfrm>
          <a:off x="5805170" y="1321625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165100</xdr:rowOff>
    </xdr:from>
    <xdr:ext cx="243840" cy="248285"/>
    <xdr:sp macro="" textlink="">
      <xdr:nvSpPr>
        <xdr:cNvPr id="390" name="テキスト ボックス 389"/>
        <xdr:cNvSpPr txBox="1"/>
      </xdr:nvSpPr>
      <xdr:spPr>
        <a:xfrm>
          <a:off x="5579745" y="1307719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24765</xdr:rowOff>
    </xdr:from>
    <xdr:to>
      <xdr:col>59</xdr:col>
      <xdr:colOff>50800</xdr:colOff>
      <xdr:row>76</xdr:row>
      <xdr:rowOff>24765</xdr:rowOff>
    </xdr:to>
    <xdr:cxnSp macro="">
      <xdr:nvCxnSpPr>
        <xdr:cNvPr id="391" name="直線コネクタ 390"/>
        <xdr:cNvCxnSpPr/>
      </xdr:nvCxnSpPr>
      <xdr:spPr>
        <a:xfrm>
          <a:off x="5805170" y="127692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53340</xdr:rowOff>
    </xdr:from>
    <xdr:ext cx="527050" cy="248285"/>
    <xdr:sp macro="" textlink="">
      <xdr:nvSpPr>
        <xdr:cNvPr id="392" name="テキスト ボックス 391"/>
        <xdr:cNvSpPr txBox="1"/>
      </xdr:nvSpPr>
      <xdr:spPr>
        <a:xfrm>
          <a:off x="5344160" y="1263015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80645</xdr:rowOff>
    </xdr:from>
    <xdr:to>
      <xdr:col>59</xdr:col>
      <xdr:colOff>50800</xdr:colOff>
      <xdr:row>73</xdr:row>
      <xdr:rowOff>80645</xdr:rowOff>
    </xdr:to>
    <xdr:cxnSp macro="">
      <xdr:nvCxnSpPr>
        <xdr:cNvPr id="393" name="直線コネクタ 392"/>
        <xdr:cNvCxnSpPr/>
      </xdr:nvCxnSpPr>
      <xdr:spPr>
        <a:xfrm>
          <a:off x="5805170" y="1232217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109220</xdr:rowOff>
    </xdr:from>
    <xdr:ext cx="527050" cy="248285"/>
    <xdr:sp macro="" textlink="">
      <xdr:nvSpPr>
        <xdr:cNvPr id="394" name="テキスト ボックス 393"/>
        <xdr:cNvSpPr txBox="1"/>
      </xdr:nvSpPr>
      <xdr:spPr>
        <a:xfrm>
          <a:off x="5344160" y="1218311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136525</xdr:rowOff>
    </xdr:from>
    <xdr:to>
      <xdr:col>59</xdr:col>
      <xdr:colOff>50800</xdr:colOff>
      <xdr:row>70</xdr:row>
      <xdr:rowOff>136525</xdr:rowOff>
    </xdr:to>
    <xdr:cxnSp macro="">
      <xdr:nvCxnSpPr>
        <xdr:cNvPr id="395" name="直線コネクタ 394"/>
        <xdr:cNvCxnSpPr/>
      </xdr:nvCxnSpPr>
      <xdr:spPr>
        <a:xfrm>
          <a:off x="5805170" y="1187513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165100</xdr:rowOff>
    </xdr:from>
    <xdr:ext cx="527050" cy="248285"/>
    <xdr:sp macro="" textlink="">
      <xdr:nvSpPr>
        <xdr:cNvPr id="396" name="テキスト ボックス 395"/>
        <xdr:cNvSpPr txBox="1"/>
      </xdr:nvSpPr>
      <xdr:spPr>
        <a:xfrm>
          <a:off x="5344160" y="1173607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7" name="直線コネクタ 396"/>
        <xdr:cNvCxnSpPr/>
      </xdr:nvCxnSpPr>
      <xdr:spPr>
        <a:xfrm>
          <a:off x="5805170" y="11428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53340</xdr:rowOff>
    </xdr:from>
    <xdr:ext cx="527050" cy="248285"/>
    <xdr:sp macro="" textlink="">
      <xdr:nvSpPr>
        <xdr:cNvPr id="398" name="テキスト ボックス 397"/>
        <xdr:cNvSpPr txBox="1"/>
      </xdr:nvSpPr>
      <xdr:spPr>
        <a:xfrm>
          <a:off x="5344160" y="1128903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9" name="普通建設事業費 （ うち新規整備　）グラフ枠"/>
        <xdr:cNvSpPr/>
      </xdr:nvSpPr>
      <xdr:spPr>
        <a:xfrm>
          <a:off x="5805170" y="114280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71</xdr:row>
      <xdr:rowOff>111125</xdr:rowOff>
    </xdr:from>
    <xdr:to>
      <xdr:col>54</xdr:col>
      <xdr:colOff>167005</xdr:colOff>
      <xdr:row>78</xdr:row>
      <xdr:rowOff>136525</xdr:rowOff>
    </xdr:to>
    <xdr:cxnSp macro="">
      <xdr:nvCxnSpPr>
        <xdr:cNvPr id="400" name="直線コネクタ 399"/>
        <xdr:cNvCxnSpPr/>
      </xdr:nvCxnSpPr>
      <xdr:spPr>
        <a:xfrm flipV="1">
          <a:off x="9185275" y="12017375"/>
          <a:ext cx="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140335</xdr:rowOff>
    </xdr:from>
    <xdr:ext cx="308610" cy="248285"/>
    <xdr:sp macro="" textlink="">
      <xdr:nvSpPr>
        <xdr:cNvPr id="401" name="普通建設事業費 （ うち新規整備　）最小値テキスト"/>
        <xdr:cNvSpPr txBox="1"/>
      </xdr:nvSpPr>
      <xdr:spPr>
        <a:xfrm>
          <a:off x="9236075" y="13220065"/>
          <a:ext cx="3086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136525</xdr:rowOff>
    </xdr:from>
    <xdr:to>
      <xdr:col>55</xdr:col>
      <xdr:colOff>88900</xdr:colOff>
      <xdr:row>78</xdr:row>
      <xdr:rowOff>136525</xdr:rowOff>
    </xdr:to>
    <xdr:cxnSp macro="">
      <xdr:nvCxnSpPr>
        <xdr:cNvPr id="402" name="直線コネクタ 401"/>
        <xdr:cNvCxnSpPr/>
      </xdr:nvCxnSpPr>
      <xdr:spPr>
        <a:xfrm>
          <a:off x="9119870" y="132162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59055</xdr:rowOff>
    </xdr:from>
    <xdr:ext cx="529590" cy="253365"/>
    <xdr:sp macro="" textlink="">
      <xdr:nvSpPr>
        <xdr:cNvPr id="403" name="普通建設事業費 （ うち新規整備　）最大値テキスト"/>
        <xdr:cNvSpPr txBox="1"/>
      </xdr:nvSpPr>
      <xdr:spPr>
        <a:xfrm>
          <a:off x="9236075" y="1179766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53,635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111125</xdr:rowOff>
    </xdr:from>
    <xdr:to>
      <xdr:col>55</xdr:col>
      <xdr:colOff>88900</xdr:colOff>
      <xdr:row>71</xdr:row>
      <xdr:rowOff>111125</xdr:rowOff>
    </xdr:to>
    <xdr:cxnSp macro="">
      <xdr:nvCxnSpPr>
        <xdr:cNvPr id="404" name="直線コネクタ 403"/>
        <xdr:cNvCxnSpPr/>
      </xdr:nvCxnSpPr>
      <xdr:spPr>
        <a:xfrm>
          <a:off x="9119870" y="120173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43180</xdr:rowOff>
    </xdr:from>
    <xdr:to>
      <xdr:col>55</xdr:col>
      <xdr:colOff>0</xdr:colOff>
      <xdr:row>78</xdr:row>
      <xdr:rowOff>44450</xdr:rowOff>
    </xdr:to>
    <xdr:cxnSp macro="">
      <xdr:nvCxnSpPr>
        <xdr:cNvPr id="405" name="直線コネクタ 404"/>
        <xdr:cNvCxnSpPr/>
      </xdr:nvCxnSpPr>
      <xdr:spPr>
        <a:xfrm flipV="1">
          <a:off x="8464550" y="13122910"/>
          <a:ext cx="7207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21590</xdr:rowOff>
    </xdr:from>
    <xdr:ext cx="529590" cy="252730"/>
    <xdr:sp macro="" textlink="">
      <xdr:nvSpPr>
        <xdr:cNvPr id="406" name="普通建設事業費 （ うち新規整備　）平均値テキスト"/>
        <xdr:cNvSpPr txBox="1"/>
      </xdr:nvSpPr>
      <xdr:spPr>
        <a:xfrm>
          <a:off x="9236075" y="12766040"/>
          <a:ext cx="5295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167005</xdr:rowOff>
    </xdr:from>
    <xdr:to>
      <xdr:col>55</xdr:col>
      <xdr:colOff>50800</xdr:colOff>
      <xdr:row>77</xdr:row>
      <xdr:rowOff>98425</xdr:rowOff>
    </xdr:to>
    <xdr:sp macro="" textlink="">
      <xdr:nvSpPr>
        <xdr:cNvPr id="407" name="フローチャート: 判断 406"/>
        <xdr:cNvSpPr/>
      </xdr:nvSpPr>
      <xdr:spPr>
        <a:xfrm>
          <a:off x="9157970" y="1291145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77</xdr:row>
      <xdr:rowOff>167640</xdr:rowOff>
    </xdr:from>
    <xdr:to>
      <xdr:col>50</xdr:col>
      <xdr:colOff>114300</xdr:colOff>
      <xdr:row>78</xdr:row>
      <xdr:rowOff>44450</xdr:rowOff>
    </xdr:to>
    <xdr:cxnSp macro="">
      <xdr:nvCxnSpPr>
        <xdr:cNvPr id="408" name="直線コネクタ 407"/>
        <xdr:cNvCxnSpPr/>
      </xdr:nvCxnSpPr>
      <xdr:spPr>
        <a:xfrm>
          <a:off x="7682230" y="13079730"/>
          <a:ext cx="78232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14605</xdr:rowOff>
    </xdr:from>
    <xdr:to>
      <xdr:col>50</xdr:col>
      <xdr:colOff>165100</xdr:colOff>
      <xdr:row>77</xdr:row>
      <xdr:rowOff>113665</xdr:rowOff>
    </xdr:to>
    <xdr:sp macro="" textlink="">
      <xdr:nvSpPr>
        <xdr:cNvPr id="409" name="フローチャート: 判断 408"/>
        <xdr:cNvSpPr/>
      </xdr:nvSpPr>
      <xdr:spPr>
        <a:xfrm>
          <a:off x="8413750" y="129266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129540</xdr:rowOff>
    </xdr:from>
    <xdr:ext cx="534035" cy="252730"/>
    <xdr:sp macro="" textlink="">
      <xdr:nvSpPr>
        <xdr:cNvPr id="410" name="テキスト ボックス 409"/>
        <xdr:cNvSpPr txBox="1"/>
      </xdr:nvSpPr>
      <xdr:spPr>
        <a:xfrm>
          <a:off x="8220710" y="1270635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167640</xdr:rowOff>
    </xdr:from>
    <xdr:to>
      <xdr:col>45</xdr:col>
      <xdr:colOff>167005</xdr:colOff>
      <xdr:row>78</xdr:row>
      <xdr:rowOff>115570</xdr:rowOff>
    </xdr:to>
    <xdr:cxnSp macro="">
      <xdr:nvCxnSpPr>
        <xdr:cNvPr id="411" name="直線コネクタ 410"/>
        <xdr:cNvCxnSpPr/>
      </xdr:nvCxnSpPr>
      <xdr:spPr>
        <a:xfrm flipV="1">
          <a:off x="6898005" y="13079730"/>
          <a:ext cx="784225"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111760</xdr:rowOff>
    </xdr:from>
    <xdr:to>
      <xdr:col>46</xdr:col>
      <xdr:colOff>38100</xdr:colOff>
      <xdr:row>77</xdr:row>
      <xdr:rowOff>43180</xdr:rowOff>
    </xdr:to>
    <xdr:sp macro="" textlink="">
      <xdr:nvSpPr>
        <xdr:cNvPr id="412" name="フローチャート: 判断 411"/>
        <xdr:cNvSpPr/>
      </xdr:nvSpPr>
      <xdr:spPr>
        <a:xfrm>
          <a:off x="7642225" y="1285621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59690</xdr:rowOff>
    </xdr:from>
    <xdr:ext cx="529590" cy="253365"/>
    <xdr:sp macro="" textlink="">
      <xdr:nvSpPr>
        <xdr:cNvPr id="413" name="テキスト ボックス 412"/>
        <xdr:cNvSpPr txBox="1"/>
      </xdr:nvSpPr>
      <xdr:spPr>
        <a:xfrm>
          <a:off x="7449185" y="126365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114300</xdr:rowOff>
    </xdr:from>
    <xdr:to>
      <xdr:col>41</xdr:col>
      <xdr:colOff>50800</xdr:colOff>
      <xdr:row>78</xdr:row>
      <xdr:rowOff>115570</xdr:rowOff>
    </xdr:to>
    <xdr:cxnSp macro="">
      <xdr:nvCxnSpPr>
        <xdr:cNvPr id="414" name="直線コネクタ 413"/>
        <xdr:cNvCxnSpPr/>
      </xdr:nvCxnSpPr>
      <xdr:spPr>
        <a:xfrm>
          <a:off x="6126480" y="13194030"/>
          <a:ext cx="7715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155575</xdr:rowOff>
    </xdr:from>
    <xdr:to>
      <xdr:col>41</xdr:col>
      <xdr:colOff>101600</xdr:colOff>
      <xdr:row>77</xdr:row>
      <xdr:rowOff>87630</xdr:rowOff>
    </xdr:to>
    <xdr:sp macro="" textlink="">
      <xdr:nvSpPr>
        <xdr:cNvPr id="415" name="フローチャート: 判断 414"/>
        <xdr:cNvSpPr/>
      </xdr:nvSpPr>
      <xdr:spPr>
        <a:xfrm>
          <a:off x="6847205" y="129000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104140</xdr:rowOff>
    </xdr:from>
    <xdr:ext cx="529590" cy="248285"/>
    <xdr:sp macro="" textlink="">
      <xdr:nvSpPr>
        <xdr:cNvPr id="416" name="テキスト ボックス 415"/>
        <xdr:cNvSpPr txBox="1"/>
      </xdr:nvSpPr>
      <xdr:spPr>
        <a:xfrm>
          <a:off x="6677660" y="1268095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12065</xdr:rowOff>
    </xdr:from>
    <xdr:to>
      <xdr:col>36</xdr:col>
      <xdr:colOff>165100</xdr:colOff>
      <xdr:row>77</xdr:row>
      <xdr:rowOff>111125</xdr:rowOff>
    </xdr:to>
    <xdr:sp macro="" textlink="">
      <xdr:nvSpPr>
        <xdr:cNvPr id="417" name="フローチャート: 判断 416"/>
        <xdr:cNvSpPr/>
      </xdr:nvSpPr>
      <xdr:spPr>
        <a:xfrm>
          <a:off x="6075680" y="129241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127635</xdr:rowOff>
    </xdr:from>
    <xdr:ext cx="534035" cy="248285"/>
    <xdr:sp macro="" textlink="">
      <xdr:nvSpPr>
        <xdr:cNvPr id="418" name="テキスト ボックス 417"/>
        <xdr:cNvSpPr txBox="1"/>
      </xdr:nvSpPr>
      <xdr:spPr>
        <a:xfrm>
          <a:off x="5882640" y="12704445"/>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9" name="テキスト ボックス 418"/>
        <xdr:cNvSpPr txBox="1"/>
      </xdr:nvSpPr>
      <xdr:spPr>
        <a:xfrm>
          <a:off x="901827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1365" cy="253365"/>
    <xdr:sp macro="" textlink="">
      <xdr:nvSpPr>
        <xdr:cNvPr id="420" name="テキスト ボックス 419"/>
        <xdr:cNvSpPr txBox="1"/>
      </xdr:nvSpPr>
      <xdr:spPr>
        <a:xfrm>
          <a:off x="829754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81</xdr:row>
      <xdr:rowOff>78105</xdr:rowOff>
    </xdr:from>
    <xdr:ext cx="762000" cy="253365"/>
    <xdr:sp macro="" textlink="">
      <xdr:nvSpPr>
        <xdr:cNvPr id="421" name="テキスト ボックス 420"/>
        <xdr:cNvSpPr txBox="1"/>
      </xdr:nvSpPr>
      <xdr:spPr>
        <a:xfrm>
          <a:off x="75152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6920" cy="253365"/>
    <xdr:sp macro="" textlink="">
      <xdr:nvSpPr>
        <xdr:cNvPr id="422" name="テキスト ボックス 421"/>
        <xdr:cNvSpPr txBox="1"/>
      </xdr:nvSpPr>
      <xdr:spPr>
        <a:xfrm>
          <a:off x="67310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1365" cy="253365"/>
    <xdr:sp macro="" textlink="">
      <xdr:nvSpPr>
        <xdr:cNvPr id="423" name="テキスト ボックス 422"/>
        <xdr:cNvSpPr txBox="1"/>
      </xdr:nvSpPr>
      <xdr:spPr>
        <a:xfrm>
          <a:off x="595947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161925</xdr:rowOff>
    </xdr:from>
    <xdr:to>
      <xdr:col>55</xdr:col>
      <xdr:colOff>50800</xdr:colOff>
      <xdr:row>78</xdr:row>
      <xdr:rowOff>93345</xdr:rowOff>
    </xdr:to>
    <xdr:sp macro="" textlink="">
      <xdr:nvSpPr>
        <xdr:cNvPr id="424" name="楕円 423"/>
        <xdr:cNvSpPr/>
      </xdr:nvSpPr>
      <xdr:spPr>
        <a:xfrm>
          <a:off x="9157970" y="1307401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78105</xdr:rowOff>
    </xdr:from>
    <xdr:ext cx="464820" cy="253365"/>
    <xdr:sp macro="" textlink="">
      <xdr:nvSpPr>
        <xdr:cNvPr id="425" name="普通建設事業費 （ うち新規整備　）該当値テキスト"/>
        <xdr:cNvSpPr txBox="1"/>
      </xdr:nvSpPr>
      <xdr:spPr>
        <a:xfrm>
          <a:off x="9236075" y="1299019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162560</xdr:rowOff>
    </xdr:from>
    <xdr:to>
      <xdr:col>50</xdr:col>
      <xdr:colOff>165100</xdr:colOff>
      <xdr:row>78</xdr:row>
      <xdr:rowOff>94615</xdr:rowOff>
    </xdr:to>
    <xdr:sp macro="" textlink="">
      <xdr:nvSpPr>
        <xdr:cNvPr id="426" name="楕円 425"/>
        <xdr:cNvSpPr/>
      </xdr:nvSpPr>
      <xdr:spPr>
        <a:xfrm>
          <a:off x="8413750" y="130746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85725</xdr:rowOff>
    </xdr:from>
    <xdr:ext cx="469900" cy="248285"/>
    <xdr:sp macro="" textlink="">
      <xdr:nvSpPr>
        <xdr:cNvPr id="427" name="テキスト ボックス 426"/>
        <xdr:cNvSpPr txBox="1"/>
      </xdr:nvSpPr>
      <xdr:spPr>
        <a:xfrm>
          <a:off x="8253095" y="1316545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117475</xdr:rowOff>
    </xdr:from>
    <xdr:to>
      <xdr:col>46</xdr:col>
      <xdr:colOff>38100</xdr:colOff>
      <xdr:row>78</xdr:row>
      <xdr:rowOff>50165</xdr:rowOff>
    </xdr:to>
    <xdr:sp macro="" textlink="">
      <xdr:nvSpPr>
        <xdr:cNvPr id="428" name="楕円 427"/>
        <xdr:cNvSpPr/>
      </xdr:nvSpPr>
      <xdr:spPr>
        <a:xfrm>
          <a:off x="7642225" y="13029565"/>
          <a:ext cx="781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40640</xdr:rowOff>
    </xdr:from>
    <xdr:ext cx="469900" cy="253365"/>
    <xdr:sp macro="" textlink="">
      <xdr:nvSpPr>
        <xdr:cNvPr id="429" name="テキスト ボックス 428"/>
        <xdr:cNvSpPr txBox="1"/>
      </xdr:nvSpPr>
      <xdr:spPr>
        <a:xfrm>
          <a:off x="7481570" y="131203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66040</xdr:rowOff>
    </xdr:from>
    <xdr:to>
      <xdr:col>41</xdr:col>
      <xdr:colOff>101600</xdr:colOff>
      <xdr:row>78</xdr:row>
      <xdr:rowOff>165100</xdr:rowOff>
    </xdr:to>
    <xdr:sp macro="" textlink="">
      <xdr:nvSpPr>
        <xdr:cNvPr id="430" name="楕円 429"/>
        <xdr:cNvSpPr/>
      </xdr:nvSpPr>
      <xdr:spPr>
        <a:xfrm>
          <a:off x="6847205" y="131457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78</xdr:row>
      <xdr:rowOff>156210</xdr:rowOff>
    </xdr:from>
    <xdr:ext cx="378460" cy="253365"/>
    <xdr:sp macro="" textlink="">
      <xdr:nvSpPr>
        <xdr:cNvPr id="431" name="テキスト ボックス 430"/>
        <xdr:cNvSpPr txBox="1"/>
      </xdr:nvSpPr>
      <xdr:spPr>
        <a:xfrm>
          <a:off x="6732270" y="1323594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64135</xdr:rowOff>
    </xdr:from>
    <xdr:to>
      <xdr:col>36</xdr:col>
      <xdr:colOff>165100</xdr:colOff>
      <xdr:row>78</xdr:row>
      <xdr:rowOff>163830</xdr:rowOff>
    </xdr:to>
    <xdr:sp macro="" textlink="">
      <xdr:nvSpPr>
        <xdr:cNvPr id="432" name="楕円 431"/>
        <xdr:cNvSpPr/>
      </xdr:nvSpPr>
      <xdr:spPr>
        <a:xfrm>
          <a:off x="6075680" y="131438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154940</xdr:rowOff>
    </xdr:from>
    <xdr:ext cx="469900" cy="253365"/>
    <xdr:sp macro="" textlink="">
      <xdr:nvSpPr>
        <xdr:cNvPr id="433" name="テキスト ボックス 432"/>
        <xdr:cNvSpPr txBox="1"/>
      </xdr:nvSpPr>
      <xdr:spPr>
        <a:xfrm>
          <a:off x="5915025" y="132346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4" name="正方形/長方形 433"/>
        <xdr:cNvSpPr/>
      </xdr:nvSpPr>
      <xdr:spPr>
        <a:xfrm>
          <a:off x="5805170" y="139738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5" name="正方形/長方形 434"/>
        <xdr:cNvSpPr/>
      </xdr:nvSpPr>
      <xdr:spPr>
        <a:xfrm>
          <a:off x="590867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6" name="正方形/長方形 435"/>
        <xdr:cNvSpPr/>
      </xdr:nvSpPr>
      <xdr:spPr>
        <a:xfrm>
          <a:off x="590867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7" name="正方形/長方形 436"/>
        <xdr:cNvSpPr/>
      </xdr:nvSpPr>
      <xdr:spPr>
        <a:xfrm>
          <a:off x="680720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8" name="正方形/長方形 437"/>
        <xdr:cNvSpPr/>
      </xdr:nvSpPr>
      <xdr:spPr>
        <a:xfrm>
          <a:off x="680720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9" name="正方形/長方形 438"/>
        <xdr:cNvSpPr/>
      </xdr:nvSpPr>
      <xdr:spPr>
        <a:xfrm>
          <a:off x="78092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40" name="正方形/長方形 439"/>
        <xdr:cNvSpPr/>
      </xdr:nvSpPr>
      <xdr:spPr>
        <a:xfrm>
          <a:off x="78092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1" name="正方形/長方形 440"/>
        <xdr:cNvSpPr/>
      </xdr:nvSpPr>
      <xdr:spPr>
        <a:xfrm>
          <a:off x="5805170" y="14780895"/>
          <a:ext cx="40989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5440" cy="220345"/>
    <xdr:sp macro="" textlink="">
      <xdr:nvSpPr>
        <xdr:cNvPr id="442" name="テキスト ボックス 441"/>
        <xdr:cNvSpPr txBox="1"/>
      </xdr:nvSpPr>
      <xdr:spPr>
        <a:xfrm>
          <a:off x="5767070" y="145942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5805170" y="17056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5805170" y="165989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3840" cy="254000"/>
    <xdr:sp macro="" textlink="">
      <xdr:nvSpPr>
        <xdr:cNvPr id="445" name="テキスト ボックス 444"/>
        <xdr:cNvSpPr txBox="1"/>
      </xdr:nvSpPr>
      <xdr:spPr>
        <a:xfrm>
          <a:off x="5579745" y="164566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5805170" y="161417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27050" cy="254000"/>
    <xdr:sp macro="" textlink="">
      <xdr:nvSpPr>
        <xdr:cNvPr id="447" name="テキスト ボックス 446"/>
        <xdr:cNvSpPr txBox="1"/>
      </xdr:nvSpPr>
      <xdr:spPr>
        <a:xfrm>
          <a:off x="5344160" y="15999460"/>
          <a:ext cx="527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5805170" y="156845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27050" cy="254000"/>
    <xdr:sp macro="" textlink="">
      <xdr:nvSpPr>
        <xdr:cNvPr id="449" name="テキスト ボックス 448"/>
        <xdr:cNvSpPr txBox="1"/>
      </xdr:nvSpPr>
      <xdr:spPr>
        <a:xfrm>
          <a:off x="5344160" y="15542260"/>
          <a:ext cx="527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136525</xdr:rowOff>
    </xdr:from>
    <xdr:to>
      <xdr:col>59</xdr:col>
      <xdr:colOff>50800</xdr:colOff>
      <xdr:row>90</xdr:row>
      <xdr:rowOff>136525</xdr:rowOff>
    </xdr:to>
    <xdr:cxnSp macro="">
      <xdr:nvCxnSpPr>
        <xdr:cNvPr id="450" name="直線コネクタ 449"/>
        <xdr:cNvCxnSpPr/>
      </xdr:nvCxnSpPr>
      <xdr:spPr>
        <a:xfrm>
          <a:off x="5805170" y="1522793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165100</xdr:rowOff>
    </xdr:from>
    <xdr:ext cx="527050" cy="250190"/>
    <xdr:sp macro="" textlink="">
      <xdr:nvSpPr>
        <xdr:cNvPr id="451" name="テキスト ボックス 450"/>
        <xdr:cNvSpPr txBox="1"/>
      </xdr:nvSpPr>
      <xdr:spPr>
        <a:xfrm>
          <a:off x="5344160" y="15088870"/>
          <a:ext cx="527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2" name="直線コネクタ 451"/>
        <xdr:cNvCxnSpPr/>
      </xdr:nvCxnSpPr>
      <xdr:spPr>
        <a:xfrm>
          <a:off x="5805170" y="14780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53340</xdr:rowOff>
    </xdr:from>
    <xdr:ext cx="527050" cy="248285"/>
    <xdr:sp macro="" textlink="">
      <xdr:nvSpPr>
        <xdr:cNvPr id="453" name="テキスト ボックス 452"/>
        <xdr:cNvSpPr txBox="1"/>
      </xdr:nvSpPr>
      <xdr:spPr>
        <a:xfrm>
          <a:off x="5344160" y="1464183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4" name="普通建設事業費 （ うち更新整備　）グラフ枠"/>
        <xdr:cNvSpPr/>
      </xdr:nvSpPr>
      <xdr:spPr>
        <a:xfrm>
          <a:off x="5805170" y="14780895"/>
          <a:ext cx="40989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90</xdr:row>
      <xdr:rowOff>76835</xdr:rowOff>
    </xdr:from>
    <xdr:to>
      <xdr:col>54</xdr:col>
      <xdr:colOff>167005</xdr:colOff>
      <xdr:row>98</xdr:row>
      <xdr:rowOff>40640</xdr:rowOff>
    </xdr:to>
    <xdr:cxnSp macro="">
      <xdr:nvCxnSpPr>
        <xdr:cNvPr id="455" name="直線コネクタ 454"/>
        <xdr:cNvCxnSpPr/>
      </xdr:nvCxnSpPr>
      <xdr:spPr>
        <a:xfrm flipV="1">
          <a:off x="9185275" y="15168245"/>
          <a:ext cx="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44450</xdr:rowOff>
    </xdr:from>
    <xdr:ext cx="464820" cy="259080"/>
    <xdr:sp macro="" textlink="">
      <xdr:nvSpPr>
        <xdr:cNvPr id="456" name="普通建設事業費 （ うち更新整備　）最小値テキスト"/>
        <xdr:cNvSpPr txBox="1"/>
      </xdr:nvSpPr>
      <xdr:spPr>
        <a:xfrm>
          <a:off x="9236075" y="165036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40640</xdr:rowOff>
    </xdr:from>
    <xdr:to>
      <xdr:col>55</xdr:col>
      <xdr:colOff>88900</xdr:colOff>
      <xdr:row>98</xdr:row>
      <xdr:rowOff>40640</xdr:rowOff>
    </xdr:to>
    <xdr:cxnSp macro="">
      <xdr:nvCxnSpPr>
        <xdr:cNvPr id="457" name="直線コネクタ 456"/>
        <xdr:cNvCxnSpPr/>
      </xdr:nvCxnSpPr>
      <xdr:spPr>
        <a:xfrm>
          <a:off x="9119870" y="1649984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24765</xdr:rowOff>
    </xdr:from>
    <xdr:ext cx="529590" cy="253365"/>
    <xdr:sp macro="" textlink="">
      <xdr:nvSpPr>
        <xdr:cNvPr id="458" name="普通建設事業費 （ うち更新整備　）最大値テキスト"/>
        <xdr:cNvSpPr txBox="1"/>
      </xdr:nvSpPr>
      <xdr:spPr>
        <a:xfrm>
          <a:off x="9236075" y="1494853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62,674</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76835</xdr:rowOff>
    </xdr:from>
    <xdr:to>
      <xdr:col>55</xdr:col>
      <xdr:colOff>88900</xdr:colOff>
      <xdr:row>90</xdr:row>
      <xdr:rowOff>76835</xdr:rowOff>
    </xdr:to>
    <xdr:cxnSp macro="">
      <xdr:nvCxnSpPr>
        <xdr:cNvPr id="459" name="直線コネクタ 458"/>
        <xdr:cNvCxnSpPr/>
      </xdr:nvCxnSpPr>
      <xdr:spPr>
        <a:xfrm>
          <a:off x="9119870" y="151682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161290</xdr:rowOff>
    </xdr:from>
    <xdr:to>
      <xdr:col>55</xdr:col>
      <xdr:colOff>0</xdr:colOff>
      <xdr:row>97</xdr:row>
      <xdr:rowOff>88265</xdr:rowOff>
    </xdr:to>
    <xdr:cxnSp macro="">
      <xdr:nvCxnSpPr>
        <xdr:cNvPr id="460" name="直線コネクタ 459"/>
        <xdr:cNvCxnSpPr/>
      </xdr:nvCxnSpPr>
      <xdr:spPr>
        <a:xfrm flipV="1">
          <a:off x="8464550" y="16277590"/>
          <a:ext cx="720725"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121920</xdr:rowOff>
    </xdr:from>
    <xdr:ext cx="529590" cy="254000"/>
    <xdr:sp macro="" textlink="">
      <xdr:nvSpPr>
        <xdr:cNvPr id="461" name="普通建設事業費 （ うち更新整備　）平均値テキスト"/>
        <xdr:cNvSpPr txBox="1"/>
      </xdr:nvSpPr>
      <xdr:spPr>
        <a:xfrm>
          <a:off x="9236075" y="15895320"/>
          <a:ext cx="5295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99060</xdr:rowOff>
    </xdr:from>
    <xdr:to>
      <xdr:col>55</xdr:col>
      <xdr:colOff>50800</xdr:colOff>
      <xdr:row>96</xdr:row>
      <xdr:rowOff>29210</xdr:rowOff>
    </xdr:to>
    <xdr:sp macro="" textlink="">
      <xdr:nvSpPr>
        <xdr:cNvPr id="462" name="フローチャート: 判断 461"/>
        <xdr:cNvSpPr/>
      </xdr:nvSpPr>
      <xdr:spPr>
        <a:xfrm>
          <a:off x="9157970" y="1604391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97</xdr:row>
      <xdr:rowOff>88265</xdr:rowOff>
    </xdr:from>
    <xdr:to>
      <xdr:col>50</xdr:col>
      <xdr:colOff>114300</xdr:colOff>
      <xdr:row>97</xdr:row>
      <xdr:rowOff>99060</xdr:rowOff>
    </xdr:to>
    <xdr:cxnSp macro="">
      <xdr:nvCxnSpPr>
        <xdr:cNvPr id="463" name="直線コネクタ 462"/>
        <xdr:cNvCxnSpPr/>
      </xdr:nvCxnSpPr>
      <xdr:spPr>
        <a:xfrm flipV="1">
          <a:off x="7682230" y="16376015"/>
          <a:ext cx="7823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81915</xdr:rowOff>
    </xdr:from>
    <xdr:to>
      <xdr:col>50</xdr:col>
      <xdr:colOff>165100</xdr:colOff>
      <xdr:row>96</xdr:row>
      <xdr:rowOff>12065</xdr:rowOff>
    </xdr:to>
    <xdr:sp macro="" textlink="">
      <xdr:nvSpPr>
        <xdr:cNvPr id="464" name="フローチャート: 判断 463"/>
        <xdr:cNvSpPr/>
      </xdr:nvSpPr>
      <xdr:spPr>
        <a:xfrm>
          <a:off x="8413750" y="1602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29210</xdr:rowOff>
    </xdr:from>
    <xdr:ext cx="534035" cy="254000"/>
    <xdr:sp macro="" textlink="">
      <xdr:nvSpPr>
        <xdr:cNvPr id="465" name="テキスト ボックス 464"/>
        <xdr:cNvSpPr txBox="1"/>
      </xdr:nvSpPr>
      <xdr:spPr>
        <a:xfrm>
          <a:off x="8220710" y="15802610"/>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34925</xdr:rowOff>
    </xdr:from>
    <xdr:to>
      <xdr:col>45</xdr:col>
      <xdr:colOff>167005</xdr:colOff>
      <xdr:row>97</xdr:row>
      <xdr:rowOff>99060</xdr:rowOff>
    </xdr:to>
    <xdr:cxnSp macro="">
      <xdr:nvCxnSpPr>
        <xdr:cNvPr id="466" name="直線コネクタ 465"/>
        <xdr:cNvCxnSpPr/>
      </xdr:nvCxnSpPr>
      <xdr:spPr>
        <a:xfrm>
          <a:off x="6898005" y="16322675"/>
          <a:ext cx="78422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99695</xdr:rowOff>
    </xdr:from>
    <xdr:to>
      <xdr:col>46</xdr:col>
      <xdr:colOff>38100</xdr:colOff>
      <xdr:row>96</xdr:row>
      <xdr:rowOff>29845</xdr:rowOff>
    </xdr:to>
    <xdr:sp macro="" textlink="">
      <xdr:nvSpPr>
        <xdr:cNvPr id="467" name="フローチャート: 判断 466"/>
        <xdr:cNvSpPr/>
      </xdr:nvSpPr>
      <xdr:spPr>
        <a:xfrm>
          <a:off x="7642225" y="1604454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46355</xdr:rowOff>
    </xdr:from>
    <xdr:ext cx="529590" cy="259080"/>
    <xdr:sp macro="" textlink="">
      <xdr:nvSpPr>
        <xdr:cNvPr id="468" name="テキスト ボックス 467"/>
        <xdr:cNvSpPr txBox="1"/>
      </xdr:nvSpPr>
      <xdr:spPr>
        <a:xfrm>
          <a:off x="7449185" y="158197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168910</xdr:rowOff>
    </xdr:from>
    <xdr:to>
      <xdr:col>41</xdr:col>
      <xdr:colOff>50800</xdr:colOff>
      <xdr:row>97</xdr:row>
      <xdr:rowOff>34925</xdr:rowOff>
    </xdr:to>
    <xdr:cxnSp macro="">
      <xdr:nvCxnSpPr>
        <xdr:cNvPr id="469" name="直線コネクタ 468"/>
        <xdr:cNvCxnSpPr/>
      </xdr:nvCxnSpPr>
      <xdr:spPr>
        <a:xfrm>
          <a:off x="6126480" y="16113760"/>
          <a:ext cx="771525"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118110</xdr:rowOff>
    </xdr:from>
    <xdr:to>
      <xdr:col>41</xdr:col>
      <xdr:colOff>101600</xdr:colOff>
      <xdr:row>96</xdr:row>
      <xdr:rowOff>48260</xdr:rowOff>
    </xdr:to>
    <xdr:sp macro="" textlink="">
      <xdr:nvSpPr>
        <xdr:cNvPr id="470" name="フローチャート: 判断 469"/>
        <xdr:cNvSpPr/>
      </xdr:nvSpPr>
      <xdr:spPr>
        <a:xfrm>
          <a:off x="6847205" y="160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64770</xdr:rowOff>
    </xdr:from>
    <xdr:ext cx="529590" cy="254000"/>
    <xdr:sp macro="" textlink="">
      <xdr:nvSpPr>
        <xdr:cNvPr id="471" name="テキスト ボックス 470"/>
        <xdr:cNvSpPr txBox="1"/>
      </xdr:nvSpPr>
      <xdr:spPr>
        <a:xfrm>
          <a:off x="6677660" y="158381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92075</xdr:rowOff>
    </xdr:from>
    <xdr:to>
      <xdr:col>36</xdr:col>
      <xdr:colOff>165100</xdr:colOff>
      <xdr:row>96</xdr:row>
      <xdr:rowOff>22225</xdr:rowOff>
    </xdr:to>
    <xdr:sp macro="" textlink="">
      <xdr:nvSpPr>
        <xdr:cNvPr id="472" name="フローチャート: 判断 471"/>
        <xdr:cNvSpPr/>
      </xdr:nvSpPr>
      <xdr:spPr>
        <a:xfrm>
          <a:off x="6075680" y="1603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38735</xdr:rowOff>
    </xdr:from>
    <xdr:ext cx="534035" cy="259080"/>
    <xdr:sp macro="" textlink="">
      <xdr:nvSpPr>
        <xdr:cNvPr id="473" name="テキスト ボックス 472"/>
        <xdr:cNvSpPr txBox="1"/>
      </xdr:nvSpPr>
      <xdr:spPr>
        <a:xfrm>
          <a:off x="5882640" y="15812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901827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75" name="テキスト ボックス 474"/>
        <xdr:cNvSpPr txBox="1"/>
      </xdr:nvSpPr>
      <xdr:spPr>
        <a:xfrm>
          <a:off x="829754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101</xdr:row>
      <xdr:rowOff>80010</xdr:rowOff>
    </xdr:from>
    <xdr:ext cx="762000" cy="259080"/>
    <xdr:sp macro="" textlink="">
      <xdr:nvSpPr>
        <xdr:cNvPr id="476" name="テキスト ボックス 475"/>
        <xdr:cNvSpPr txBox="1"/>
      </xdr:nvSpPr>
      <xdr:spPr>
        <a:xfrm>
          <a:off x="75152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6920" cy="259080"/>
    <xdr:sp macro="" textlink="">
      <xdr:nvSpPr>
        <xdr:cNvPr id="477" name="テキスト ボックス 476"/>
        <xdr:cNvSpPr txBox="1"/>
      </xdr:nvSpPr>
      <xdr:spPr>
        <a:xfrm>
          <a:off x="67310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78" name="テキスト ボックス 477"/>
        <xdr:cNvSpPr txBox="1"/>
      </xdr:nvSpPr>
      <xdr:spPr>
        <a:xfrm>
          <a:off x="595947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110490</xdr:rowOff>
    </xdr:from>
    <xdr:to>
      <xdr:col>55</xdr:col>
      <xdr:colOff>50800</xdr:colOff>
      <xdr:row>97</xdr:row>
      <xdr:rowOff>40640</xdr:rowOff>
    </xdr:to>
    <xdr:sp macro="" textlink="">
      <xdr:nvSpPr>
        <xdr:cNvPr id="479" name="楕円 478"/>
        <xdr:cNvSpPr/>
      </xdr:nvSpPr>
      <xdr:spPr>
        <a:xfrm>
          <a:off x="9157970" y="1622679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88900</xdr:rowOff>
    </xdr:from>
    <xdr:ext cx="529590" cy="254000"/>
    <xdr:sp macro="" textlink="">
      <xdr:nvSpPr>
        <xdr:cNvPr id="480" name="普通建設事業費 （ うち更新整備　）該当値テキスト"/>
        <xdr:cNvSpPr txBox="1"/>
      </xdr:nvSpPr>
      <xdr:spPr>
        <a:xfrm>
          <a:off x="9236075" y="162052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37465</xdr:rowOff>
    </xdr:from>
    <xdr:to>
      <xdr:col>50</xdr:col>
      <xdr:colOff>165100</xdr:colOff>
      <xdr:row>97</xdr:row>
      <xdr:rowOff>139065</xdr:rowOff>
    </xdr:to>
    <xdr:sp macro="" textlink="">
      <xdr:nvSpPr>
        <xdr:cNvPr id="481" name="楕円 480"/>
        <xdr:cNvSpPr/>
      </xdr:nvSpPr>
      <xdr:spPr>
        <a:xfrm>
          <a:off x="8413750" y="163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97</xdr:row>
      <xdr:rowOff>130175</xdr:rowOff>
    </xdr:from>
    <xdr:ext cx="469900" cy="259080"/>
    <xdr:sp macro="" textlink="">
      <xdr:nvSpPr>
        <xdr:cNvPr id="482" name="テキスト ボックス 481"/>
        <xdr:cNvSpPr txBox="1"/>
      </xdr:nvSpPr>
      <xdr:spPr>
        <a:xfrm>
          <a:off x="8253095" y="16417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48260</xdr:rowOff>
    </xdr:from>
    <xdr:to>
      <xdr:col>46</xdr:col>
      <xdr:colOff>38100</xdr:colOff>
      <xdr:row>97</xdr:row>
      <xdr:rowOff>149860</xdr:rowOff>
    </xdr:to>
    <xdr:sp macro="" textlink="">
      <xdr:nvSpPr>
        <xdr:cNvPr id="483" name="楕円 482"/>
        <xdr:cNvSpPr/>
      </xdr:nvSpPr>
      <xdr:spPr>
        <a:xfrm>
          <a:off x="7642225" y="1633601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97</xdr:row>
      <xdr:rowOff>140970</xdr:rowOff>
    </xdr:from>
    <xdr:ext cx="469900" cy="259080"/>
    <xdr:sp macro="" textlink="">
      <xdr:nvSpPr>
        <xdr:cNvPr id="484" name="テキスト ボックス 483"/>
        <xdr:cNvSpPr txBox="1"/>
      </xdr:nvSpPr>
      <xdr:spPr>
        <a:xfrm>
          <a:off x="7481570" y="1642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155575</xdr:rowOff>
    </xdr:from>
    <xdr:to>
      <xdr:col>41</xdr:col>
      <xdr:colOff>101600</xdr:colOff>
      <xdr:row>97</xdr:row>
      <xdr:rowOff>86360</xdr:rowOff>
    </xdr:to>
    <xdr:sp macro="" textlink="">
      <xdr:nvSpPr>
        <xdr:cNvPr id="485" name="楕円 484"/>
        <xdr:cNvSpPr/>
      </xdr:nvSpPr>
      <xdr:spPr>
        <a:xfrm>
          <a:off x="6847205" y="16271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76835</xdr:rowOff>
    </xdr:from>
    <xdr:ext cx="529590" cy="254000"/>
    <xdr:sp macro="" textlink="">
      <xdr:nvSpPr>
        <xdr:cNvPr id="486" name="テキスト ボックス 485"/>
        <xdr:cNvSpPr txBox="1"/>
      </xdr:nvSpPr>
      <xdr:spPr>
        <a:xfrm>
          <a:off x="6677660" y="163645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118110</xdr:rowOff>
    </xdr:from>
    <xdr:to>
      <xdr:col>36</xdr:col>
      <xdr:colOff>165100</xdr:colOff>
      <xdr:row>96</xdr:row>
      <xdr:rowOff>48260</xdr:rowOff>
    </xdr:to>
    <xdr:sp macro="" textlink="">
      <xdr:nvSpPr>
        <xdr:cNvPr id="487" name="楕円 486"/>
        <xdr:cNvSpPr/>
      </xdr:nvSpPr>
      <xdr:spPr>
        <a:xfrm>
          <a:off x="6075680" y="160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39370</xdr:rowOff>
    </xdr:from>
    <xdr:ext cx="534035" cy="259080"/>
    <xdr:sp macro="" textlink="">
      <xdr:nvSpPr>
        <xdr:cNvPr id="488" name="テキスト ボックス 487"/>
        <xdr:cNvSpPr txBox="1"/>
      </xdr:nvSpPr>
      <xdr:spPr>
        <a:xfrm>
          <a:off x="5882640" y="16155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167005</xdr:colOff>
      <xdr:row>25</xdr:row>
      <xdr:rowOff>31115</xdr:rowOff>
    </xdr:to>
    <xdr:sp macro="" textlink="">
      <xdr:nvSpPr>
        <xdr:cNvPr id="489" name="正方形/長方形 488"/>
        <xdr:cNvSpPr/>
      </xdr:nvSpPr>
      <xdr:spPr>
        <a:xfrm>
          <a:off x="10918825" y="39154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0" name="正方形/長方形 489"/>
        <xdr:cNvSpPr/>
      </xdr:nvSpPr>
      <xdr:spPr>
        <a:xfrm>
          <a:off x="110223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1" name="正方形/長方形 490"/>
        <xdr:cNvSpPr/>
      </xdr:nvSpPr>
      <xdr:spPr>
        <a:xfrm>
          <a:off x="110223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2" name="正方形/長方形 491"/>
        <xdr:cNvSpPr/>
      </xdr:nvSpPr>
      <xdr:spPr>
        <a:xfrm>
          <a:off x="1192085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3" name="正方形/長方形 492"/>
        <xdr:cNvSpPr/>
      </xdr:nvSpPr>
      <xdr:spPr>
        <a:xfrm>
          <a:off x="1192085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4" name="正方形/長方形 493"/>
        <xdr:cNvSpPr/>
      </xdr:nvSpPr>
      <xdr:spPr>
        <a:xfrm>
          <a:off x="1292288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5" name="正方形/長方形 494"/>
        <xdr:cNvSpPr/>
      </xdr:nvSpPr>
      <xdr:spPr>
        <a:xfrm>
          <a:off x="1292288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167005</xdr:colOff>
      <xdr:row>41</xdr:row>
      <xdr:rowOff>80645</xdr:rowOff>
    </xdr:to>
    <xdr:sp macro="" textlink="">
      <xdr:nvSpPr>
        <xdr:cNvPr id="496" name="正方形/長方形 495"/>
        <xdr:cNvSpPr/>
      </xdr:nvSpPr>
      <xdr:spPr>
        <a:xfrm>
          <a:off x="10918825" y="47224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0345"/>
    <xdr:sp macro="" textlink="">
      <xdr:nvSpPr>
        <xdr:cNvPr id="497" name="テキスト ボックス 496"/>
        <xdr:cNvSpPr txBox="1"/>
      </xdr:nvSpPr>
      <xdr:spPr>
        <a:xfrm>
          <a:off x="10880725"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167005</xdr:colOff>
      <xdr:row>41</xdr:row>
      <xdr:rowOff>80645</xdr:rowOff>
    </xdr:to>
    <xdr:cxnSp macro="">
      <xdr:nvCxnSpPr>
        <xdr:cNvPr id="498" name="直線コネクタ 497"/>
        <xdr:cNvCxnSpPr/>
      </xdr:nvCxnSpPr>
      <xdr:spPr>
        <a:xfrm>
          <a:off x="10918825" y="6957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43180</xdr:rowOff>
    </xdr:from>
    <xdr:to>
      <xdr:col>89</xdr:col>
      <xdr:colOff>167005</xdr:colOff>
      <xdr:row>39</xdr:row>
      <xdr:rowOff>43180</xdr:rowOff>
    </xdr:to>
    <xdr:cxnSp macro="">
      <xdr:nvCxnSpPr>
        <xdr:cNvPr id="499" name="直線コネクタ 498"/>
        <xdr:cNvCxnSpPr/>
      </xdr:nvCxnSpPr>
      <xdr:spPr>
        <a:xfrm>
          <a:off x="10918825" y="65849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72390</xdr:rowOff>
    </xdr:from>
    <xdr:ext cx="243840" cy="248285"/>
    <xdr:sp macro="" textlink="">
      <xdr:nvSpPr>
        <xdr:cNvPr id="500" name="テキスト ボックス 499"/>
        <xdr:cNvSpPr txBox="1"/>
      </xdr:nvSpPr>
      <xdr:spPr>
        <a:xfrm>
          <a:off x="10693400" y="64465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167005</xdr:colOff>
      <xdr:row>37</xdr:row>
      <xdr:rowOff>5715</xdr:rowOff>
    </xdr:to>
    <xdr:cxnSp macro="">
      <xdr:nvCxnSpPr>
        <xdr:cNvPr id="501" name="直線コネクタ 500"/>
        <xdr:cNvCxnSpPr/>
      </xdr:nvCxnSpPr>
      <xdr:spPr>
        <a:xfrm>
          <a:off x="10918825" y="62122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36</xdr:row>
      <xdr:rowOff>34925</xdr:rowOff>
    </xdr:from>
    <xdr:ext cx="462915" cy="248285"/>
    <xdr:sp macro="" textlink="">
      <xdr:nvSpPr>
        <xdr:cNvPr id="502" name="テキスト ボックス 501"/>
        <xdr:cNvSpPr txBox="1"/>
      </xdr:nvSpPr>
      <xdr:spPr>
        <a:xfrm>
          <a:off x="10521315" y="6073775"/>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167005</xdr:colOff>
      <xdr:row>34</xdr:row>
      <xdr:rowOff>136525</xdr:rowOff>
    </xdr:to>
    <xdr:cxnSp macro="">
      <xdr:nvCxnSpPr>
        <xdr:cNvPr id="503" name="直線コネクタ 502"/>
        <xdr:cNvCxnSpPr/>
      </xdr:nvCxnSpPr>
      <xdr:spPr>
        <a:xfrm>
          <a:off x="10918825" y="5840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33</xdr:row>
      <xdr:rowOff>165100</xdr:rowOff>
    </xdr:from>
    <xdr:ext cx="462915" cy="248285"/>
    <xdr:sp macro="" textlink="">
      <xdr:nvSpPr>
        <xdr:cNvPr id="504" name="テキスト ボックス 503"/>
        <xdr:cNvSpPr txBox="1"/>
      </xdr:nvSpPr>
      <xdr:spPr>
        <a:xfrm>
          <a:off x="10521315" y="570103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167005</xdr:colOff>
      <xdr:row>32</xdr:row>
      <xdr:rowOff>99060</xdr:rowOff>
    </xdr:to>
    <xdr:cxnSp macro="">
      <xdr:nvCxnSpPr>
        <xdr:cNvPr id="505" name="直線コネクタ 504"/>
        <xdr:cNvCxnSpPr/>
      </xdr:nvCxnSpPr>
      <xdr:spPr>
        <a:xfrm>
          <a:off x="10918825" y="54673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31</xdr:row>
      <xdr:rowOff>128270</xdr:rowOff>
    </xdr:from>
    <xdr:ext cx="462915" cy="248285"/>
    <xdr:sp macro="" textlink="">
      <xdr:nvSpPr>
        <xdr:cNvPr id="506" name="テキスト ボックス 505"/>
        <xdr:cNvSpPr txBox="1"/>
      </xdr:nvSpPr>
      <xdr:spPr>
        <a:xfrm>
          <a:off x="10521315" y="532892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167005</xdr:colOff>
      <xdr:row>30</xdr:row>
      <xdr:rowOff>61595</xdr:rowOff>
    </xdr:to>
    <xdr:cxnSp macro="">
      <xdr:nvCxnSpPr>
        <xdr:cNvPr id="507" name="直線コネクタ 506"/>
        <xdr:cNvCxnSpPr/>
      </xdr:nvCxnSpPr>
      <xdr:spPr>
        <a:xfrm>
          <a:off x="10918825" y="50946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90805</xdr:rowOff>
    </xdr:from>
    <xdr:ext cx="530860" cy="248285"/>
    <xdr:sp macro="" textlink="">
      <xdr:nvSpPr>
        <xdr:cNvPr id="508" name="テキスト ボックス 507"/>
        <xdr:cNvSpPr txBox="1"/>
      </xdr:nvSpPr>
      <xdr:spPr>
        <a:xfrm>
          <a:off x="10457815" y="4956175"/>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167005</xdr:colOff>
      <xdr:row>28</xdr:row>
      <xdr:rowOff>24765</xdr:rowOff>
    </xdr:to>
    <xdr:cxnSp macro="">
      <xdr:nvCxnSpPr>
        <xdr:cNvPr id="509" name="直線コネクタ 508"/>
        <xdr:cNvCxnSpPr/>
      </xdr:nvCxnSpPr>
      <xdr:spPr>
        <a:xfrm>
          <a:off x="10918825" y="4722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53340</xdr:rowOff>
    </xdr:from>
    <xdr:ext cx="530860" cy="248285"/>
    <xdr:sp macro="" textlink="">
      <xdr:nvSpPr>
        <xdr:cNvPr id="510" name="テキスト ボックス 509"/>
        <xdr:cNvSpPr txBox="1"/>
      </xdr:nvSpPr>
      <xdr:spPr>
        <a:xfrm>
          <a:off x="10457815" y="45834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167005</xdr:colOff>
      <xdr:row>41</xdr:row>
      <xdr:rowOff>80645</xdr:rowOff>
    </xdr:to>
    <xdr:sp macro="" textlink="">
      <xdr:nvSpPr>
        <xdr:cNvPr id="511" name="災害復旧事業費グラフ枠"/>
        <xdr:cNvSpPr/>
      </xdr:nvSpPr>
      <xdr:spPr>
        <a:xfrm>
          <a:off x="10918825" y="47224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47625</xdr:rowOff>
    </xdr:from>
    <xdr:to>
      <xdr:col>85</xdr:col>
      <xdr:colOff>126365</xdr:colOff>
      <xdr:row>39</xdr:row>
      <xdr:rowOff>43180</xdr:rowOff>
    </xdr:to>
    <xdr:cxnSp macro="">
      <xdr:nvCxnSpPr>
        <xdr:cNvPr id="512" name="直線コネクタ 511"/>
        <xdr:cNvCxnSpPr/>
      </xdr:nvCxnSpPr>
      <xdr:spPr>
        <a:xfrm flipV="1">
          <a:off x="14320520" y="524827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39</xdr:row>
      <xdr:rowOff>47625</xdr:rowOff>
    </xdr:from>
    <xdr:ext cx="249555" cy="248285"/>
    <xdr:sp macro="" textlink="">
      <xdr:nvSpPr>
        <xdr:cNvPr id="513" name="災害復旧事業費最小値テキスト"/>
        <xdr:cNvSpPr txBox="1"/>
      </xdr:nvSpPr>
      <xdr:spPr>
        <a:xfrm>
          <a:off x="14362430" y="658939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43180</xdr:rowOff>
    </xdr:from>
    <xdr:to>
      <xdr:col>86</xdr:col>
      <xdr:colOff>25400</xdr:colOff>
      <xdr:row>39</xdr:row>
      <xdr:rowOff>43180</xdr:rowOff>
    </xdr:to>
    <xdr:cxnSp macro="">
      <xdr:nvCxnSpPr>
        <xdr:cNvPr id="514" name="直線コネクタ 513"/>
        <xdr:cNvCxnSpPr/>
      </xdr:nvCxnSpPr>
      <xdr:spPr>
        <a:xfrm>
          <a:off x="14233525" y="65849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29</xdr:row>
      <xdr:rowOff>162560</xdr:rowOff>
    </xdr:from>
    <xdr:ext cx="534670" cy="248285"/>
    <xdr:sp macro="" textlink="">
      <xdr:nvSpPr>
        <xdr:cNvPr id="515" name="災害復旧事業費最大値テキスト"/>
        <xdr:cNvSpPr txBox="1"/>
      </xdr:nvSpPr>
      <xdr:spPr>
        <a:xfrm>
          <a:off x="14362430" y="502793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10,772</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47625</xdr:rowOff>
    </xdr:from>
    <xdr:to>
      <xdr:col>86</xdr:col>
      <xdr:colOff>25400</xdr:colOff>
      <xdr:row>31</xdr:row>
      <xdr:rowOff>47625</xdr:rowOff>
    </xdr:to>
    <xdr:cxnSp macro="">
      <xdr:nvCxnSpPr>
        <xdr:cNvPr id="516" name="直線コネクタ 515"/>
        <xdr:cNvCxnSpPr/>
      </xdr:nvCxnSpPr>
      <xdr:spPr>
        <a:xfrm>
          <a:off x="14233525" y="52482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124460</xdr:rowOff>
    </xdr:from>
    <xdr:to>
      <xdr:col>85</xdr:col>
      <xdr:colOff>127000</xdr:colOff>
      <xdr:row>39</xdr:row>
      <xdr:rowOff>38100</xdr:rowOff>
    </xdr:to>
    <xdr:cxnSp macro="">
      <xdr:nvCxnSpPr>
        <xdr:cNvPr id="517" name="直線コネクタ 516"/>
        <xdr:cNvCxnSpPr/>
      </xdr:nvCxnSpPr>
      <xdr:spPr>
        <a:xfrm>
          <a:off x="13578205" y="6498590"/>
          <a:ext cx="74422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37</xdr:row>
      <xdr:rowOff>96520</xdr:rowOff>
    </xdr:from>
    <xdr:ext cx="378460" cy="253365"/>
    <xdr:sp macro="" textlink="">
      <xdr:nvSpPr>
        <xdr:cNvPr id="518" name="災害復旧事業費平均値テキスト"/>
        <xdr:cNvSpPr txBox="1"/>
      </xdr:nvSpPr>
      <xdr:spPr>
        <a:xfrm>
          <a:off x="14362430" y="6303010"/>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74295</xdr:rowOff>
    </xdr:from>
    <xdr:to>
      <xdr:col>85</xdr:col>
      <xdr:colOff>167005</xdr:colOff>
      <xdr:row>39</xdr:row>
      <xdr:rowOff>5715</xdr:rowOff>
    </xdr:to>
    <xdr:sp macro="" textlink="">
      <xdr:nvSpPr>
        <xdr:cNvPr id="519" name="フローチャート: 判断 518"/>
        <xdr:cNvSpPr/>
      </xdr:nvSpPr>
      <xdr:spPr>
        <a:xfrm>
          <a:off x="14271625" y="644842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89535</xdr:rowOff>
    </xdr:from>
    <xdr:to>
      <xdr:col>81</xdr:col>
      <xdr:colOff>50800</xdr:colOff>
      <xdr:row>38</xdr:row>
      <xdr:rowOff>124460</xdr:rowOff>
    </xdr:to>
    <xdr:cxnSp macro="">
      <xdr:nvCxnSpPr>
        <xdr:cNvPr id="520" name="直線コネクタ 519"/>
        <xdr:cNvCxnSpPr/>
      </xdr:nvCxnSpPr>
      <xdr:spPr>
        <a:xfrm>
          <a:off x="12806680" y="6296025"/>
          <a:ext cx="771525"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73660</xdr:rowOff>
    </xdr:from>
    <xdr:to>
      <xdr:col>81</xdr:col>
      <xdr:colOff>101600</xdr:colOff>
      <xdr:row>39</xdr:row>
      <xdr:rowOff>5715</xdr:rowOff>
    </xdr:to>
    <xdr:sp macro="" textlink="">
      <xdr:nvSpPr>
        <xdr:cNvPr id="521" name="フローチャート: 判断 520"/>
        <xdr:cNvSpPr/>
      </xdr:nvSpPr>
      <xdr:spPr>
        <a:xfrm>
          <a:off x="13527405" y="6447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21590</xdr:rowOff>
    </xdr:from>
    <xdr:ext cx="378460" cy="252730"/>
    <xdr:sp macro="" textlink="">
      <xdr:nvSpPr>
        <xdr:cNvPr id="522" name="テキスト ボックス 521"/>
        <xdr:cNvSpPr txBox="1"/>
      </xdr:nvSpPr>
      <xdr:spPr>
        <a:xfrm>
          <a:off x="13412470" y="62280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37</xdr:row>
      <xdr:rowOff>89535</xdr:rowOff>
    </xdr:from>
    <xdr:to>
      <xdr:col>76</xdr:col>
      <xdr:colOff>114300</xdr:colOff>
      <xdr:row>37</xdr:row>
      <xdr:rowOff>117475</xdr:rowOff>
    </xdr:to>
    <xdr:cxnSp macro="">
      <xdr:nvCxnSpPr>
        <xdr:cNvPr id="523" name="直線コネクタ 522"/>
        <xdr:cNvCxnSpPr/>
      </xdr:nvCxnSpPr>
      <xdr:spPr>
        <a:xfrm flipV="1">
          <a:off x="12024360" y="6296025"/>
          <a:ext cx="78232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33020</xdr:rowOff>
    </xdr:from>
    <xdr:to>
      <xdr:col>76</xdr:col>
      <xdr:colOff>165100</xdr:colOff>
      <xdr:row>38</xdr:row>
      <xdr:rowOff>132080</xdr:rowOff>
    </xdr:to>
    <xdr:sp macro="" textlink="">
      <xdr:nvSpPr>
        <xdr:cNvPr id="524" name="フローチャート: 判断 523"/>
        <xdr:cNvSpPr/>
      </xdr:nvSpPr>
      <xdr:spPr>
        <a:xfrm>
          <a:off x="12755880" y="6407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123825</xdr:rowOff>
    </xdr:from>
    <xdr:ext cx="469900" cy="248285"/>
    <xdr:sp macro="" textlink="">
      <xdr:nvSpPr>
        <xdr:cNvPr id="525" name="テキスト ボックス 524"/>
        <xdr:cNvSpPr txBox="1"/>
      </xdr:nvSpPr>
      <xdr:spPr>
        <a:xfrm>
          <a:off x="12595225" y="649795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117475</xdr:rowOff>
    </xdr:from>
    <xdr:to>
      <xdr:col>71</xdr:col>
      <xdr:colOff>167005</xdr:colOff>
      <xdr:row>38</xdr:row>
      <xdr:rowOff>122555</xdr:rowOff>
    </xdr:to>
    <xdr:cxnSp macro="">
      <xdr:nvCxnSpPr>
        <xdr:cNvPr id="526" name="直線コネクタ 525"/>
        <xdr:cNvCxnSpPr/>
      </xdr:nvCxnSpPr>
      <xdr:spPr>
        <a:xfrm flipV="1">
          <a:off x="11240135" y="6323965"/>
          <a:ext cx="784225"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105410</xdr:rowOff>
    </xdr:to>
    <xdr:sp macro="" textlink="">
      <xdr:nvSpPr>
        <xdr:cNvPr id="527" name="フローチャート: 判断 526"/>
        <xdr:cNvSpPr/>
      </xdr:nvSpPr>
      <xdr:spPr>
        <a:xfrm>
          <a:off x="11984355" y="637984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95885</xdr:rowOff>
    </xdr:from>
    <xdr:ext cx="469900" cy="253365"/>
    <xdr:sp macro="" textlink="">
      <xdr:nvSpPr>
        <xdr:cNvPr id="528" name="テキスト ボックス 527"/>
        <xdr:cNvSpPr txBox="1"/>
      </xdr:nvSpPr>
      <xdr:spPr>
        <a:xfrm>
          <a:off x="11823700" y="64700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153670</xdr:rowOff>
    </xdr:from>
    <xdr:to>
      <xdr:col>67</xdr:col>
      <xdr:colOff>101600</xdr:colOff>
      <xdr:row>38</xdr:row>
      <xdr:rowOff>85725</xdr:rowOff>
    </xdr:to>
    <xdr:sp macro="" textlink="">
      <xdr:nvSpPr>
        <xdr:cNvPr id="529" name="フローチャート: 判断 528"/>
        <xdr:cNvSpPr/>
      </xdr:nvSpPr>
      <xdr:spPr>
        <a:xfrm>
          <a:off x="11189335" y="63601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101600</xdr:rowOff>
    </xdr:from>
    <xdr:ext cx="469900" cy="253365"/>
    <xdr:sp macro="" textlink="">
      <xdr:nvSpPr>
        <xdr:cNvPr id="530" name="テキスト ボックス 529"/>
        <xdr:cNvSpPr txBox="1"/>
      </xdr:nvSpPr>
      <xdr:spPr>
        <a:xfrm>
          <a:off x="11028680" y="6140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1" name="テキスト ボックス 530"/>
        <xdr:cNvSpPr txBox="1"/>
      </xdr:nvSpPr>
      <xdr:spPr>
        <a:xfrm>
          <a:off x="1415542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6920" cy="253365"/>
    <xdr:sp macro="" textlink="">
      <xdr:nvSpPr>
        <xdr:cNvPr id="532" name="テキスト ボックス 531"/>
        <xdr:cNvSpPr txBox="1"/>
      </xdr:nvSpPr>
      <xdr:spPr>
        <a:xfrm>
          <a:off x="134112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1365" cy="253365"/>
    <xdr:sp macro="" textlink="">
      <xdr:nvSpPr>
        <xdr:cNvPr id="533" name="テキスト ボックス 532"/>
        <xdr:cNvSpPr txBox="1"/>
      </xdr:nvSpPr>
      <xdr:spPr>
        <a:xfrm>
          <a:off x="1263967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41</xdr:row>
      <xdr:rowOff>78105</xdr:rowOff>
    </xdr:from>
    <xdr:ext cx="762000" cy="253365"/>
    <xdr:sp macro="" textlink="">
      <xdr:nvSpPr>
        <xdr:cNvPr id="534" name="テキスト ボックス 533"/>
        <xdr:cNvSpPr txBox="1"/>
      </xdr:nvSpPr>
      <xdr:spPr>
        <a:xfrm>
          <a:off x="118573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6920" cy="253365"/>
    <xdr:sp macro="" textlink="">
      <xdr:nvSpPr>
        <xdr:cNvPr id="535" name="テキスト ボックス 534"/>
        <xdr:cNvSpPr txBox="1"/>
      </xdr:nvSpPr>
      <xdr:spPr>
        <a:xfrm>
          <a:off x="1107313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155575</xdr:rowOff>
    </xdr:from>
    <xdr:to>
      <xdr:col>85</xdr:col>
      <xdr:colOff>167005</xdr:colOff>
      <xdr:row>39</xdr:row>
      <xdr:rowOff>87630</xdr:rowOff>
    </xdr:to>
    <xdr:sp macro="" textlink="">
      <xdr:nvSpPr>
        <xdr:cNvPr id="536" name="楕円 535"/>
        <xdr:cNvSpPr/>
      </xdr:nvSpPr>
      <xdr:spPr>
        <a:xfrm>
          <a:off x="14271625" y="6529705"/>
          <a:ext cx="908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38</xdr:row>
      <xdr:rowOff>73025</xdr:rowOff>
    </xdr:from>
    <xdr:ext cx="313690" cy="253365"/>
    <xdr:sp macro="" textlink="">
      <xdr:nvSpPr>
        <xdr:cNvPr id="537" name="災害復旧事業費該当値テキスト"/>
        <xdr:cNvSpPr txBox="1"/>
      </xdr:nvSpPr>
      <xdr:spPr>
        <a:xfrm>
          <a:off x="14362430" y="644715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74295</xdr:rowOff>
    </xdr:from>
    <xdr:to>
      <xdr:col>81</xdr:col>
      <xdr:colOff>101600</xdr:colOff>
      <xdr:row>39</xdr:row>
      <xdr:rowOff>5715</xdr:rowOff>
    </xdr:to>
    <xdr:sp macro="" textlink="">
      <xdr:nvSpPr>
        <xdr:cNvPr id="538" name="楕円 537"/>
        <xdr:cNvSpPr/>
      </xdr:nvSpPr>
      <xdr:spPr>
        <a:xfrm>
          <a:off x="13527405" y="64484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38</xdr:row>
      <xdr:rowOff>165100</xdr:rowOff>
    </xdr:from>
    <xdr:ext cx="378460" cy="248285"/>
    <xdr:sp macro="" textlink="">
      <xdr:nvSpPr>
        <xdr:cNvPr id="539" name="テキスト ボックス 538"/>
        <xdr:cNvSpPr txBox="1"/>
      </xdr:nvSpPr>
      <xdr:spPr>
        <a:xfrm>
          <a:off x="13412470" y="653923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39370</xdr:rowOff>
    </xdr:from>
    <xdr:to>
      <xdr:col>76</xdr:col>
      <xdr:colOff>165100</xdr:colOff>
      <xdr:row>37</xdr:row>
      <xdr:rowOff>139065</xdr:rowOff>
    </xdr:to>
    <xdr:sp macro="" textlink="">
      <xdr:nvSpPr>
        <xdr:cNvPr id="540" name="楕円 539"/>
        <xdr:cNvSpPr/>
      </xdr:nvSpPr>
      <xdr:spPr>
        <a:xfrm>
          <a:off x="12755880" y="62458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154940</xdr:rowOff>
    </xdr:from>
    <xdr:ext cx="469900" cy="253365"/>
    <xdr:sp macro="" textlink="">
      <xdr:nvSpPr>
        <xdr:cNvPr id="541" name="テキスト ボックス 540"/>
        <xdr:cNvSpPr txBox="1"/>
      </xdr:nvSpPr>
      <xdr:spPr>
        <a:xfrm>
          <a:off x="12595225" y="60261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68580</xdr:rowOff>
    </xdr:from>
    <xdr:to>
      <xdr:col>72</xdr:col>
      <xdr:colOff>38100</xdr:colOff>
      <xdr:row>37</xdr:row>
      <xdr:rowOff>167640</xdr:rowOff>
    </xdr:to>
    <xdr:sp macro="" textlink="">
      <xdr:nvSpPr>
        <xdr:cNvPr id="542" name="楕円 541"/>
        <xdr:cNvSpPr/>
      </xdr:nvSpPr>
      <xdr:spPr>
        <a:xfrm>
          <a:off x="11984355" y="627507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16510</xdr:rowOff>
    </xdr:from>
    <xdr:ext cx="469900" cy="248285"/>
    <xdr:sp macro="" textlink="">
      <xdr:nvSpPr>
        <xdr:cNvPr id="543" name="テキスト ボックス 542"/>
        <xdr:cNvSpPr txBox="1"/>
      </xdr:nvSpPr>
      <xdr:spPr>
        <a:xfrm>
          <a:off x="11823700" y="605536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73025</xdr:rowOff>
    </xdr:from>
    <xdr:to>
      <xdr:col>67</xdr:col>
      <xdr:colOff>101600</xdr:colOff>
      <xdr:row>39</xdr:row>
      <xdr:rowOff>4445</xdr:rowOff>
    </xdr:to>
    <xdr:sp macro="" textlink="">
      <xdr:nvSpPr>
        <xdr:cNvPr id="544" name="楕円 543"/>
        <xdr:cNvSpPr/>
      </xdr:nvSpPr>
      <xdr:spPr>
        <a:xfrm>
          <a:off x="11189335" y="64471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163195</xdr:rowOff>
    </xdr:from>
    <xdr:ext cx="378460" cy="248285"/>
    <xdr:sp macro="" textlink="">
      <xdr:nvSpPr>
        <xdr:cNvPr id="545" name="テキスト ボックス 544"/>
        <xdr:cNvSpPr txBox="1"/>
      </xdr:nvSpPr>
      <xdr:spPr>
        <a:xfrm>
          <a:off x="11074400" y="653732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167005</xdr:colOff>
      <xdr:row>45</xdr:row>
      <xdr:rowOff>31115</xdr:rowOff>
    </xdr:to>
    <xdr:sp macro="" textlink="">
      <xdr:nvSpPr>
        <xdr:cNvPr id="546" name="正方形/長方形 545"/>
        <xdr:cNvSpPr/>
      </xdr:nvSpPr>
      <xdr:spPr>
        <a:xfrm>
          <a:off x="10918825" y="72682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47" name="正方形/長方形 546"/>
        <xdr:cNvSpPr/>
      </xdr:nvSpPr>
      <xdr:spPr>
        <a:xfrm>
          <a:off x="110223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48" name="正方形/長方形 547"/>
        <xdr:cNvSpPr/>
      </xdr:nvSpPr>
      <xdr:spPr>
        <a:xfrm>
          <a:off x="110223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49" name="正方形/長方形 548"/>
        <xdr:cNvSpPr/>
      </xdr:nvSpPr>
      <xdr:spPr>
        <a:xfrm>
          <a:off x="1192085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0" name="正方形/長方形 549"/>
        <xdr:cNvSpPr/>
      </xdr:nvSpPr>
      <xdr:spPr>
        <a:xfrm>
          <a:off x="1192085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1" name="正方形/長方形 550"/>
        <xdr:cNvSpPr/>
      </xdr:nvSpPr>
      <xdr:spPr>
        <a:xfrm>
          <a:off x="1292288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2" name="正方形/長方形 551"/>
        <xdr:cNvSpPr/>
      </xdr:nvSpPr>
      <xdr:spPr>
        <a:xfrm>
          <a:off x="1292288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167005</xdr:colOff>
      <xdr:row>61</xdr:row>
      <xdr:rowOff>80645</xdr:rowOff>
    </xdr:to>
    <xdr:sp macro="" textlink="">
      <xdr:nvSpPr>
        <xdr:cNvPr id="553" name="正方形/長方形 552"/>
        <xdr:cNvSpPr/>
      </xdr:nvSpPr>
      <xdr:spPr>
        <a:xfrm>
          <a:off x="10918825" y="80752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0345"/>
    <xdr:sp macro="" textlink="">
      <xdr:nvSpPr>
        <xdr:cNvPr id="554" name="テキスト ボックス 553"/>
        <xdr:cNvSpPr txBox="1"/>
      </xdr:nvSpPr>
      <xdr:spPr>
        <a:xfrm>
          <a:off x="10880725"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167005</xdr:colOff>
      <xdr:row>61</xdr:row>
      <xdr:rowOff>80645</xdr:rowOff>
    </xdr:to>
    <xdr:cxnSp macro="">
      <xdr:nvCxnSpPr>
        <xdr:cNvPr id="555" name="直線コネクタ 554"/>
        <xdr:cNvCxnSpPr/>
      </xdr:nvCxnSpPr>
      <xdr:spPr>
        <a:xfrm>
          <a:off x="10918825" y="10310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136525</xdr:rowOff>
    </xdr:from>
    <xdr:to>
      <xdr:col>89</xdr:col>
      <xdr:colOff>167005</xdr:colOff>
      <xdr:row>54</xdr:row>
      <xdr:rowOff>136525</xdr:rowOff>
    </xdr:to>
    <xdr:cxnSp macro="">
      <xdr:nvCxnSpPr>
        <xdr:cNvPr id="556" name="直線コネクタ 555"/>
        <xdr:cNvCxnSpPr/>
      </xdr:nvCxnSpPr>
      <xdr:spPr>
        <a:xfrm>
          <a:off x="10918825" y="9192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3840" cy="248285"/>
    <xdr:sp macro="" textlink="">
      <xdr:nvSpPr>
        <xdr:cNvPr id="557" name="テキスト ボックス 556"/>
        <xdr:cNvSpPr txBox="1"/>
      </xdr:nvSpPr>
      <xdr:spPr>
        <a:xfrm>
          <a:off x="10693400" y="90538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167005</xdr:colOff>
      <xdr:row>48</xdr:row>
      <xdr:rowOff>24765</xdr:rowOff>
    </xdr:to>
    <xdr:cxnSp macro="">
      <xdr:nvCxnSpPr>
        <xdr:cNvPr id="558" name="直線コネクタ 557"/>
        <xdr:cNvCxnSpPr/>
      </xdr:nvCxnSpPr>
      <xdr:spPr>
        <a:xfrm>
          <a:off x="10918825" y="8075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53340</xdr:rowOff>
    </xdr:from>
    <xdr:ext cx="243840" cy="248285"/>
    <xdr:sp macro="" textlink="">
      <xdr:nvSpPr>
        <xdr:cNvPr id="559" name="テキスト ボックス 558"/>
        <xdr:cNvSpPr txBox="1"/>
      </xdr:nvSpPr>
      <xdr:spPr>
        <a:xfrm>
          <a:off x="10693400" y="79362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167005</xdr:colOff>
      <xdr:row>61</xdr:row>
      <xdr:rowOff>80645</xdr:rowOff>
    </xdr:to>
    <xdr:sp macro="" textlink="">
      <xdr:nvSpPr>
        <xdr:cNvPr id="560" name="失業対策事業費グラフ枠"/>
        <xdr:cNvSpPr/>
      </xdr:nvSpPr>
      <xdr:spPr>
        <a:xfrm>
          <a:off x="10918825" y="80752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136525</xdr:rowOff>
    </xdr:from>
    <xdr:to>
      <xdr:col>85</xdr:col>
      <xdr:colOff>126365</xdr:colOff>
      <xdr:row>54</xdr:row>
      <xdr:rowOff>136525</xdr:rowOff>
    </xdr:to>
    <xdr:cxnSp macro="">
      <xdr:nvCxnSpPr>
        <xdr:cNvPr id="561" name="直線コネクタ 560"/>
        <xdr:cNvCxnSpPr/>
      </xdr:nvCxnSpPr>
      <xdr:spPr>
        <a:xfrm>
          <a:off x="14320520"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55</xdr:row>
      <xdr:rowOff>10160</xdr:rowOff>
    </xdr:from>
    <xdr:ext cx="249555" cy="248285"/>
    <xdr:sp macro="" textlink="">
      <xdr:nvSpPr>
        <xdr:cNvPr id="562" name="失業対策事業費最小値テキスト"/>
        <xdr:cNvSpPr txBox="1"/>
      </xdr:nvSpPr>
      <xdr:spPr>
        <a:xfrm>
          <a:off x="14362430" y="92341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63" name="直線コネクタ 562"/>
        <xdr:cNvCxnSpPr/>
      </xdr:nvCxnSpPr>
      <xdr:spPr>
        <a:xfrm>
          <a:off x="1423352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53</xdr:row>
      <xdr:rowOff>10160</xdr:rowOff>
    </xdr:from>
    <xdr:ext cx="249555" cy="248285"/>
    <xdr:sp macro="" textlink="">
      <xdr:nvSpPr>
        <xdr:cNvPr id="564" name="失業対策事業費最大値テキスト"/>
        <xdr:cNvSpPr txBox="1"/>
      </xdr:nvSpPr>
      <xdr:spPr>
        <a:xfrm>
          <a:off x="14362430" y="889889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65" name="直線コネクタ 564"/>
        <xdr:cNvCxnSpPr/>
      </xdr:nvCxnSpPr>
      <xdr:spPr>
        <a:xfrm>
          <a:off x="1423352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136525</xdr:rowOff>
    </xdr:from>
    <xdr:to>
      <xdr:col>85</xdr:col>
      <xdr:colOff>127000</xdr:colOff>
      <xdr:row>54</xdr:row>
      <xdr:rowOff>136525</xdr:rowOff>
    </xdr:to>
    <xdr:cxnSp macro="">
      <xdr:nvCxnSpPr>
        <xdr:cNvPr id="566" name="直線コネクタ 565"/>
        <xdr:cNvCxnSpPr/>
      </xdr:nvCxnSpPr>
      <xdr:spPr>
        <a:xfrm>
          <a:off x="13578205" y="9192895"/>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54</xdr:row>
      <xdr:rowOff>66040</xdr:rowOff>
    </xdr:from>
    <xdr:ext cx="249555" cy="248285"/>
    <xdr:sp macro="" textlink="">
      <xdr:nvSpPr>
        <xdr:cNvPr id="567" name="失業対策事業費平均値テキスト"/>
        <xdr:cNvSpPr txBox="1"/>
      </xdr:nvSpPr>
      <xdr:spPr>
        <a:xfrm>
          <a:off x="14362430" y="9122410"/>
          <a:ext cx="24955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86995</xdr:rowOff>
    </xdr:from>
    <xdr:to>
      <xdr:col>85</xdr:col>
      <xdr:colOff>167005</xdr:colOff>
      <xdr:row>55</xdr:row>
      <xdr:rowOff>18415</xdr:rowOff>
    </xdr:to>
    <xdr:sp macro="" textlink="">
      <xdr:nvSpPr>
        <xdr:cNvPr id="568" name="フローチャート: 判断 567"/>
        <xdr:cNvSpPr/>
      </xdr:nvSpPr>
      <xdr:spPr>
        <a:xfrm>
          <a:off x="14271625" y="914336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136525</xdr:rowOff>
    </xdr:from>
    <xdr:to>
      <xdr:col>81</xdr:col>
      <xdr:colOff>50800</xdr:colOff>
      <xdr:row>54</xdr:row>
      <xdr:rowOff>136525</xdr:rowOff>
    </xdr:to>
    <xdr:cxnSp macro="">
      <xdr:nvCxnSpPr>
        <xdr:cNvPr id="569" name="直線コネクタ 568"/>
        <xdr:cNvCxnSpPr/>
      </xdr:nvCxnSpPr>
      <xdr:spPr>
        <a:xfrm>
          <a:off x="12806680" y="919289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86995</xdr:rowOff>
    </xdr:from>
    <xdr:to>
      <xdr:col>81</xdr:col>
      <xdr:colOff>101600</xdr:colOff>
      <xdr:row>55</xdr:row>
      <xdr:rowOff>18415</xdr:rowOff>
    </xdr:to>
    <xdr:sp macro="" textlink="">
      <xdr:nvSpPr>
        <xdr:cNvPr id="570" name="フローチャート: 判断 569"/>
        <xdr:cNvSpPr/>
      </xdr:nvSpPr>
      <xdr:spPr>
        <a:xfrm>
          <a:off x="13527405"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110" cy="248285"/>
    <xdr:sp macro="" textlink="">
      <xdr:nvSpPr>
        <xdr:cNvPr id="571" name="テキスト ボックス 570"/>
        <xdr:cNvSpPr txBox="1"/>
      </xdr:nvSpPr>
      <xdr:spPr>
        <a:xfrm>
          <a:off x="13477240" y="9234170"/>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54</xdr:row>
      <xdr:rowOff>136525</xdr:rowOff>
    </xdr:from>
    <xdr:to>
      <xdr:col>76</xdr:col>
      <xdr:colOff>114300</xdr:colOff>
      <xdr:row>54</xdr:row>
      <xdr:rowOff>136525</xdr:rowOff>
    </xdr:to>
    <xdr:cxnSp macro="">
      <xdr:nvCxnSpPr>
        <xdr:cNvPr id="572" name="直線コネクタ 571"/>
        <xdr:cNvCxnSpPr/>
      </xdr:nvCxnSpPr>
      <xdr:spPr>
        <a:xfrm>
          <a:off x="12024360" y="919289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86995</xdr:rowOff>
    </xdr:from>
    <xdr:to>
      <xdr:col>76</xdr:col>
      <xdr:colOff>165100</xdr:colOff>
      <xdr:row>55</xdr:row>
      <xdr:rowOff>18415</xdr:rowOff>
    </xdr:to>
    <xdr:sp macro="" textlink="">
      <xdr:nvSpPr>
        <xdr:cNvPr id="573" name="フローチャート: 判断 572"/>
        <xdr:cNvSpPr/>
      </xdr:nvSpPr>
      <xdr:spPr>
        <a:xfrm>
          <a:off x="1275588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167005</xdr:colOff>
      <xdr:row>55</xdr:row>
      <xdr:rowOff>10160</xdr:rowOff>
    </xdr:from>
    <xdr:ext cx="249555" cy="248285"/>
    <xdr:sp macro="" textlink="">
      <xdr:nvSpPr>
        <xdr:cNvPr id="574" name="テキスト ボックス 573"/>
        <xdr:cNvSpPr txBox="1"/>
      </xdr:nvSpPr>
      <xdr:spPr>
        <a:xfrm>
          <a:off x="12692380" y="92341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136525</xdr:rowOff>
    </xdr:from>
    <xdr:to>
      <xdr:col>71</xdr:col>
      <xdr:colOff>167005</xdr:colOff>
      <xdr:row>54</xdr:row>
      <xdr:rowOff>136525</xdr:rowOff>
    </xdr:to>
    <xdr:cxnSp macro="">
      <xdr:nvCxnSpPr>
        <xdr:cNvPr id="575" name="直線コネクタ 574"/>
        <xdr:cNvCxnSpPr/>
      </xdr:nvCxnSpPr>
      <xdr:spPr>
        <a:xfrm>
          <a:off x="11240135" y="9192895"/>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86995</xdr:rowOff>
    </xdr:from>
    <xdr:to>
      <xdr:col>72</xdr:col>
      <xdr:colOff>38100</xdr:colOff>
      <xdr:row>55</xdr:row>
      <xdr:rowOff>18415</xdr:rowOff>
    </xdr:to>
    <xdr:sp macro="" textlink="">
      <xdr:nvSpPr>
        <xdr:cNvPr id="576" name="フローチャート: 判断 575"/>
        <xdr:cNvSpPr/>
      </xdr:nvSpPr>
      <xdr:spPr>
        <a:xfrm>
          <a:off x="11984355" y="91433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48285"/>
    <xdr:sp macro="" textlink="">
      <xdr:nvSpPr>
        <xdr:cNvPr id="577" name="テキスト ボックス 576"/>
        <xdr:cNvSpPr txBox="1"/>
      </xdr:nvSpPr>
      <xdr:spPr>
        <a:xfrm>
          <a:off x="11910695" y="9234170"/>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78" name="フローチャート: 判断 577"/>
        <xdr:cNvSpPr/>
      </xdr:nvSpPr>
      <xdr:spPr>
        <a:xfrm>
          <a:off x="11189335"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110" cy="248285"/>
    <xdr:sp macro="" textlink="">
      <xdr:nvSpPr>
        <xdr:cNvPr id="579" name="テキスト ボックス 578"/>
        <xdr:cNvSpPr txBox="1"/>
      </xdr:nvSpPr>
      <xdr:spPr>
        <a:xfrm>
          <a:off x="11139170" y="9234170"/>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80" name="テキスト ボックス 579"/>
        <xdr:cNvSpPr txBox="1"/>
      </xdr:nvSpPr>
      <xdr:spPr>
        <a:xfrm>
          <a:off x="1415542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6920" cy="253365"/>
    <xdr:sp macro="" textlink="">
      <xdr:nvSpPr>
        <xdr:cNvPr id="581" name="テキスト ボックス 580"/>
        <xdr:cNvSpPr txBox="1"/>
      </xdr:nvSpPr>
      <xdr:spPr>
        <a:xfrm>
          <a:off x="134112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1365" cy="253365"/>
    <xdr:sp macro="" textlink="">
      <xdr:nvSpPr>
        <xdr:cNvPr id="582" name="テキスト ボックス 581"/>
        <xdr:cNvSpPr txBox="1"/>
      </xdr:nvSpPr>
      <xdr:spPr>
        <a:xfrm>
          <a:off x="1263967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61</xdr:row>
      <xdr:rowOff>78105</xdr:rowOff>
    </xdr:from>
    <xdr:ext cx="762000" cy="253365"/>
    <xdr:sp macro="" textlink="">
      <xdr:nvSpPr>
        <xdr:cNvPr id="583" name="テキスト ボックス 582"/>
        <xdr:cNvSpPr txBox="1"/>
      </xdr:nvSpPr>
      <xdr:spPr>
        <a:xfrm>
          <a:off x="118573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6920" cy="253365"/>
    <xdr:sp macro="" textlink="">
      <xdr:nvSpPr>
        <xdr:cNvPr id="584" name="テキスト ボックス 583"/>
        <xdr:cNvSpPr txBox="1"/>
      </xdr:nvSpPr>
      <xdr:spPr>
        <a:xfrm>
          <a:off x="1107313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86995</xdr:rowOff>
    </xdr:from>
    <xdr:to>
      <xdr:col>85</xdr:col>
      <xdr:colOff>167005</xdr:colOff>
      <xdr:row>55</xdr:row>
      <xdr:rowOff>18415</xdr:rowOff>
    </xdr:to>
    <xdr:sp macro="" textlink="">
      <xdr:nvSpPr>
        <xdr:cNvPr id="585" name="楕円 584"/>
        <xdr:cNvSpPr/>
      </xdr:nvSpPr>
      <xdr:spPr>
        <a:xfrm>
          <a:off x="14271625" y="9143365"/>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53</xdr:row>
      <xdr:rowOff>121920</xdr:rowOff>
    </xdr:from>
    <xdr:ext cx="249555" cy="248285"/>
    <xdr:sp macro="" textlink="">
      <xdr:nvSpPr>
        <xdr:cNvPr id="586" name="失業対策事業費該当値テキスト"/>
        <xdr:cNvSpPr txBox="1"/>
      </xdr:nvSpPr>
      <xdr:spPr>
        <a:xfrm>
          <a:off x="14362430" y="901065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86995</xdr:rowOff>
    </xdr:from>
    <xdr:to>
      <xdr:col>81</xdr:col>
      <xdr:colOff>101600</xdr:colOff>
      <xdr:row>55</xdr:row>
      <xdr:rowOff>18415</xdr:rowOff>
    </xdr:to>
    <xdr:sp macro="" textlink="">
      <xdr:nvSpPr>
        <xdr:cNvPr id="587" name="楕円 586"/>
        <xdr:cNvSpPr/>
      </xdr:nvSpPr>
      <xdr:spPr>
        <a:xfrm>
          <a:off x="13527405"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45110" cy="248285"/>
    <xdr:sp macro="" textlink="">
      <xdr:nvSpPr>
        <xdr:cNvPr id="588" name="テキスト ボックス 587"/>
        <xdr:cNvSpPr txBox="1"/>
      </xdr:nvSpPr>
      <xdr:spPr>
        <a:xfrm>
          <a:off x="13477240" y="8923655"/>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86995</xdr:rowOff>
    </xdr:from>
    <xdr:to>
      <xdr:col>76</xdr:col>
      <xdr:colOff>165100</xdr:colOff>
      <xdr:row>55</xdr:row>
      <xdr:rowOff>18415</xdr:rowOff>
    </xdr:to>
    <xdr:sp macro="" textlink="">
      <xdr:nvSpPr>
        <xdr:cNvPr id="589" name="楕円 588"/>
        <xdr:cNvSpPr/>
      </xdr:nvSpPr>
      <xdr:spPr>
        <a:xfrm>
          <a:off x="1275588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167005</xdr:colOff>
      <xdr:row>53</xdr:row>
      <xdr:rowOff>34925</xdr:rowOff>
    </xdr:from>
    <xdr:ext cx="249555" cy="248285"/>
    <xdr:sp macro="" textlink="">
      <xdr:nvSpPr>
        <xdr:cNvPr id="590" name="テキスト ボックス 589"/>
        <xdr:cNvSpPr txBox="1"/>
      </xdr:nvSpPr>
      <xdr:spPr>
        <a:xfrm>
          <a:off x="12692380" y="892365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86995</xdr:rowOff>
    </xdr:from>
    <xdr:to>
      <xdr:col>72</xdr:col>
      <xdr:colOff>38100</xdr:colOff>
      <xdr:row>55</xdr:row>
      <xdr:rowOff>18415</xdr:rowOff>
    </xdr:to>
    <xdr:sp macro="" textlink="">
      <xdr:nvSpPr>
        <xdr:cNvPr id="591" name="楕円 590"/>
        <xdr:cNvSpPr/>
      </xdr:nvSpPr>
      <xdr:spPr>
        <a:xfrm>
          <a:off x="11984355" y="91433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45110" cy="248285"/>
    <xdr:sp macro="" textlink="">
      <xdr:nvSpPr>
        <xdr:cNvPr id="592" name="テキスト ボックス 591"/>
        <xdr:cNvSpPr txBox="1"/>
      </xdr:nvSpPr>
      <xdr:spPr>
        <a:xfrm>
          <a:off x="11910695" y="8923655"/>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93" name="楕円 592"/>
        <xdr:cNvSpPr/>
      </xdr:nvSpPr>
      <xdr:spPr>
        <a:xfrm>
          <a:off x="11189335"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45110" cy="248285"/>
    <xdr:sp macro="" textlink="">
      <xdr:nvSpPr>
        <xdr:cNvPr id="594" name="テキスト ボックス 593"/>
        <xdr:cNvSpPr txBox="1"/>
      </xdr:nvSpPr>
      <xdr:spPr>
        <a:xfrm>
          <a:off x="11139170" y="8923655"/>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167005</xdr:colOff>
      <xdr:row>65</xdr:row>
      <xdr:rowOff>31115</xdr:rowOff>
    </xdr:to>
    <xdr:sp macro="" textlink="">
      <xdr:nvSpPr>
        <xdr:cNvPr id="595" name="正方形/長方形 594"/>
        <xdr:cNvSpPr/>
      </xdr:nvSpPr>
      <xdr:spPr>
        <a:xfrm>
          <a:off x="10918825" y="106210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596" name="正方形/長方形 595"/>
        <xdr:cNvSpPr/>
      </xdr:nvSpPr>
      <xdr:spPr>
        <a:xfrm>
          <a:off x="110223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597" name="正方形/長方形 596"/>
        <xdr:cNvSpPr/>
      </xdr:nvSpPr>
      <xdr:spPr>
        <a:xfrm>
          <a:off x="110223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598" name="正方形/長方形 597"/>
        <xdr:cNvSpPr/>
      </xdr:nvSpPr>
      <xdr:spPr>
        <a:xfrm>
          <a:off x="1192085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599" name="正方形/長方形 598"/>
        <xdr:cNvSpPr/>
      </xdr:nvSpPr>
      <xdr:spPr>
        <a:xfrm>
          <a:off x="1192085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00" name="正方形/長方形 599"/>
        <xdr:cNvSpPr/>
      </xdr:nvSpPr>
      <xdr:spPr>
        <a:xfrm>
          <a:off x="1292288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01" name="正方形/長方形 600"/>
        <xdr:cNvSpPr/>
      </xdr:nvSpPr>
      <xdr:spPr>
        <a:xfrm>
          <a:off x="1292288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167005</xdr:colOff>
      <xdr:row>81</xdr:row>
      <xdr:rowOff>80645</xdr:rowOff>
    </xdr:to>
    <xdr:sp macro="" textlink="">
      <xdr:nvSpPr>
        <xdr:cNvPr id="602" name="正方形/長方形 601"/>
        <xdr:cNvSpPr/>
      </xdr:nvSpPr>
      <xdr:spPr>
        <a:xfrm>
          <a:off x="10918825" y="114280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0345"/>
    <xdr:sp macro="" textlink="">
      <xdr:nvSpPr>
        <xdr:cNvPr id="603" name="テキスト ボックス 602"/>
        <xdr:cNvSpPr txBox="1"/>
      </xdr:nvSpPr>
      <xdr:spPr>
        <a:xfrm>
          <a:off x="10880725"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167005</xdr:colOff>
      <xdr:row>81</xdr:row>
      <xdr:rowOff>80645</xdr:rowOff>
    </xdr:to>
    <xdr:cxnSp macro="">
      <xdr:nvCxnSpPr>
        <xdr:cNvPr id="604" name="直線コネクタ 603"/>
        <xdr:cNvCxnSpPr/>
      </xdr:nvCxnSpPr>
      <xdr:spPr>
        <a:xfrm>
          <a:off x="10918825" y="13663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43180</xdr:rowOff>
    </xdr:from>
    <xdr:to>
      <xdr:col>89</xdr:col>
      <xdr:colOff>167005</xdr:colOff>
      <xdr:row>79</xdr:row>
      <xdr:rowOff>43180</xdr:rowOff>
    </xdr:to>
    <xdr:cxnSp macro="">
      <xdr:nvCxnSpPr>
        <xdr:cNvPr id="605" name="直線コネクタ 604"/>
        <xdr:cNvCxnSpPr/>
      </xdr:nvCxnSpPr>
      <xdr:spPr>
        <a:xfrm>
          <a:off x="10918825" y="132905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43840" cy="248285"/>
    <xdr:sp macro="" textlink="">
      <xdr:nvSpPr>
        <xdr:cNvPr id="606" name="テキスト ボックス 605"/>
        <xdr:cNvSpPr txBox="1"/>
      </xdr:nvSpPr>
      <xdr:spPr>
        <a:xfrm>
          <a:off x="10693400" y="131521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167005</xdr:colOff>
      <xdr:row>77</xdr:row>
      <xdr:rowOff>5715</xdr:rowOff>
    </xdr:to>
    <xdr:cxnSp macro="">
      <xdr:nvCxnSpPr>
        <xdr:cNvPr id="607" name="直線コネクタ 606"/>
        <xdr:cNvCxnSpPr/>
      </xdr:nvCxnSpPr>
      <xdr:spPr>
        <a:xfrm>
          <a:off x="10918825" y="129178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34925</xdr:rowOff>
    </xdr:from>
    <xdr:ext cx="530860" cy="248285"/>
    <xdr:sp macro="" textlink="">
      <xdr:nvSpPr>
        <xdr:cNvPr id="608" name="テキスト ボックス 607"/>
        <xdr:cNvSpPr txBox="1"/>
      </xdr:nvSpPr>
      <xdr:spPr>
        <a:xfrm>
          <a:off x="10457815" y="12779375"/>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167005</xdr:colOff>
      <xdr:row>74</xdr:row>
      <xdr:rowOff>136525</xdr:rowOff>
    </xdr:to>
    <xdr:cxnSp macro="">
      <xdr:nvCxnSpPr>
        <xdr:cNvPr id="609" name="直線コネクタ 608"/>
        <xdr:cNvCxnSpPr/>
      </xdr:nvCxnSpPr>
      <xdr:spPr>
        <a:xfrm>
          <a:off x="10918825" y="12545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165100</xdr:rowOff>
    </xdr:from>
    <xdr:ext cx="530860" cy="248285"/>
    <xdr:sp macro="" textlink="">
      <xdr:nvSpPr>
        <xdr:cNvPr id="610" name="テキスト ボックス 609"/>
        <xdr:cNvSpPr txBox="1"/>
      </xdr:nvSpPr>
      <xdr:spPr>
        <a:xfrm>
          <a:off x="10457815" y="124066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99060</xdr:rowOff>
    </xdr:from>
    <xdr:to>
      <xdr:col>89</xdr:col>
      <xdr:colOff>167005</xdr:colOff>
      <xdr:row>72</xdr:row>
      <xdr:rowOff>99060</xdr:rowOff>
    </xdr:to>
    <xdr:cxnSp macro="">
      <xdr:nvCxnSpPr>
        <xdr:cNvPr id="611" name="直線コネクタ 610"/>
        <xdr:cNvCxnSpPr/>
      </xdr:nvCxnSpPr>
      <xdr:spPr>
        <a:xfrm>
          <a:off x="10918825" y="121729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128270</xdr:rowOff>
    </xdr:from>
    <xdr:ext cx="530860" cy="248285"/>
    <xdr:sp macro="" textlink="">
      <xdr:nvSpPr>
        <xdr:cNvPr id="612" name="テキスト ボックス 611"/>
        <xdr:cNvSpPr txBox="1"/>
      </xdr:nvSpPr>
      <xdr:spPr>
        <a:xfrm>
          <a:off x="10457815" y="1203452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167005</xdr:colOff>
      <xdr:row>70</xdr:row>
      <xdr:rowOff>61595</xdr:rowOff>
    </xdr:to>
    <xdr:cxnSp macro="">
      <xdr:nvCxnSpPr>
        <xdr:cNvPr id="613" name="直線コネクタ 612"/>
        <xdr:cNvCxnSpPr/>
      </xdr:nvCxnSpPr>
      <xdr:spPr>
        <a:xfrm>
          <a:off x="10918825" y="118002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90805</xdr:rowOff>
    </xdr:from>
    <xdr:ext cx="530860" cy="248285"/>
    <xdr:sp macro="" textlink="">
      <xdr:nvSpPr>
        <xdr:cNvPr id="614" name="テキスト ボックス 613"/>
        <xdr:cNvSpPr txBox="1"/>
      </xdr:nvSpPr>
      <xdr:spPr>
        <a:xfrm>
          <a:off x="10457815" y="11661775"/>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167005</xdr:colOff>
      <xdr:row>68</xdr:row>
      <xdr:rowOff>24765</xdr:rowOff>
    </xdr:to>
    <xdr:cxnSp macro="">
      <xdr:nvCxnSpPr>
        <xdr:cNvPr id="615" name="直線コネクタ 614"/>
        <xdr:cNvCxnSpPr/>
      </xdr:nvCxnSpPr>
      <xdr:spPr>
        <a:xfrm>
          <a:off x="10918825" y="11428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4995" cy="248285"/>
    <xdr:sp macro="" textlink="">
      <xdr:nvSpPr>
        <xdr:cNvPr id="616" name="テキスト ボックス 615"/>
        <xdr:cNvSpPr txBox="1"/>
      </xdr:nvSpPr>
      <xdr:spPr>
        <a:xfrm>
          <a:off x="10393680" y="112890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167005</xdr:colOff>
      <xdr:row>81</xdr:row>
      <xdr:rowOff>80645</xdr:rowOff>
    </xdr:to>
    <xdr:sp macro="" textlink="">
      <xdr:nvSpPr>
        <xdr:cNvPr id="617" name="公債費グラフ枠"/>
        <xdr:cNvSpPr/>
      </xdr:nvSpPr>
      <xdr:spPr>
        <a:xfrm>
          <a:off x="10918825" y="114280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26035</xdr:rowOff>
    </xdr:from>
    <xdr:to>
      <xdr:col>85</xdr:col>
      <xdr:colOff>126365</xdr:colOff>
      <xdr:row>77</xdr:row>
      <xdr:rowOff>109855</xdr:rowOff>
    </xdr:to>
    <xdr:cxnSp macro="">
      <xdr:nvCxnSpPr>
        <xdr:cNvPr id="618" name="直線コネクタ 617"/>
        <xdr:cNvCxnSpPr/>
      </xdr:nvCxnSpPr>
      <xdr:spPr>
        <a:xfrm flipV="1">
          <a:off x="14320520" y="1176464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77</xdr:row>
      <xdr:rowOff>113665</xdr:rowOff>
    </xdr:from>
    <xdr:ext cx="534670" cy="253365"/>
    <xdr:sp macro="" textlink="">
      <xdr:nvSpPr>
        <xdr:cNvPr id="619" name="公債費最小値テキスト"/>
        <xdr:cNvSpPr txBox="1"/>
      </xdr:nvSpPr>
      <xdr:spPr>
        <a:xfrm>
          <a:off x="14362430" y="130257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109855</xdr:rowOff>
    </xdr:from>
    <xdr:to>
      <xdr:col>86</xdr:col>
      <xdr:colOff>25400</xdr:colOff>
      <xdr:row>77</xdr:row>
      <xdr:rowOff>109855</xdr:rowOff>
    </xdr:to>
    <xdr:cxnSp macro="">
      <xdr:nvCxnSpPr>
        <xdr:cNvPr id="620" name="直線コネクタ 619"/>
        <xdr:cNvCxnSpPr/>
      </xdr:nvCxnSpPr>
      <xdr:spPr>
        <a:xfrm>
          <a:off x="14233525" y="130219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68</xdr:row>
      <xdr:rowOff>141605</xdr:rowOff>
    </xdr:from>
    <xdr:ext cx="534670" cy="248285"/>
    <xdr:sp macro="" textlink="">
      <xdr:nvSpPr>
        <xdr:cNvPr id="621" name="公債費最大値テキスト"/>
        <xdr:cNvSpPr txBox="1"/>
      </xdr:nvSpPr>
      <xdr:spPr>
        <a:xfrm>
          <a:off x="14362430" y="115449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81,942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26035</xdr:rowOff>
    </xdr:from>
    <xdr:to>
      <xdr:col>86</xdr:col>
      <xdr:colOff>25400</xdr:colOff>
      <xdr:row>70</xdr:row>
      <xdr:rowOff>26035</xdr:rowOff>
    </xdr:to>
    <xdr:cxnSp macro="">
      <xdr:nvCxnSpPr>
        <xdr:cNvPr id="622" name="直線コネクタ 621"/>
        <xdr:cNvCxnSpPr/>
      </xdr:nvCxnSpPr>
      <xdr:spPr>
        <a:xfrm>
          <a:off x="14233525" y="117646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102870</xdr:rowOff>
    </xdr:from>
    <xdr:to>
      <xdr:col>85</xdr:col>
      <xdr:colOff>127000</xdr:colOff>
      <xdr:row>76</xdr:row>
      <xdr:rowOff>106680</xdr:rowOff>
    </xdr:to>
    <xdr:cxnSp macro="">
      <xdr:nvCxnSpPr>
        <xdr:cNvPr id="623" name="直線コネクタ 622"/>
        <xdr:cNvCxnSpPr/>
      </xdr:nvCxnSpPr>
      <xdr:spPr>
        <a:xfrm flipV="1">
          <a:off x="13578205" y="12847320"/>
          <a:ext cx="7442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74</xdr:row>
      <xdr:rowOff>41910</xdr:rowOff>
    </xdr:from>
    <xdr:ext cx="534670" cy="253365"/>
    <xdr:sp macro="" textlink="">
      <xdr:nvSpPr>
        <xdr:cNvPr id="624" name="公債費平均値テキスト"/>
        <xdr:cNvSpPr txBox="1"/>
      </xdr:nvSpPr>
      <xdr:spPr>
        <a:xfrm>
          <a:off x="14362430" y="124510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19685</xdr:rowOff>
    </xdr:from>
    <xdr:to>
      <xdr:col>85</xdr:col>
      <xdr:colOff>167005</xdr:colOff>
      <xdr:row>75</xdr:row>
      <xdr:rowOff>118745</xdr:rowOff>
    </xdr:to>
    <xdr:sp macro="" textlink="">
      <xdr:nvSpPr>
        <xdr:cNvPr id="625" name="フローチャート: 判断 624"/>
        <xdr:cNvSpPr/>
      </xdr:nvSpPr>
      <xdr:spPr>
        <a:xfrm>
          <a:off x="14271625" y="1259649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106680</xdr:rowOff>
    </xdr:from>
    <xdr:to>
      <xdr:col>81</xdr:col>
      <xdr:colOff>50800</xdr:colOff>
      <xdr:row>76</xdr:row>
      <xdr:rowOff>123190</xdr:rowOff>
    </xdr:to>
    <xdr:cxnSp macro="">
      <xdr:nvCxnSpPr>
        <xdr:cNvPr id="626" name="直線コネクタ 625"/>
        <xdr:cNvCxnSpPr/>
      </xdr:nvCxnSpPr>
      <xdr:spPr>
        <a:xfrm flipV="1">
          <a:off x="12806680" y="12851130"/>
          <a:ext cx="7715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29845</xdr:rowOff>
    </xdr:from>
    <xdr:to>
      <xdr:col>81</xdr:col>
      <xdr:colOff>101600</xdr:colOff>
      <xdr:row>75</xdr:row>
      <xdr:rowOff>128905</xdr:rowOff>
    </xdr:to>
    <xdr:sp macro="" textlink="">
      <xdr:nvSpPr>
        <xdr:cNvPr id="627" name="フローチャート: 判断 626"/>
        <xdr:cNvSpPr/>
      </xdr:nvSpPr>
      <xdr:spPr>
        <a:xfrm>
          <a:off x="13527405" y="126066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146050</xdr:rowOff>
    </xdr:from>
    <xdr:ext cx="529590" cy="248285"/>
    <xdr:sp macro="" textlink="">
      <xdr:nvSpPr>
        <xdr:cNvPr id="628" name="テキスト ボックス 627"/>
        <xdr:cNvSpPr txBox="1"/>
      </xdr:nvSpPr>
      <xdr:spPr>
        <a:xfrm>
          <a:off x="13357860" y="1238758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76</xdr:row>
      <xdr:rowOff>117475</xdr:rowOff>
    </xdr:from>
    <xdr:to>
      <xdr:col>76</xdr:col>
      <xdr:colOff>114300</xdr:colOff>
      <xdr:row>76</xdr:row>
      <xdr:rowOff>123190</xdr:rowOff>
    </xdr:to>
    <xdr:cxnSp macro="">
      <xdr:nvCxnSpPr>
        <xdr:cNvPr id="629" name="直線コネクタ 628"/>
        <xdr:cNvCxnSpPr/>
      </xdr:nvCxnSpPr>
      <xdr:spPr>
        <a:xfrm>
          <a:off x="12024360" y="12861925"/>
          <a:ext cx="7823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66040</xdr:rowOff>
    </xdr:from>
    <xdr:to>
      <xdr:col>76</xdr:col>
      <xdr:colOff>165100</xdr:colOff>
      <xdr:row>75</xdr:row>
      <xdr:rowOff>165100</xdr:rowOff>
    </xdr:to>
    <xdr:sp macro="" textlink="">
      <xdr:nvSpPr>
        <xdr:cNvPr id="630" name="フローチャート: 判断 629"/>
        <xdr:cNvSpPr/>
      </xdr:nvSpPr>
      <xdr:spPr>
        <a:xfrm>
          <a:off x="12755880" y="12642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13970</xdr:rowOff>
    </xdr:from>
    <xdr:ext cx="534035" cy="248285"/>
    <xdr:sp macro="" textlink="">
      <xdr:nvSpPr>
        <xdr:cNvPr id="631" name="テキスト ボックス 630"/>
        <xdr:cNvSpPr txBox="1"/>
      </xdr:nvSpPr>
      <xdr:spPr>
        <a:xfrm>
          <a:off x="12562840" y="1242314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99060</xdr:rowOff>
    </xdr:from>
    <xdr:to>
      <xdr:col>71</xdr:col>
      <xdr:colOff>167005</xdr:colOff>
      <xdr:row>76</xdr:row>
      <xdr:rowOff>117475</xdr:rowOff>
    </xdr:to>
    <xdr:cxnSp macro="">
      <xdr:nvCxnSpPr>
        <xdr:cNvPr id="632" name="直線コネクタ 631"/>
        <xdr:cNvCxnSpPr/>
      </xdr:nvCxnSpPr>
      <xdr:spPr>
        <a:xfrm>
          <a:off x="11240135" y="12843510"/>
          <a:ext cx="7842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73025</xdr:rowOff>
    </xdr:from>
    <xdr:to>
      <xdr:col>72</xdr:col>
      <xdr:colOff>38100</xdr:colOff>
      <xdr:row>76</xdr:row>
      <xdr:rowOff>4445</xdr:rowOff>
    </xdr:to>
    <xdr:sp macro="" textlink="">
      <xdr:nvSpPr>
        <xdr:cNvPr id="633" name="フローチャート: 判断 632"/>
        <xdr:cNvSpPr/>
      </xdr:nvSpPr>
      <xdr:spPr>
        <a:xfrm>
          <a:off x="11984355" y="1264983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20320</xdr:rowOff>
    </xdr:from>
    <xdr:ext cx="529590" cy="253365"/>
    <xdr:sp macro="" textlink="">
      <xdr:nvSpPr>
        <xdr:cNvPr id="634" name="テキスト ボックス 633"/>
        <xdr:cNvSpPr txBox="1"/>
      </xdr:nvSpPr>
      <xdr:spPr>
        <a:xfrm>
          <a:off x="11791315" y="1242949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53975</xdr:rowOff>
    </xdr:from>
    <xdr:to>
      <xdr:col>67</xdr:col>
      <xdr:colOff>101600</xdr:colOff>
      <xdr:row>75</xdr:row>
      <xdr:rowOff>153035</xdr:rowOff>
    </xdr:to>
    <xdr:sp macro="" textlink="">
      <xdr:nvSpPr>
        <xdr:cNvPr id="635" name="フローチャート: 判断 634"/>
        <xdr:cNvSpPr/>
      </xdr:nvSpPr>
      <xdr:spPr>
        <a:xfrm>
          <a:off x="11189335" y="126307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1905</xdr:rowOff>
    </xdr:from>
    <xdr:ext cx="529590" cy="253365"/>
    <xdr:sp macro="" textlink="">
      <xdr:nvSpPr>
        <xdr:cNvPr id="636" name="テキスト ボックス 635"/>
        <xdr:cNvSpPr txBox="1"/>
      </xdr:nvSpPr>
      <xdr:spPr>
        <a:xfrm>
          <a:off x="11019790" y="1241107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37" name="テキスト ボックス 636"/>
        <xdr:cNvSpPr txBox="1"/>
      </xdr:nvSpPr>
      <xdr:spPr>
        <a:xfrm>
          <a:off x="1415542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6920" cy="253365"/>
    <xdr:sp macro="" textlink="">
      <xdr:nvSpPr>
        <xdr:cNvPr id="638" name="テキスト ボックス 637"/>
        <xdr:cNvSpPr txBox="1"/>
      </xdr:nvSpPr>
      <xdr:spPr>
        <a:xfrm>
          <a:off x="134112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1365" cy="253365"/>
    <xdr:sp macro="" textlink="">
      <xdr:nvSpPr>
        <xdr:cNvPr id="639" name="テキスト ボックス 638"/>
        <xdr:cNvSpPr txBox="1"/>
      </xdr:nvSpPr>
      <xdr:spPr>
        <a:xfrm>
          <a:off x="1263967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81</xdr:row>
      <xdr:rowOff>78105</xdr:rowOff>
    </xdr:from>
    <xdr:ext cx="762000" cy="253365"/>
    <xdr:sp macro="" textlink="">
      <xdr:nvSpPr>
        <xdr:cNvPr id="640" name="テキスト ボックス 639"/>
        <xdr:cNvSpPr txBox="1"/>
      </xdr:nvSpPr>
      <xdr:spPr>
        <a:xfrm>
          <a:off x="118573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6920" cy="253365"/>
    <xdr:sp macro="" textlink="">
      <xdr:nvSpPr>
        <xdr:cNvPr id="641" name="テキスト ボックス 640"/>
        <xdr:cNvSpPr txBox="1"/>
      </xdr:nvSpPr>
      <xdr:spPr>
        <a:xfrm>
          <a:off x="1107313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52705</xdr:rowOff>
    </xdr:from>
    <xdr:to>
      <xdr:col>85</xdr:col>
      <xdr:colOff>167005</xdr:colOff>
      <xdr:row>76</xdr:row>
      <xdr:rowOff>151765</xdr:rowOff>
    </xdr:to>
    <xdr:sp macro="" textlink="">
      <xdr:nvSpPr>
        <xdr:cNvPr id="642" name="楕円 641"/>
        <xdr:cNvSpPr/>
      </xdr:nvSpPr>
      <xdr:spPr>
        <a:xfrm>
          <a:off x="14271625" y="12797155"/>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76</xdr:row>
      <xdr:rowOff>31750</xdr:rowOff>
    </xdr:from>
    <xdr:ext cx="534670" cy="248285"/>
    <xdr:sp macro="" textlink="">
      <xdr:nvSpPr>
        <xdr:cNvPr id="643" name="公債費該当値テキスト"/>
        <xdr:cNvSpPr txBox="1"/>
      </xdr:nvSpPr>
      <xdr:spPr>
        <a:xfrm>
          <a:off x="14362430" y="1277620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56515</xdr:rowOff>
    </xdr:from>
    <xdr:to>
      <xdr:col>81</xdr:col>
      <xdr:colOff>101600</xdr:colOff>
      <xdr:row>76</xdr:row>
      <xdr:rowOff>155575</xdr:rowOff>
    </xdr:to>
    <xdr:sp macro="" textlink="">
      <xdr:nvSpPr>
        <xdr:cNvPr id="644" name="楕円 643"/>
        <xdr:cNvSpPr/>
      </xdr:nvSpPr>
      <xdr:spPr>
        <a:xfrm>
          <a:off x="13527405" y="12800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147320</xdr:rowOff>
    </xdr:from>
    <xdr:ext cx="529590" cy="248285"/>
    <xdr:sp macro="" textlink="">
      <xdr:nvSpPr>
        <xdr:cNvPr id="645" name="テキスト ボックス 644"/>
        <xdr:cNvSpPr txBox="1"/>
      </xdr:nvSpPr>
      <xdr:spPr>
        <a:xfrm>
          <a:off x="13357860" y="1289177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73025</xdr:rowOff>
    </xdr:from>
    <xdr:to>
      <xdr:col>76</xdr:col>
      <xdr:colOff>165100</xdr:colOff>
      <xdr:row>77</xdr:row>
      <xdr:rowOff>5080</xdr:rowOff>
    </xdr:to>
    <xdr:sp macro="" textlink="">
      <xdr:nvSpPr>
        <xdr:cNvPr id="646" name="楕円 645"/>
        <xdr:cNvSpPr/>
      </xdr:nvSpPr>
      <xdr:spPr>
        <a:xfrm>
          <a:off x="12755880" y="128174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163830</xdr:rowOff>
    </xdr:from>
    <xdr:ext cx="534035" cy="248285"/>
    <xdr:sp macro="" textlink="">
      <xdr:nvSpPr>
        <xdr:cNvPr id="647" name="テキスト ボックス 646"/>
        <xdr:cNvSpPr txBox="1"/>
      </xdr:nvSpPr>
      <xdr:spPr>
        <a:xfrm>
          <a:off x="12562840" y="1290828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68580</xdr:rowOff>
    </xdr:from>
    <xdr:to>
      <xdr:col>72</xdr:col>
      <xdr:colOff>38100</xdr:colOff>
      <xdr:row>77</xdr:row>
      <xdr:rowOff>0</xdr:rowOff>
    </xdr:to>
    <xdr:sp macro="" textlink="">
      <xdr:nvSpPr>
        <xdr:cNvPr id="648" name="楕円 647"/>
        <xdr:cNvSpPr/>
      </xdr:nvSpPr>
      <xdr:spPr>
        <a:xfrm>
          <a:off x="11984355" y="1281303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159385</xdr:rowOff>
    </xdr:from>
    <xdr:ext cx="529590" cy="248285"/>
    <xdr:sp macro="" textlink="">
      <xdr:nvSpPr>
        <xdr:cNvPr id="649" name="テキスト ボックス 648"/>
        <xdr:cNvSpPr txBox="1"/>
      </xdr:nvSpPr>
      <xdr:spPr>
        <a:xfrm>
          <a:off x="11791315" y="1290383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50165</xdr:rowOff>
    </xdr:from>
    <xdr:to>
      <xdr:col>67</xdr:col>
      <xdr:colOff>101600</xdr:colOff>
      <xdr:row>76</xdr:row>
      <xdr:rowOff>149225</xdr:rowOff>
    </xdr:to>
    <xdr:sp macro="" textlink="">
      <xdr:nvSpPr>
        <xdr:cNvPr id="650" name="楕円 649"/>
        <xdr:cNvSpPr/>
      </xdr:nvSpPr>
      <xdr:spPr>
        <a:xfrm>
          <a:off x="11189335" y="127946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140335</xdr:rowOff>
    </xdr:from>
    <xdr:ext cx="529590" cy="248285"/>
    <xdr:sp macro="" textlink="">
      <xdr:nvSpPr>
        <xdr:cNvPr id="651" name="テキスト ボックス 650"/>
        <xdr:cNvSpPr txBox="1"/>
      </xdr:nvSpPr>
      <xdr:spPr>
        <a:xfrm>
          <a:off x="11019790" y="1288478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167005</xdr:colOff>
      <xdr:row>85</xdr:row>
      <xdr:rowOff>31115</xdr:rowOff>
    </xdr:to>
    <xdr:sp macro="" textlink="">
      <xdr:nvSpPr>
        <xdr:cNvPr id="652" name="正方形/長方形 651"/>
        <xdr:cNvSpPr/>
      </xdr:nvSpPr>
      <xdr:spPr>
        <a:xfrm>
          <a:off x="10918825" y="139738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53" name="正方形/長方形 652"/>
        <xdr:cNvSpPr/>
      </xdr:nvSpPr>
      <xdr:spPr>
        <a:xfrm>
          <a:off x="110223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54" name="正方形/長方形 653"/>
        <xdr:cNvSpPr/>
      </xdr:nvSpPr>
      <xdr:spPr>
        <a:xfrm>
          <a:off x="110223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55" name="正方形/長方形 654"/>
        <xdr:cNvSpPr/>
      </xdr:nvSpPr>
      <xdr:spPr>
        <a:xfrm>
          <a:off x="1192085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56" name="正方形/長方形 655"/>
        <xdr:cNvSpPr/>
      </xdr:nvSpPr>
      <xdr:spPr>
        <a:xfrm>
          <a:off x="1192085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57" name="正方形/長方形 656"/>
        <xdr:cNvSpPr/>
      </xdr:nvSpPr>
      <xdr:spPr>
        <a:xfrm>
          <a:off x="1292288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58" name="正方形/長方形 657"/>
        <xdr:cNvSpPr/>
      </xdr:nvSpPr>
      <xdr:spPr>
        <a:xfrm>
          <a:off x="1292288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167005</xdr:colOff>
      <xdr:row>101</xdr:row>
      <xdr:rowOff>82550</xdr:rowOff>
    </xdr:to>
    <xdr:sp macro="" textlink="">
      <xdr:nvSpPr>
        <xdr:cNvPr id="659" name="正方形/長方形 658"/>
        <xdr:cNvSpPr/>
      </xdr:nvSpPr>
      <xdr:spPr>
        <a:xfrm>
          <a:off x="10918825" y="14780895"/>
          <a:ext cx="41116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20345"/>
    <xdr:sp macro="" textlink="">
      <xdr:nvSpPr>
        <xdr:cNvPr id="660" name="テキスト ボックス 659"/>
        <xdr:cNvSpPr txBox="1"/>
      </xdr:nvSpPr>
      <xdr:spPr>
        <a:xfrm>
          <a:off x="10880725"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167005</xdr:colOff>
      <xdr:row>101</xdr:row>
      <xdr:rowOff>82550</xdr:rowOff>
    </xdr:to>
    <xdr:cxnSp macro="">
      <xdr:nvCxnSpPr>
        <xdr:cNvPr id="661" name="直線コネクタ 660"/>
        <xdr:cNvCxnSpPr/>
      </xdr:nvCxnSpPr>
      <xdr:spPr>
        <a:xfrm>
          <a:off x="10918825" y="17056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167005</xdr:colOff>
      <xdr:row>99</xdr:row>
      <xdr:rowOff>99060</xdr:rowOff>
    </xdr:to>
    <xdr:cxnSp macro="">
      <xdr:nvCxnSpPr>
        <xdr:cNvPr id="662" name="直線コネクタ 661"/>
        <xdr:cNvCxnSpPr/>
      </xdr:nvCxnSpPr>
      <xdr:spPr>
        <a:xfrm>
          <a:off x="10918825" y="1672971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3840" cy="259080"/>
    <xdr:sp macro="" textlink="">
      <xdr:nvSpPr>
        <xdr:cNvPr id="663" name="テキスト ボックス 662"/>
        <xdr:cNvSpPr txBox="1"/>
      </xdr:nvSpPr>
      <xdr:spPr>
        <a:xfrm>
          <a:off x="10693400" y="165874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167005</xdr:colOff>
      <xdr:row>97</xdr:row>
      <xdr:rowOff>114935</xdr:rowOff>
    </xdr:to>
    <xdr:cxnSp macro="">
      <xdr:nvCxnSpPr>
        <xdr:cNvPr id="664" name="直線コネクタ 663"/>
        <xdr:cNvCxnSpPr/>
      </xdr:nvCxnSpPr>
      <xdr:spPr>
        <a:xfrm>
          <a:off x="10918825" y="1640268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0860" cy="254000"/>
    <xdr:sp macro="" textlink="">
      <xdr:nvSpPr>
        <xdr:cNvPr id="665" name="テキスト ボックス 664"/>
        <xdr:cNvSpPr txBox="1"/>
      </xdr:nvSpPr>
      <xdr:spPr>
        <a:xfrm>
          <a:off x="10457815" y="16260445"/>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167005</xdr:colOff>
      <xdr:row>95</xdr:row>
      <xdr:rowOff>132080</xdr:rowOff>
    </xdr:to>
    <xdr:cxnSp macro="">
      <xdr:nvCxnSpPr>
        <xdr:cNvPr id="666" name="直線コネクタ 665"/>
        <xdr:cNvCxnSpPr/>
      </xdr:nvCxnSpPr>
      <xdr:spPr>
        <a:xfrm>
          <a:off x="10918825" y="1607693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0860" cy="259080"/>
    <xdr:sp macro="" textlink="">
      <xdr:nvSpPr>
        <xdr:cNvPr id="667" name="テキスト ボックス 666"/>
        <xdr:cNvSpPr txBox="1"/>
      </xdr:nvSpPr>
      <xdr:spPr>
        <a:xfrm>
          <a:off x="1045781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167005</xdr:colOff>
      <xdr:row>93</xdr:row>
      <xdr:rowOff>147955</xdr:rowOff>
    </xdr:to>
    <xdr:cxnSp macro="">
      <xdr:nvCxnSpPr>
        <xdr:cNvPr id="668" name="直線コネクタ 667"/>
        <xdr:cNvCxnSpPr/>
      </xdr:nvCxnSpPr>
      <xdr:spPr>
        <a:xfrm>
          <a:off x="10918825" y="157499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0860" cy="254000"/>
    <xdr:sp macro="" textlink="">
      <xdr:nvSpPr>
        <xdr:cNvPr id="669" name="テキスト ボックス 668"/>
        <xdr:cNvSpPr txBox="1"/>
      </xdr:nvSpPr>
      <xdr:spPr>
        <a:xfrm>
          <a:off x="10457815" y="1560830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167005</xdr:colOff>
      <xdr:row>91</xdr:row>
      <xdr:rowOff>164465</xdr:rowOff>
    </xdr:to>
    <xdr:cxnSp macro="">
      <xdr:nvCxnSpPr>
        <xdr:cNvPr id="670" name="直線コネクタ 669"/>
        <xdr:cNvCxnSpPr/>
      </xdr:nvCxnSpPr>
      <xdr:spPr>
        <a:xfrm>
          <a:off x="10918825" y="154235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71" name="テキスト ボックス 670"/>
        <xdr:cNvSpPr txBox="1"/>
      </xdr:nvSpPr>
      <xdr:spPr>
        <a:xfrm>
          <a:off x="1039368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167005</xdr:colOff>
      <xdr:row>90</xdr:row>
      <xdr:rowOff>8255</xdr:rowOff>
    </xdr:to>
    <xdr:cxnSp macro="">
      <xdr:nvCxnSpPr>
        <xdr:cNvPr id="672" name="直線コネクタ 671"/>
        <xdr:cNvCxnSpPr/>
      </xdr:nvCxnSpPr>
      <xdr:spPr>
        <a:xfrm>
          <a:off x="10918825" y="1509966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37465</xdr:rowOff>
    </xdr:from>
    <xdr:ext cx="594995" cy="253365"/>
    <xdr:sp macro="" textlink="">
      <xdr:nvSpPr>
        <xdr:cNvPr id="673" name="テキスト ボックス 672"/>
        <xdr:cNvSpPr txBox="1"/>
      </xdr:nvSpPr>
      <xdr:spPr>
        <a:xfrm>
          <a:off x="10393680" y="1496123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167005</xdr:colOff>
      <xdr:row>88</xdr:row>
      <xdr:rowOff>24765</xdr:rowOff>
    </xdr:to>
    <xdr:cxnSp macro="">
      <xdr:nvCxnSpPr>
        <xdr:cNvPr id="674" name="直線コネクタ 673"/>
        <xdr:cNvCxnSpPr/>
      </xdr:nvCxnSpPr>
      <xdr:spPr>
        <a:xfrm>
          <a:off x="10918825" y="14780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4995" cy="248285"/>
    <xdr:sp macro="" textlink="">
      <xdr:nvSpPr>
        <xdr:cNvPr id="675" name="テキスト ボックス 674"/>
        <xdr:cNvSpPr txBox="1"/>
      </xdr:nvSpPr>
      <xdr:spPr>
        <a:xfrm>
          <a:off x="10393680" y="146418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167005</xdr:colOff>
      <xdr:row>101</xdr:row>
      <xdr:rowOff>82550</xdr:rowOff>
    </xdr:to>
    <xdr:sp macro="" textlink="">
      <xdr:nvSpPr>
        <xdr:cNvPr id="676" name="積立金グラフ枠"/>
        <xdr:cNvSpPr/>
      </xdr:nvSpPr>
      <xdr:spPr>
        <a:xfrm>
          <a:off x="10918825" y="14780895"/>
          <a:ext cx="41116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79375</xdr:rowOff>
    </xdr:from>
    <xdr:to>
      <xdr:col>85</xdr:col>
      <xdr:colOff>126365</xdr:colOff>
      <xdr:row>99</xdr:row>
      <xdr:rowOff>90170</xdr:rowOff>
    </xdr:to>
    <xdr:cxnSp macro="">
      <xdr:nvCxnSpPr>
        <xdr:cNvPr id="677" name="直線コネクタ 676"/>
        <xdr:cNvCxnSpPr/>
      </xdr:nvCxnSpPr>
      <xdr:spPr>
        <a:xfrm flipV="1">
          <a:off x="14320520" y="15170785"/>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99</xdr:row>
      <xdr:rowOff>93980</xdr:rowOff>
    </xdr:from>
    <xdr:ext cx="378460" cy="259080"/>
    <xdr:sp macro="" textlink="">
      <xdr:nvSpPr>
        <xdr:cNvPr id="678" name="積立金最小値テキスト"/>
        <xdr:cNvSpPr txBox="1"/>
      </xdr:nvSpPr>
      <xdr:spPr>
        <a:xfrm>
          <a:off x="14362430" y="16724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90170</xdr:rowOff>
    </xdr:from>
    <xdr:to>
      <xdr:col>86</xdr:col>
      <xdr:colOff>25400</xdr:colOff>
      <xdr:row>99</xdr:row>
      <xdr:rowOff>90170</xdr:rowOff>
    </xdr:to>
    <xdr:cxnSp macro="">
      <xdr:nvCxnSpPr>
        <xdr:cNvPr id="679" name="直線コネクタ 678"/>
        <xdr:cNvCxnSpPr/>
      </xdr:nvCxnSpPr>
      <xdr:spPr>
        <a:xfrm>
          <a:off x="14233525" y="167208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89</xdr:row>
      <xdr:rowOff>27305</xdr:rowOff>
    </xdr:from>
    <xdr:ext cx="598805" cy="253365"/>
    <xdr:sp macro="" textlink="">
      <xdr:nvSpPr>
        <xdr:cNvPr id="680" name="積立金最大値テキスト"/>
        <xdr:cNvSpPr txBox="1"/>
      </xdr:nvSpPr>
      <xdr:spPr>
        <a:xfrm>
          <a:off x="14362430" y="149510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143,353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79375</xdr:rowOff>
    </xdr:from>
    <xdr:to>
      <xdr:col>86</xdr:col>
      <xdr:colOff>25400</xdr:colOff>
      <xdr:row>90</xdr:row>
      <xdr:rowOff>79375</xdr:rowOff>
    </xdr:to>
    <xdr:cxnSp macro="">
      <xdr:nvCxnSpPr>
        <xdr:cNvPr id="681" name="直線コネクタ 680"/>
        <xdr:cNvCxnSpPr/>
      </xdr:nvCxnSpPr>
      <xdr:spPr>
        <a:xfrm>
          <a:off x="14233525" y="1517078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143510</xdr:rowOff>
    </xdr:from>
    <xdr:to>
      <xdr:col>85</xdr:col>
      <xdr:colOff>127000</xdr:colOff>
      <xdr:row>98</xdr:row>
      <xdr:rowOff>79375</xdr:rowOff>
    </xdr:to>
    <xdr:cxnSp macro="">
      <xdr:nvCxnSpPr>
        <xdr:cNvPr id="682" name="直線コネクタ 681"/>
        <xdr:cNvCxnSpPr/>
      </xdr:nvCxnSpPr>
      <xdr:spPr>
        <a:xfrm>
          <a:off x="13578205" y="16431260"/>
          <a:ext cx="74422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97</xdr:row>
      <xdr:rowOff>5080</xdr:rowOff>
    </xdr:from>
    <xdr:ext cx="534670" cy="259080"/>
    <xdr:sp macro="" textlink="">
      <xdr:nvSpPr>
        <xdr:cNvPr id="683" name="積立金平均値テキスト"/>
        <xdr:cNvSpPr txBox="1"/>
      </xdr:nvSpPr>
      <xdr:spPr>
        <a:xfrm>
          <a:off x="14362430" y="162928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153670</xdr:rowOff>
    </xdr:from>
    <xdr:to>
      <xdr:col>85</xdr:col>
      <xdr:colOff>167005</xdr:colOff>
      <xdr:row>98</xdr:row>
      <xdr:rowOff>83820</xdr:rowOff>
    </xdr:to>
    <xdr:sp macro="" textlink="">
      <xdr:nvSpPr>
        <xdr:cNvPr id="684" name="フローチャート: 判断 683"/>
        <xdr:cNvSpPr/>
      </xdr:nvSpPr>
      <xdr:spPr>
        <a:xfrm>
          <a:off x="14271625" y="1644142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143510</xdr:rowOff>
    </xdr:from>
    <xdr:to>
      <xdr:col>81</xdr:col>
      <xdr:colOff>50800</xdr:colOff>
      <xdr:row>99</xdr:row>
      <xdr:rowOff>1905</xdr:rowOff>
    </xdr:to>
    <xdr:cxnSp macro="">
      <xdr:nvCxnSpPr>
        <xdr:cNvPr id="685" name="直線コネクタ 684"/>
        <xdr:cNvCxnSpPr/>
      </xdr:nvCxnSpPr>
      <xdr:spPr>
        <a:xfrm flipV="1">
          <a:off x="12806680" y="16431260"/>
          <a:ext cx="771525"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155575</xdr:rowOff>
    </xdr:from>
    <xdr:to>
      <xdr:col>81</xdr:col>
      <xdr:colOff>101600</xdr:colOff>
      <xdr:row>98</xdr:row>
      <xdr:rowOff>86360</xdr:rowOff>
    </xdr:to>
    <xdr:sp macro="" textlink="">
      <xdr:nvSpPr>
        <xdr:cNvPr id="686" name="フローチャート: 判断 685"/>
        <xdr:cNvSpPr/>
      </xdr:nvSpPr>
      <xdr:spPr>
        <a:xfrm>
          <a:off x="13527405"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76835</xdr:rowOff>
    </xdr:from>
    <xdr:ext cx="529590" cy="254000"/>
    <xdr:sp macro="" textlink="">
      <xdr:nvSpPr>
        <xdr:cNvPr id="687" name="テキスト ボックス 686"/>
        <xdr:cNvSpPr txBox="1"/>
      </xdr:nvSpPr>
      <xdr:spPr>
        <a:xfrm>
          <a:off x="13357860" y="165360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99</xdr:row>
      <xdr:rowOff>1905</xdr:rowOff>
    </xdr:from>
    <xdr:to>
      <xdr:col>76</xdr:col>
      <xdr:colOff>114300</xdr:colOff>
      <xdr:row>99</xdr:row>
      <xdr:rowOff>22860</xdr:rowOff>
    </xdr:to>
    <xdr:cxnSp macro="">
      <xdr:nvCxnSpPr>
        <xdr:cNvPr id="688" name="直線コネクタ 687"/>
        <xdr:cNvCxnSpPr/>
      </xdr:nvCxnSpPr>
      <xdr:spPr>
        <a:xfrm flipV="1">
          <a:off x="12024360" y="16632555"/>
          <a:ext cx="78232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73025</xdr:rowOff>
    </xdr:from>
    <xdr:to>
      <xdr:col>76</xdr:col>
      <xdr:colOff>165100</xdr:colOff>
      <xdr:row>99</xdr:row>
      <xdr:rowOff>3175</xdr:rowOff>
    </xdr:to>
    <xdr:sp macro="" textlink="">
      <xdr:nvSpPr>
        <xdr:cNvPr id="689" name="フローチャート: 判断 688"/>
        <xdr:cNvSpPr/>
      </xdr:nvSpPr>
      <xdr:spPr>
        <a:xfrm>
          <a:off x="1275588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19685</xdr:rowOff>
    </xdr:from>
    <xdr:ext cx="534035" cy="254000"/>
    <xdr:sp macro="" textlink="">
      <xdr:nvSpPr>
        <xdr:cNvPr id="690" name="テキスト ボックス 689"/>
        <xdr:cNvSpPr txBox="1"/>
      </xdr:nvSpPr>
      <xdr:spPr>
        <a:xfrm>
          <a:off x="12562840" y="16307435"/>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170815</xdr:rowOff>
    </xdr:from>
    <xdr:to>
      <xdr:col>71</xdr:col>
      <xdr:colOff>167005</xdr:colOff>
      <xdr:row>99</xdr:row>
      <xdr:rowOff>22860</xdr:rowOff>
    </xdr:to>
    <xdr:cxnSp macro="">
      <xdr:nvCxnSpPr>
        <xdr:cNvPr id="691" name="直線コネクタ 690"/>
        <xdr:cNvCxnSpPr/>
      </xdr:nvCxnSpPr>
      <xdr:spPr>
        <a:xfrm>
          <a:off x="11240135" y="16630015"/>
          <a:ext cx="7842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72390</xdr:rowOff>
    </xdr:from>
    <xdr:to>
      <xdr:col>72</xdr:col>
      <xdr:colOff>38100</xdr:colOff>
      <xdr:row>99</xdr:row>
      <xdr:rowOff>2540</xdr:rowOff>
    </xdr:to>
    <xdr:sp macro="" textlink="">
      <xdr:nvSpPr>
        <xdr:cNvPr id="692" name="フローチャート: 判断 691"/>
        <xdr:cNvSpPr/>
      </xdr:nvSpPr>
      <xdr:spPr>
        <a:xfrm>
          <a:off x="11984355" y="1653159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19050</xdr:rowOff>
    </xdr:from>
    <xdr:ext cx="529590" cy="254000"/>
    <xdr:sp macro="" textlink="">
      <xdr:nvSpPr>
        <xdr:cNvPr id="693" name="テキスト ボックス 692"/>
        <xdr:cNvSpPr txBox="1"/>
      </xdr:nvSpPr>
      <xdr:spPr>
        <a:xfrm>
          <a:off x="11791315" y="163068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8890</xdr:rowOff>
    </xdr:from>
    <xdr:to>
      <xdr:col>67</xdr:col>
      <xdr:colOff>101600</xdr:colOff>
      <xdr:row>98</xdr:row>
      <xdr:rowOff>110490</xdr:rowOff>
    </xdr:to>
    <xdr:sp macro="" textlink="">
      <xdr:nvSpPr>
        <xdr:cNvPr id="694" name="フローチャート: 判断 693"/>
        <xdr:cNvSpPr/>
      </xdr:nvSpPr>
      <xdr:spPr>
        <a:xfrm>
          <a:off x="11189335"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127000</xdr:rowOff>
    </xdr:from>
    <xdr:ext cx="529590" cy="259080"/>
    <xdr:sp macro="" textlink="">
      <xdr:nvSpPr>
        <xdr:cNvPr id="695" name="テキスト ボックス 694"/>
        <xdr:cNvSpPr txBox="1"/>
      </xdr:nvSpPr>
      <xdr:spPr>
        <a:xfrm>
          <a:off x="11019790" y="162433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xdr:cNvSpPr txBox="1"/>
      </xdr:nvSpPr>
      <xdr:spPr>
        <a:xfrm>
          <a:off x="141554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6920" cy="259080"/>
    <xdr:sp macro="" textlink="">
      <xdr:nvSpPr>
        <xdr:cNvPr id="697" name="テキスト ボックス 696"/>
        <xdr:cNvSpPr txBox="1"/>
      </xdr:nvSpPr>
      <xdr:spPr>
        <a:xfrm>
          <a:off x="134112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698" name="テキスト ボックス 697"/>
        <xdr:cNvSpPr txBox="1"/>
      </xdr:nvSpPr>
      <xdr:spPr>
        <a:xfrm>
          <a:off x="1263967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101</xdr:row>
      <xdr:rowOff>80010</xdr:rowOff>
    </xdr:from>
    <xdr:ext cx="762000" cy="259080"/>
    <xdr:sp macro="" textlink="">
      <xdr:nvSpPr>
        <xdr:cNvPr id="699" name="テキスト ボックス 698"/>
        <xdr:cNvSpPr txBox="1"/>
      </xdr:nvSpPr>
      <xdr:spPr>
        <a:xfrm>
          <a:off x="118573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6920" cy="259080"/>
    <xdr:sp macro="" textlink="">
      <xdr:nvSpPr>
        <xdr:cNvPr id="700" name="テキスト ボックス 699"/>
        <xdr:cNvSpPr txBox="1"/>
      </xdr:nvSpPr>
      <xdr:spPr>
        <a:xfrm>
          <a:off x="1107313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29210</xdr:rowOff>
    </xdr:from>
    <xdr:to>
      <xdr:col>85</xdr:col>
      <xdr:colOff>167005</xdr:colOff>
      <xdr:row>98</xdr:row>
      <xdr:rowOff>130175</xdr:rowOff>
    </xdr:to>
    <xdr:sp macro="" textlink="">
      <xdr:nvSpPr>
        <xdr:cNvPr id="701" name="楕円 700"/>
        <xdr:cNvSpPr/>
      </xdr:nvSpPr>
      <xdr:spPr>
        <a:xfrm>
          <a:off x="14271625" y="16488410"/>
          <a:ext cx="908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98</xdr:row>
      <xdr:rowOff>6985</xdr:rowOff>
    </xdr:from>
    <xdr:ext cx="534670" cy="254000"/>
    <xdr:sp macro="" textlink="">
      <xdr:nvSpPr>
        <xdr:cNvPr id="702" name="積立金該当値テキスト"/>
        <xdr:cNvSpPr txBox="1"/>
      </xdr:nvSpPr>
      <xdr:spPr>
        <a:xfrm>
          <a:off x="14362430" y="164661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92710</xdr:rowOff>
    </xdr:from>
    <xdr:to>
      <xdr:col>81</xdr:col>
      <xdr:colOff>101600</xdr:colOff>
      <xdr:row>98</xdr:row>
      <xdr:rowOff>22860</xdr:rowOff>
    </xdr:to>
    <xdr:sp macro="" textlink="">
      <xdr:nvSpPr>
        <xdr:cNvPr id="703" name="楕円 702"/>
        <xdr:cNvSpPr/>
      </xdr:nvSpPr>
      <xdr:spPr>
        <a:xfrm>
          <a:off x="13527405" y="163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39370</xdr:rowOff>
    </xdr:from>
    <xdr:ext cx="529590" cy="259080"/>
    <xdr:sp macro="" textlink="">
      <xdr:nvSpPr>
        <xdr:cNvPr id="704" name="テキスト ボックス 703"/>
        <xdr:cNvSpPr txBox="1"/>
      </xdr:nvSpPr>
      <xdr:spPr>
        <a:xfrm>
          <a:off x="13357860" y="161556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122555</xdr:rowOff>
    </xdr:from>
    <xdr:to>
      <xdr:col>76</xdr:col>
      <xdr:colOff>165100</xdr:colOff>
      <xdr:row>99</xdr:row>
      <xdr:rowOff>52705</xdr:rowOff>
    </xdr:to>
    <xdr:sp macro="" textlink="">
      <xdr:nvSpPr>
        <xdr:cNvPr id="705" name="楕円 704"/>
        <xdr:cNvSpPr/>
      </xdr:nvSpPr>
      <xdr:spPr>
        <a:xfrm>
          <a:off x="1275588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43815</xdr:rowOff>
    </xdr:from>
    <xdr:ext cx="469900" cy="254000"/>
    <xdr:sp macro="" textlink="">
      <xdr:nvSpPr>
        <xdr:cNvPr id="706" name="テキスト ボックス 705"/>
        <xdr:cNvSpPr txBox="1"/>
      </xdr:nvSpPr>
      <xdr:spPr>
        <a:xfrm>
          <a:off x="12595225" y="1667446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143510</xdr:rowOff>
    </xdr:from>
    <xdr:to>
      <xdr:col>72</xdr:col>
      <xdr:colOff>38100</xdr:colOff>
      <xdr:row>99</xdr:row>
      <xdr:rowOff>73660</xdr:rowOff>
    </xdr:to>
    <xdr:sp macro="" textlink="">
      <xdr:nvSpPr>
        <xdr:cNvPr id="707" name="楕円 706"/>
        <xdr:cNvSpPr/>
      </xdr:nvSpPr>
      <xdr:spPr>
        <a:xfrm>
          <a:off x="11984355" y="1660271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64770</xdr:rowOff>
    </xdr:from>
    <xdr:ext cx="469900" cy="254000"/>
    <xdr:sp macro="" textlink="">
      <xdr:nvSpPr>
        <xdr:cNvPr id="708" name="テキスト ボックス 707"/>
        <xdr:cNvSpPr txBox="1"/>
      </xdr:nvSpPr>
      <xdr:spPr>
        <a:xfrm>
          <a:off x="11823700" y="166954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120650</xdr:rowOff>
    </xdr:from>
    <xdr:to>
      <xdr:col>67</xdr:col>
      <xdr:colOff>101600</xdr:colOff>
      <xdr:row>99</xdr:row>
      <xdr:rowOff>50165</xdr:rowOff>
    </xdr:to>
    <xdr:sp macro="" textlink="">
      <xdr:nvSpPr>
        <xdr:cNvPr id="709" name="楕円 708"/>
        <xdr:cNvSpPr/>
      </xdr:nvSpPr>
      <xdr:spPr>
        <a:xfrm>
          <a:off x="11189335" y="16579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41275</xdr:rowOff>
    </xdr:from>
    <xdr:ext cx="469900" cy="254000"/>
    <xdr:sp macro="" textlink="">
      <xdr:nvSpPr>
        <xdr:cNvPr id="710" name="テキスト ボックス 709"/>
        <xdr:cNvSpPr txBox="1"/>
      </xdr:nvSpPr>
      <xdr:spPr>
        <a:xfrm>
          <a:off x="11028680" y="166719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11" name="正方形/長方形 710"/>
        <xdr:cNvSpPr/>
      </xdr:nvSpPr>
      <xdr:spPr>
        <a:xfrm>
          <a:off x="1603248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12" name="正方形/長方形 711"/>
        <xdr:cNvSpPr/>
      </xdr:nvSpPr>
      <xdr:spPr>
        <a:xfrm>
          <a:off x="161594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13" name="正方形/長方形 712"/>
        <xdr:cNvSpPr/>
      </xdr:nvSpPr>
      <xdr:spPr>
        <a:xfrm>
          <a:off x="161594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14" name="正方形/長方形 713"/>
        <xdr:cNvSpPr/>
      </xdr:nvSpPr>
      <xdr:spPr>
        <a:xfrm>
          <a:off x="1703451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15" name="正方形/長方形 714"/>
        <xdr:cNvSpPr/>
      </xdr:nvSpPr>
      <xdr:spPr>
        <a:xfrm>
          <a:off x="1703451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16" name="正方形/長方形 715"/>
        <xdr:cNvSpPr/>
      </xdr:nvSpPr>
      <xdr:spPr>
        <a:xfrm>
          <a:off x="1803654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17" name="正方形/長方形 716"/>
        <xdr:cNvSpPr/>
      </xdr:nvSpPr>
      <xdr:spPr>
        <a:xfrm>
          <a:off x="1803654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18" name="正方形/長方形 717"/>
        <xdr:cNvSpPr/>
      </xdr:nvSpPr>
      <xdr:spPr>
        <a:xfrm>
          <a:off x="1603248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5440" cy="220345"/>
    <xdr:sp macro="" textlink="">
      <xdr:nvSpPr>
        <xdr:cNvPr id="719" name="テキスト ボックス 718"/>
        <xdr:cNvSpPr txBox="1"/>
      </xdr:nvSpPr>
      <xdr:spPr>
        <a:xfrm>
          <a:off x="16017875" y="45358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20" name="直線コネクタ 719"/>
        <xdr:cNvCxnSpPr/>
      </xdr:nvCxnSpPr>
      <xdr:spPr>
        <a:xfrm>
          <a:off x="1603248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43180</xdr:rowOff>
    </xdr:from>
    <xdr:to>
      <xdr:col>120</xdr:col>
      <xdr:colOff>114300</xdr:colOff>
      <xdr:row>39</xdr:row>
      <xdr:rowOff>43180</xdr:rowOff>
    </xdr:to>
    <xdr:cxnSp macro="">
      <xdr:nvCxnSpPr>
        <xdr:cNvPr id="721" name="直線コネクタ 720"/>
        <xdr:cNvCxnSpPr/>
      </xdr:nvCxnSpPr>
      <xdr:spPr>
        <a:xfrm>
          <a:off x="16032480" y="6584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72390</xdr:rowOff>
    </xdr:from>
    <xdr:ext cx="243840" cy="248285"/>
    <xdr:sp macro="" textlink="">
      <xdr:nvSpPr>
        <xdr:cNvPr id="722" name="テキスト ボックス 721"/>
        <xdr:cNvSpPr txBox="1"/>
      </xdr:nvSpPr>
      <xdr:spPr>
        <a:xfrm>
          <a:off x="15830550" y="64465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23" name="直線コネクタ 722"/>
        <xdr:cNvCxnSpPr/>
      </xdr:nvCxnSpPr>
      <xdr:spPr>
        <a:xfrm>
          <a:off x="16032480" y="6212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34925</xdr:rowOff>
    </xdr:from>
    <xdr:ext cx="462915" cy="248285"/>
    <xdr:sp macro="" textlink="">
      <xdr:nvSpPr>
        <xdr:cNvPr id="724" name="テキスト ボックス 723"/>
        <xdr:cNvSpPr txBox="1"/>
      </xdr:nvSpPr>
      <xdr:spPr>
        <a:xfrm>
          <a:off x="15635605" y="6073775"/>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136525</xdr:rowOff>
    </xdr:from>
    <xdr:to>
      <xdr:col>120</xdr:col>
      <xdr:colOff>114300</xdr:colOff>
      <xdr:row>34</xdr:row>
      <xdr:rowOff>136525</xdr:rowOff>
    </xdr:to>
    <xdr:cxnSp macro="">
      <xdr:nvCxnSpPr>
        <xdr:cNvPr id="725" name="直線コネクタ 724"/>
        <xdr:cNvCxnSpPr/>
      </xdr:nvCxnSpPr>
      <xdr:spPr>
        <a:xfrm>
          <a:off x="16032480" y="5840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62915" cy="248285"/>
    <xdr:sp macro="" textlink="">
      <xdr:nvSpPr>
        <xdr:cNvPr id="726" name="テキスト ボックス 725"/>
        <xdr:cNvSpPr txBox="1"/>
      </xdr:nvSpPr>
      <xdr:spPr>
        <a:xfrm>
          <a:off x="15635605" y="570103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99060</xdr:rowOff>
    </xdr:from>
    <xdr:to>
      <xdr:col>120</xdr:col>
      <xdr:colOff>114300</xdr:colOff>
      <xdr:row>32</xdr:row>
      <xdr:rowOff>99060</xdr:rowOff>
    </xdr:to>
    <xdr:cxnSp macro="">
      <xdr:nvCxnSpPr>
        <xdr:cNvPr id="727" name="直線コネクタ 726"/>
        <xdr:cNvCxnSpPr/>
      </xdr:nvCxnSpPr>
      <xdr:spPr>
        <a:xfrm>
          <a:off x="16032480" y="54673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128270</xdr:rowOff>
    </xdr:from>
    <xdr:ext cx="462915" cy="248285"/>
    <xdr:sp macro="" textlink="">
      <xdr:nvSpPr>
        <xdr:cNvPr id="728" name="テキスト ボックス 727"/>
        <xdr:cNvSpPr txBox="1"/>
      </xdr:nvSpPr>
      <xdr:spPr>
        <a:xfrm>
          <a:off x="15635605" y="532892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61595</xdr:rowOff>
    </xdr:from>
    <xdr:to>
      <xdr:col>120</xdr:col>
      <xdr:colOff>114300</xdr:colOff>
      <xdr:row>30</xdr:row>
      <xdr:rowOff>61595</xdr:rowOff>
    </xdr:to>
    <xdr:cxnSp macro="">
      <xdr:nvCxnSpPr>
        <xdr:cNvPr id="729" name="直線コネクタ 728"/>
        <xdr:cNvCxnSpPr/>
      </xdr:nvCxnSpPr>
      <xdr:spPr>
        <a:xfrm>
          <a:off x="16032480" y="50946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90805</xdr:rowOff>
    </xdr:from>
    <xdr:ext cx="462915" cy="248285"/>
    <xdr:sp macro="" textlink="">
      <xdr:nvSpPr>
        <xdr:cNvPr id="730" name="テキスト ボックス 729"/>
        <xdr:cNvSpPr txBox="1"/>
      </xdr:nvSpPr>
      <xdr:spPr>
        <a:xfrm>
          <a:off x="15635605" y="4956175"/>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1" name="直線コネクタ 730"/>
        <xdr:cNvCxnSpPr/>
      </xdr:nvCxnSpPr>
      <xdr:spPr>
        <a:xfrm>
          <a:off x="1603248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0860" cy="248285"/>
    <xdr:sp macro="" textlink="">
      <xdr:nvSpPr>
        <xdr:cNvPr id="732" name="テキスト ボックス 731"/>
        <xdr:cNvSpPr txBox="1"/>
      </xdr:nvSpPr>
      <xdr:spPr>
        <a:xfrm>
          <a:off x="15571470" y="45834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33" name="投資及び出資金グラフ枠"/>
        <xdr:cNvSpPr/>
      </xdr:nvSpPr>
      <xdr:spPr>
        <a:xfrm>
          <a:off x="1603248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81280</xdr:rowOff>
    </xdr:from>
    <xdr:to>
      <xdr:col>116</xdr:col>
      <xdr:colOff>62865</xdr:colOff>
      <xdr:row>39</xdr:row>
      <xdr:rowOff>43180</xdr:rowOff>
    </xdr:to>
    <xdr:cxnSp macro="">
      <xdr:nvCxnSpPr>
        <xdr:cNvPr id="734" name="直線コネクタ 733"/>
        <xdr:cNvCxnSpPr/>
      </xdr:nvCxnSpPr>
      <xdr:spPr>
        <a:xfrm flipV="1">
          <a:off x="19434175" y="51142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47625</xdr:rowOff>
    </xdr:from>
    <xdr:ext cx="248920" cy="248285"/>
    <xdr:sp macro="" textlink="">
      <xdr:nvSpPr>
        <xdr:cNvPr id="735" name="投資及び出資金最小値テキスト"/>
        <xdr:cNvSpPr txBox="1"/>
      </xdr:nvSpPr>
      <xdr:spPr>
        <a:xfrm>
          <a:off x="19486880" y="6589395"/>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43180</xdr:rowOff>
    </xdr:from>
    <xdr:to>
      <xdr:col>116</xdr:col>
      <xdr:colOff>152400</xdr:colOff>
      <xdr:row>39</xdr:row>
      <xdr:rowOff>43180</xdr:rowOff>
    </xdr:to>
    <xdr:cxnSp macro="">
      <xdr:nvCxnSpPr>
        <xdr:cNvPr id="736" name="直線コネクタ 735"/>
        <xdr:cNvCxnSpPr/>
      </xdr:nvCxnSpPr>
      <xdr:spPr>
        <a:xfrm>
          <a:off x="19370675" y="65849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29210</xdr:rowOff>
    </xdr:from>
    <xdr:ext cx="469265" cy="248285"/>
    <xdr:sp macro="" textlink="">
      <xdr:nvSpPr>
        <xdr:cNvPr id="737" name="投資及び出資金最大値テキスト"/>
        <xdr:cNvSpPr txBox="1"/>
      </xdr:nvSpPr>
      <xdr:spPr>
        <a:xfrm>
          <a:off x="19486880" y="489458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81280</xdr:rowOff>
    </xdr:from>
    <xdr:to>
      <xdr:col>116</xdr:col>
      <xdr:colOff>152400</xdr:colOff>
      <xdr:row>30</xdr:row>
      <xdr:rowOff>81280</xdr:rowOff>
    </xdr:to>
    <xdr:cxnSp macro="">
      <xdr:nvCxnSpPr>
        <xdr:cNvPr id="738" name="直線コネクタ 737"/>
        <xdr:cNvCxnSpPr/>
      </xdr:nvCxnSpPr>
      <xdr:spPr>
        <a:xfrm>
          <a:off x="19370675" y="511429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36</xdr:row>
      <xdr:rowOff>156845</xdr:rowOff>
    </xdr:from>
    <xdr:to>
      <xdr:col>116</xdr:col>
      <xdr:colOff>63500</xdr:colOff>
      <xdr:row>38</xdr:row>
      <xdr:rowOff>69850</xdr:rowOff>
    </xdr:to>
    <xdr:cxnSp macro="">
      <xdr:nvCxnSpPr>
        <xdr:cNvPr id="739" name="直線コネクタ 738"/>
        <xdr:cNvCxnSpPr/>
      </xdr:nvCxnSpPr>
      <xdr:spPr>
        <a:xfrm flipV="1">
          <a:off x="18704560" y="6195695"/>
          <a:ext cx="73152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153035</xdr:rowOff>
    </xdr:from>
    <xdr:ext cx="377825" cy="253365"/>
    <xdr:sp macro="" textlink="">
      <xdr:nvSpPr>
        <xdr:cNvPr id="740" name="投資及び出資金平均値テキスト"/>
        <xdr:cNvSpPr txBox="1"/>
      </xdr:nvSpPr>
      <xdr:spPr>
        <a:xfrm>
          <a:off x="19486880" y="6359525"/>
          <a:ext cx="37782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6350</xdr:rowOff>
    </xdr:from>
    <xdr:to>
      <xdr:col>116</xdr:col>
      <xdr:colOff>114300</xdr:colOff>
      <xdr:row>38</xdr:row>
      <xdr:rowOff>106680</xdr:rowOff>
    </xdr:to>
    <xdr:sp macro="" textlink="">
      <xdr:nvSpPr>
        <xdr:cNvPr id="741" name="フローチャート: 判断 740"/>
        <xdr:cNvSpPr/>
      </xdr:nvSpPr>
      <xdr:spPr>
        <a:xfrm>
          <a:off x="19385280" y="63804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160655</xdr:rowOff>
    </xdr:from>
    <xdr:to>
      <xdr:col>111</xdr:col>
      <xdr:colOff>167005</xdr:colOff>
      <xdr:row>38</xdr:row>
      <xdr:rowOff>69850</xdr:rowOff>
    </xdr:to>
    <xdr:cxnSp macro="">
      <xdr:nvCxnSpPr>
        <xdr:cNvPr id="742" name="直線コネクタ 741"/>
        <xdr:cNvCxnSpPr/>
      </xdr:nvCxnSpPr>
      <xdr:spPr>
        <a:xfrm>
          <a:off x="17920335" y="6199505"/>
          <a:ext cx="784225"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151130</xdr:rowOff>
    </xdr:from>
    <xdr:to>
      <xdr:col>112</xdr:col>
      <xdr:colOff>38100</xdr:colOff>
      <xdr:row>38</xdr:row>
      <xdr:rowOff>82550</xdr:rowOff>
    </xdr:to>
    <xdr:sp macro="" textlink="">
      <xdr:nvSpPr>
        <xdr:cNvPr id="743" name="フローチャート: 判断 742"/>
        <xdr:cNvSpPr/>
      </xdr:nvSpPr>
      <xdr:spPr>
        <a:xfrm>
          <a:off x="18664555" y="635762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167005</xdr:colOff>
      <xdr:row>36</xdr:row>
      <xdr:rowOff>98425</xdr:rowOff>
    </xdr:from>
    <xdr:ext cx="378460" cy="253365"/>
    <xdr:sp macro="" textlink="">
      <xdr:nvSpPr>
        <xdr:cNvPr id="744" name="テキスト ボックス 743"/>
        <xdr:cNvSpPr txBox="1"/>
      </xdr:nvSpPr>
      <xdr:spPr>
        <a:xfrm>
          <a:off x="18537555" y="613727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160655</xdr:rowOff>
    </xdr:from>
    <xdr:to>
      <xdr:col>107</xdr:col>
      <xdr:colOff>50800</xdr:colOff>
      <xdr:row>38</xdr:row>
      <xdr:rowOff>120650</xdr:rowOff>
    </xdr:to>
    <xdr:cxnSp macro="">
      <xdr:nvCxnSpPr>
        <xdr:cNvPr id="745" name="直線コネクタ 744"/>
        <xdr:cNvCxnSpPr/>
      </xdr:nvCxnSpPr>
      <xdr:spPr>
        <a:xfrm flipV="1">
          <a:off x="17148810" y="6199505"/>
          <a:ext cx="771525"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133985</xdr:rowOff>
    </xdr:from>
    <xdr:to>
      <xdr:col>107</xdr:col>
      <xdr:colOff>101600</xdr:colOff>
      <xdr:row>38</xdr:row>
      <xdr:rowOff>66040</xdr:rowOff>
    </xdr:to>
    <xdr:sp macro="" textlink="">
      <xdr:nvSpPr>
        <xdr:cNvPr id="746" name="フローチャート: 判断 745"/>
        <xdr:cNvSpPr/>
      </xdr:nvSpPr>
      <xdr:spPr>
        <a:xfrm>
          <a:off x="17869535" y="63404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57150</xdr:rowOff>
    </xdr:from>
    <xdr:ext cx="469900" cy="253365"/>
    <xdr:sp macro="" textlink="">
      <xdr:nvSpPr>
        <xdr:cNvPr id="747" name="テキスト ボックス 746"/>
        <xdr:cNvSpPr txBox="1"/>
      </xdr:nvSpPr>
      <xdr:spPr>
        <a:xfrm>
          <a:off x="17708880" y="64312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38</xdr:row>
      <xdr:rowOff>120650</xdr:rowOff>
    </xdr:from>
    <xdr:to>
      <xdr:col>102</xdr:col>
      <xdr:colOff>114300</xdr:colOff>
      <xdr:row>38</xdr:row>
      <xdr:rowOff>152400</xdr:rowOff>
    </xdr:to>
    <xdr:cxnSp macro="">
      <xdr:nvCxnSpPr>
        <xdr:cNvPr id="748" name="直線コネクタ 747"/>
        <xdr:cNvCxnSpPr/>
      </xdr:nvCxnSpPr>
      <xdr:spPr>
        <a:xfrm flipV="1">
          <a:off x="16366490" y="6494780"/>
          <a:ext cx="7823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12065</xdr:rowOff>
    </xdr:from>
    <xdr:to>
      <xdr:col>102</xdr:col>
      <xdr:colOff>165100</xdr:colOff>
      <xdr:row>38</xdr:row>
      <xdr:rowOff>111125</xdr:rowOff>
    </xdr:to>
    <xdr:sp macro="" textlink="">
      <xdr:nvSpPr>
        <xdr:cNvPr id="749" name="フローチャート: 判断 748"/>
        <xdr:cNvSpPr/>
      </xdr:nvSpPr>
      <xdr:spPr>
        <a:xfrm>
          <a:off x="17098010" y="6386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127635</xdr:rowOff>
    </xdr:from>
    <xdr:ext cx="378460" cy="248285"/>
    <xdr:sp macro="" textlink="">
      <xdr:nvSpPr>
        <xdr:cNvPr id="750" name="テキスト ボックス 749"/>
        <xdr:cNvSpPr txBox="1"/>
      </xdr:nvSpPr>
      <xdr:spPr>
        <a:xfrm>
          <a:off x="16983075" y="616648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144780</xdr:rowOff>
    </xdr:from>
    <xdr:to>
      <xdr:col>98</xdr:col>
      <xdr:colOff>38100</xdr:colOff>
      <xdr:row>38</xdr:row>
      <xdr:rowOff>76200</xdr:rowOff>
    </xdr:to>
    <xdr:sp macro="" textlink="">
      <xdr:nvSpPr>
        <xdr:cNvPr id="751" name="フローチャート: 判断 750"/>
        <xdr:cNvSpPr/>
      </xdr:nvSpPr>
      <xdr:spPr>
        <a:xfrm>
          <a:off x="16326485" y="635127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167005</xdr:colOff>
      <xdr:row>36</xdr:row>
      <xdr:rowOff>92710</xdr:rowOff>
    </xdr:from>
    <xdr:ext cx="378460" cy="248285"/>
    <xdr:sp macro="" textlink="">
      <xdr:nvSpPr>
        <xdr:cNvPr id="752" name="テキスト ボックス 751"/>
        <xdr:cNvSpPr txBox="1"/>
      </xdr:nvSpPr>
      <xdr:spPr>
        <a:xfrm>
          <a:off x="16199485" y="613156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53" name="テキスト ボックス 752"/>
        <xdr:cNvSpPr txBox="1"/>
      </xdr:nvSpPr>
      <xdr:spPr>
        <a:xfrm>
          <a:off x="1926907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167005</xdr:colOff>
      <xdr:row>41</xdr:row>
      <xdr:rowOff>78105</xdr:rowOff>
    </xdr:from>
    <xdr:ext cx="762000" cy="253365"/>
    <xdr:sp macro="" textlink="">
      <xdr:nvSpPr>
        <xdr:cNvPr id="754" name="テキスト ボックス 753"/>
        <xdr:cNvSpPr txBox="1"/>
      </xdr:nvSpPr>
      <xdr:spPr>
        <a:xfrm>
          <a:off x="185375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6920" cy="253365"/>
    <xdr:sp macro="" textlink="">
      <xdr:nvSpPr>
        <xdr:cNvPr id="755" name="テキスト ボックス 754"/>
        <xdr:cNvSpPr txBox="1"/>
      </xdr:nvSpPr>
      <xdr:spPr>
        <a:xfrm>
          <a:off x="1775333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1365" cy="253365"/>
    <xdr:sp macro="" textlink="">
      <xdr:nvSpPr>
        <xdr:cNvPr id="756" name="テキスト ボックス 755"/>
        <xdr:cNvSpPr txBox="1"/>
      </xdr:nvSpPr>
      <xdr:spPr>
        <a:xfrm>
          <a:off x="1698180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167005</xdr:colOff>
      <xdr:row>41</xdr:row>
      <xdr:rowOff>78105</xdr:rowOff>
    </xdr:from>
    <xdr:ext cx="762000" cy="253365"/>
    <xdr:sp macro="" textlink="">
      <xdr:nvSpPr>
        <xdr:cNvPr id="757" name="テキスト ボックス 756"/>
        <xdr:cNvSpPr txBox="1"/>
      </xdr:nvSpPr>
      <xdr:spPr>
        <a:xfrm>
          <a:off x="1619948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107315</xdr:rowOff>
    </xdr:from>
    <xdr:to>
      <xdr:col>116</xdr:col>
      <xdr:colOff>114300</xdr:colOff>
      <xdr:row>37</xdr:row>
      <xdr:rowOff>39370</xdr:rowOff>
    </xdr:to>
    <xdr:sp macro="" textlink="">
      <xdr:nvSpPr>
        <xdr:cNvPr id="758" name="楕円 757"/>
        <xdr:cNvSpPr/>
      </xdr:nvSpPr>
      <xdr:spPr>
        <a:xfrm>
          <a:off x="19385280" y="61461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129540</xdr:rowOff>
    </xdr:from>
    <xdr:ext cx="469265" cy="252730"/>
    <xdr:sp macro="" textlink="">
      <xdr:nvSpPr>
        <xdr:cNvPr id="759" name="投資及び出資金該当値テキスト"/>
        <xdr:cNvSpPr txBox="1"/>
      </xdr:nvSpPr>
      <xdr:spPr>
        <a:xfrm>
          <a:off x="19486880" y="6000750"/>
          <a:ext cx="469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19685</xdr:rowOff>
    </xdr:from>
    <xdr:to>
      <xdr:col>112</xdr:col>
      <xdr:colOff>38100</xdr:colOff>
      <xdr:row>38</xdr:row>
      <xdr:rowOff>118745</xdr:rowOff>
    </xdr:to>
    <xdr:sp macro="" textlink="">
      <xdr:nvSpPr>
        <xdr:cNvPr id="760" name="楕円 759"/>
        <xdr:cNvSpPr/>
      </xdr:nvSpPr>
      <xdr:spPr>
        <a:xfrm>
          <a:off x="18664555" y="639381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167005</xdr:colOff>
      <xdr:row>38</xdr:row>
      <xdr:rowOff>110490</xdr:rowOff>
    </xdr:from>
    <xdr:ext cx="378460" cy="253365"/>
    <xdr:sp macro="" textlink="">
      <xdr:nvSpPr>
        <xdr:cNvPr id="761" name="テキスト ボックス 760"/>
        <xdr:cNvSpPr txBox="1"/>
      </xdr:nvSpPr>
      <xdr:spPr>
        <a:xfrm>
          <a:off x="18537555" y="648462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110490</xdr:rowOff>
    </xdr:from>
    <xdr:to>
      <xdr:col>107</xdr:col>
      <xdr:colOff>101600</xdr:colOff>
      <xdr:row>37</xdr:row>
      <xdr:rowOff>41910</xdr:rowOff>
    </xdr:to>
    <xdr:sp macro="" textlink="">
      <xdr:nvSpPr>
        <xdr:cNvPr id="762" name="楕円 761"/>
        <xdr:cNvSpPr/>
      </xdr:nvSpPr>
      <xdr:spPr>
        <a:xfrm>
          <a:off x="17869535" y="6149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58420</xdr:rowOff>
    </xdr:from>
    <xdr:ext cx="469900" cy="253365"/>
    <xdr:sp macro="" textlink="">
      <xdr:nvSpPr>
        <xdr:cNvPr id="763" name="テキスト ボックス 762"/>
        <xdr:cNvSpPr txBox="1"/>
      </xdr:nvSpPr>
      <xdr:spPr>
        <a:xfrm>
          <a:off x="17708880" y="59296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71755</xdr:rowOff>
    </xdr:from>
    <xdr:to>
      <xdr:col>102</xdr:col>
      <xdr:colOff>165100</xdr:colOff>
      <xdr:row>39</xdr:row>
      <xdr:rowOff>3175</xdr:rowOff>
    </xdr:to>
    <xdr:sp macro="" textlink="">
      <xdr:nvSpPr>
        <xdr:cNvPr id="764" name="楕円 763"/>
        <xdr:cNvSpPr/>
      </xdr:nvSpPr>
      <xdr:spPr>
        <a:xfrm>
          <a:off x="17098010" y="64458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162560</xdr:rowOff>
    </xdr:from>
    <xdr:ext cx="378460" cy="248285"/>
    <xdr:sp macro="" textlink="">
      <xdr:nvSpPr>
        <xdr:cNvPr id="765" name="テキスト ボックス 764"/>
        <xdr:cNvSpPr txBox="1"/>
      </xdr:nvSpPr>
      <xdr:spPr>
        <a:xfrm>
          <a:off x="16983075" y="653669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103505</xdr:rowOff>
    </xdr:from>
    <xdr:to>
      <xdr:col>98</xdr:col>
      <xdr:colOff>38100</xdr:colOff>
      <xdr:row>39</xdr:row>
      <xdr:rowOff>34925</xdr:rowOff>
    </xdr:to>
    <xdr:sp macro="" textlink="">
      <xdr:nvSpPr>
        <xdr:cNvPr id="766" name="楕円 765"/>
        <xdr:cNvSpPr/>
      </xdr:nvSpPr>
      <xdr:spPr>
        <a:xfrm>
          <a:off x="16326485" y="647763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167005</xdr:colOff>
      <xdr:row>39</xdr:row>
      <xdr:rowOff>26035</xdr:rowOff>
    </xdr:from>
    <xdr:ext cx="378460" cy="253365"/>
    <xdr:sp macro="" textlink="">
      <xdr:nvSpPr>
        <xdr:cNvPr id="767" name="テキスト ボックス 766"/>
        <xdr:cNvSpPr txBox="1"/>
      </xdr:nvSpPr>
      <xdr:spPr>
        <a:xfrm>
          <a:off x="16199485" y="656780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68" name="正方形/長方形 767"/>
        <xdr:cNvSpPr/>
      </xdr:nvSpPr>
      <xdr:spPr>
        <a:xfrm>
          <a:off x="1603248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69" name="正方形/長方形 768"/>
        <xdr:cNvSpPr/>
      </xdr:nvSpPr>
      <xdr:spPr>
        <a:xfrm>
          <a:off x="161594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0" name="正方形/長方形 769"/>
        <xdr:cNvSpPr/>
      </xdr:nvSpPr>
      <xdr:spPr>
        <a:xfrm>
          <a:off x="161594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1" name="正方形/長方形 770"/>
        <xdr:cNvSpPr/>
      </xdr:nvSpPr>
      <xdr:spPr>
        <a:xfrm>
          <a:off x="1703451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2" name="正方形/長方形 771"/>
        <xdr:cNvSpPr/>
      </xdr:nvSpPr>
      <xdr:spPr>
        <a:xfrm>
          <a:off x="1703451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73" name="正方形/長方形 772"/>
        <xdr:cNvSpPr/>
      </xdr:nvSpPr>
      <xdr:spPr>
        <a:xfrm>
          <a:off x="1803654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74" name="正方形/長方形 773"/>
        <xdr:cNvSpPr/>
      </xdr:nvSpPr>
      <xdr:spPr>
        <a:xfrm>
          <a:off x="1803654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75" name="正方形/長方形 774"/>
        <xdr:cNvSpPr/>
      </xdr:nvSpPr>
      <xdr:spPr>
        <a:xfrm>
          <a:off x="1603248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5440" cy="220345"/>
    <xdr:sp macro="" textlink="">
      <xdr:nvSpPr>
        <xdr:cNvPr id="776" name="テキスト ボックス 775"/>
        <xdr:cNvSpPr txBox="1"/>
      </xdr:nvSpPr>
      <xdr:spPr>
        <a:xfrm>
          <a:off x="16017875" y="78886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77" name="直線コネクタ 776"/>
        <xdr:cNvCxnSpPr/>
      </xdr:nvCxnSpPr>
      <xdr:spPr>
        <a:xfrm>
          <a:off x="1603248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43180</xdr:rowOff>
    </xdr:from>
    <xdr:to>
      <xdr:col>120</xdr:col>
      <xdr:colOff>114300</xdr:colOff>
      <xdr:row>59</xdr:row>
      <xdr:rowOff>43180</xdr:rowOff>
    </xdr:to>
    <xdr:cxnSp macro="">
      <xdr:nvCxnSpPr>
        <xdr:cNvPr id="778" name="直線コネクタ 777"/>
        <xdr:cNvCxnSpPr/>
      </xdr:nvCxnSpPr>
      <xdr:spPr>
        <a:xfrm>
          <a:off x="16032480" y="99377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72390</xdr:rowOff>
    </xdr:from>
    <xdr:ext cx="243840" cy="248285"/>
    <xdr:sp macro="" textlink="">
      <xdr:nvSpPr>
        <xdr:cNvPr id="779" name="テキスト ボックス 778"/>
        <xdr:cNvSpPr txBox="1"/>
      </xdr:nvSpPr>
      <xdr:spPr>
        <a:xfrm>
          <a:off x="15830550" y="97993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780" name="直線コネクタ 779"/>
        <xdr:cNvCxnSpPr/>
      </xdr:nvCxnSpPr>
      <xdr:spPr>
        <a:xfrm>
          <a:off x="16032480" y="95650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34925</xdr:rowOff>
    </xdr:from>
    <xdr:ext cx="530860" cy="248285"/>
    <xdr:sp macro="" textlink="">
      <xdr:nvSpPr>
        <xdr:cNvPr id="781" name="テキスト ボックス 780"/>
        <xdr:cNvSpPr txBox="1"/>
      </xdr:nvSpPr>
      <xdr:spPr>
        <a:xfrm>
          <a:off x="15571470" y="9426575"/>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136525</xdr:rowOff>
    </xdr:from>
    <xdr:to>
      <xdr:col>120</xdr:col>
      <xdr:colOff>114300</xdr:colOff>
      <xdr:row>54</xdr:row>
      <xdr:rowOff>136525</xdr:rowOff>
    </xdr:to>
    <xdr:cxnSp macro="">
      <xdr:nvCxnSpPr>
        <xdr:cNvPr id="782" name="直線コネクタ 781"/>
        <xdr:cNvCxnSpPr/>
      </xdr:nvCxnSpPr>
      <xdr:spPr>
        <a:xfrm>
          <a:off x="16032480" y="9192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165100</xdr:rowOff>
    </xdr:from>
    <xdr:ext cx="530860" cy="248285"/>
    <xdr:sp macro="" textlink="">
      <xdr:nvSpPr>
        <xdr:cNvPr id="783" name="テキスト ボックス 782"/>
        <xdr:cNvSpPr txBox="1"/>
      </xdr:nvSpPr>
      <xdr:spPr>
        <a:xfrm>
          <a:off x="15571470" y="90538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99060</xdr:rowOff>
    </xdr:from>
    <xdr:to>
      <xdr:col>120</xdr:col>
      <xdr:colOff>114300</xdr:colOff>
      <xdr:row>52</xdr:row>
      <xdr:rowOff>99060</xdr:rowOff>
    </xdr:to>
    <xdr:cxnSp macro="">
      <xdr:nvCxnSpPr>
        <xdr:cNvPr id="784" name="直線コネクタ 783"/>
        <xdr:cNvCxnSpPr/>
      </xdr:nvCxnSpPr>
      <xdr:spPr>
        <a:xfrm>
          <a:off x="16032480" y="88201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128270</xdr:rowOff>
    </xdr:from>
    <xdr:ext cx="530860" cy="248285"/>
    <xdr:sp macro="" textlink="">
      <xdr:nvSpPr>
        <xdr:cNvPr id="785" name="テキスト ボックス 784"/>
        <xdr:cNvSpPr txBox="1"/>
      </xdr:nvSpPr>
      <xdr:spPr>
        <a:xfrm>
          <a:off x="15571470" y="868172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61595</xdr:rowOff>
    </xdr:from>
    <xdr:to>
      <xdr:col>120</xdr:col>
      <xdr:colOff>114300</xdr:colOff>
      <xdr:row>50</xdr:row>
      <xdr:rowOff>61595</xdr:rowOff>
    </xdr:to>
    <xdr:cxnSp macro="">
      <xdr:nvCxnSpPr>
        <xdr:cNvPr id="786" name="直線コネクタ 785"/>
        <xdr:cNvCxnSpPr/>
      </xdr:nvCxnSpPr>
      <xdr:spPr>
        <a:xfrm>
          <a:off x="16032480" y="84474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90805</xdr:rowOff>
    </xdr:from>
    <xdr:ext cx="530860" cy="248285"/>
    <xdr:sp macro="" textlink="">
      <xdr:nvSpPr>
        <xdr:cNvPr id="787" name="テキスト ボックス 786"/>
        <xdr:cNvSpPr txBox="1"/>
      </xdr:nvSpPr>
      <xdr:spPr>
        <a:xfrm>
          <a:off x="15571470" y="8308975"/>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8" name="直線コネクタ 787"/>
        <xdr:cNvCxnSpPr/>
      </xdr:nvCxnSpPr>
      <xdr:spPr>
        <a:xfrm>
          <a:off x="1603248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53340</xdr:rowOff>
    </xdr:from>
    <xdr:ext cx="594995" cy="248285"/>
    <xdr:sp macro="" textlink="">
      <xdr:nvSpPr>
        <xdr:cNvPr id="789" name="テキスト ボックス 788"/>
        <xdr:cNvSpPr txBox="1"/>
      </xdr:nvSpPr>
      <xdr:spPr>
        <a:xfrm>
          <a:off x="15530830" y="79362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90" name="貸付金グラフ枠"/>
        <xdr:cNvSpPr/>
      </xdr:nvSpPr>
      <xdr:spPr>
        <a:xfrm>
          <a:off x="1603248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161925</xdr:rowOff>
    </xdr:from>
    <xdr:to>
      <xdr:col>116</xdr:col>
      <xdr:colOff>62865</xdr:colOff>
      <xdr:row>59</xdr:row>
      <xdr:rowOff>43180</xdr:rowOff>
    </xdr:to>
    <xdr:cxnSp macro="">
      <xdr:nvCxnSpPr>
        <xdr:cNvPr id="791" name="直線コネクタ 790"/>
        <xdr:cNvCxnSpPr/>
      </xdr:nvCxnSpPr>
      <xdr:spPr>
        <a:xfrm flipV="1">
          <a:off x="19434175" y="854773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248920" cy="248285"/>
    <xdr:sp macro="" textlink="">
      <xdr:nvSpPr>
        <xdr:cNvPr id="792" name="貸付金最小値テキスト"/>
        <xdr:cNvSpPr txBox="1"/>
      </xdr:nvSpPr>
      <xdr:spPr>
        <a:xfrm>
          <a:off x="19486880" y="9942195"/>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43180</xdr:rowOff>
    </xdr:from>
    <xdr:to>
      <xdr:col>116</xdr:col>
      <xdr:colOff>152400</xdr:colOff>
      <xdr:row>59</xdr:row>
      <xdr:rowOff>43180</xdr:rowOff>
    </xdr:to>
    <xdr:cxnSp macro="">
      <xdr:nvCxnSpPr>
        <xdr:cNvPr id="793" name="直線コネクタ 792"/>
        <xdr:cNvCxnSpPr/>
      </xdr:nvCxnSpPr>
      <xdr:spPr>
        <a:xfrm>
          <a:off x="19370675" y="99377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109220</xdr:rowOff>
    </xdr:from>
    <xdr:ext cx="534035" cy="248285"/>
    <xdr:sp macro="" textlink="">
      <xdr:nvSpPr>
        <xdr:cNvPr id="794" name="貸付金最大値テキスト"/>
        <xdr:cNvSpPr txBox="1"/>
      </xdr:nvSpPr>
      <xdr:spPr>
        <a:xfrm>
          <a:off x="19486880" y="832739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74,679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161925</xdr:rowOff>
    </xdr:from>
    <xdr:to>
      <xdr:col>116</xdr:col>
      <xdr:colOff>152400</xdr:colOff>
      <xdr:row>50</xdr:row>
      <xdr:rowOff>161925</xdr:rowOff>
    </xdr:to>
    <xdr:cxnSp macro="">
      <xdr:nvCxnSpPr>
        <xdr:cNvPr id="795" name="直線コネクタ 794"/>
        <xdr:cNvCxnSpPr/>
      </xdr:nvCxnSpPr>
      <xdr:spPr>
        <a:xfrm>
          <a:off x="19370675" y="85477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59</xdr:row>
      <xdr:rowOff>43180</xdr:rowOff>
    </xdr:from>
    <xdr:to>
      <xdr:col>116</xdr:col>
      <xdr:colOff>63500</xdr:colOff>
      <xdr:row>59</xdr:row>
      <xdr:rowOff>43180</xdr:rowOff>
    </xdr:to>
    <xdr:cxnSp macro="">
      <xdr:nvCxnSpPr>
        <xdr:cNvPr id="796" name="直線コネクタ 795"/>
        <xdr:cNvCxnSpPr/>
      </xdr:nvCxnSpPr>
      <xdr:spPr>
        <a:xfrm>
          <a:off x="18704560" y="993775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107315</xdr:rowOff>
    </xdr:from>
    <xdr:ext cx="469265" cy="248285"/>
    <xdr:sp macro="" textlink="">
      <xdr:nvSpPr>
        <xdr:cNvPr id="797" name="貸付金平均値テキスト"/>
        <xdr:cNvSpPr txBox="1"/>
      </xdr:nvSpPr>
      <xdr:spPr>
        <a:xfrm>
          <a:off x="19486880" y="9666605"/>
          <a:ext cx="46926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85090</xdr:rowOff>
    </xdr:from>
    <xdr:to>
      <xdr:col>116</xdr:col>
      <xdr:colOff>114300</xdr:colOff>
      <xdr:row>59</xdr:row>
      <xdr:rowOff>17145</xdr:rowOff>
    </xdr:to>
    <xdr:sp macro="" textlink="">
      <xdr:nvSpPr>
        <xdr:cNvPr id="798" name="フローチャート: 判断 797"/>
        <xdr:cNvSpPr/>
      </xdr:nvSpPr>
      <xdr:spPr>
        <a:xfrm>
          <a:off x="19385280" y="9812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43180</xdr:rowOff>
    </xdr:from>
    <xdr:to>
      <xdr:col>111</xdr:col>
      <xdr:colOff>167005</xdr:colOff>
      <xdr:row>59</xdr:row>
      <xdr:rowOff>43180</xdr:rowOff>
    </xdr:to>
    <xdr:cxnSp macro="">
      <xdr:nvCxnSpPr>
        <xdr:cNvPr id="799" name="直線コネクタ 798"/>
        <xdr:cNvCxnSpPr/>
      </xdr:nvCxnSpPr>
      <xdr:spPr>
        <a:xfrm>
          <a:off x="17920335" y="993775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78740</xdr:rowOff>
    </xdr:from>
    <xdr:to>
      <xdr:col>112</xdr:col>
      <xdr:colOff>38100</xdr:colOff>
      <xdr:row>59</xdr:row>
      <xdr:rowOff>10795</xdr:rowOff>
    </xdr:to>
    <xdr:sp macro="" textlink="">
      <xdr:nvSpPr>
        <xdr:cNvPr id="800" name="フローチャート: 判断 799"/>
        <xdr:cNvSpPr/>
      </xdr:nvSpPr>
      <xdr:spPr>
        <a:xfrm>
          <a:off x="18664555" y="980567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26670</xdr:rowOff>
    </xdr:from>
    <xdr:ext cx="469900" cy="253365"/>
    <xdr:sp macro="" textlink="">
      <xdr:nvSpPr>
        <xdr:cNvPr id="801" name="テキスト ボックス 800"/>
        <xdr:cNvSpPr txBox="1"/>
      </xdr:nvSpPr>
      <xdr:spPr>
        <a:xfrm>
          <a:off x="18503900" y="95859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38100</xdr:rowOff>
    </xdr:from>
    <xdr:to>
      <xdr:col>107</xdr:col>
      <xdr:colOff>50800</xdr:colOff>
      <xdr:row>59</xdr:row>
      <xdr:rowOff>43180</xdr:rowOff>
    </xdr:to>
    <xdr:cxnSp macro="">
      <xdr:nvCxnSpPr>
        <xdr:cNvPr id="802" name="直線コネクタ 801"/>
        <xdr:cNvCxnSpPr/>
      </xdr:nvCxnSpPr>
      <xdr:spPr>
        <a:xfrm>
          <a:off x="17148810" y="9932670"/>
          <a:ext cx="7715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60325</xdr:rowOff>
    </xdr:from>
    <xdr:to>
      <xdr:col>107</xdr:col>
      <xdr:colOff>101600</xdr:colOff>
      <xdr:row>58</xdr:row>
      <xdr:rowOff>160020</xdr:rowOff>
    </xdr:to>
    <xdr:sp macro="" textlink="">
      <xdr:nvSpPr>
        <xdr:cNvPr id="803" name="フローチャート: 判断 802"/>
        <xdr:cNvSpPr/>
      </xdr:nvSpPr>
      <xdr:spPr>
        <a:xfrm>
          <a:off x="17869535" y="97872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7620</xdr:rowOff>
    </xdr:from>
    <xdr:ext cx="469900" cy="253365"/>
    <xdr:sp macro="" textlink="">
      <xdr:nvSpPr>
        <xdr:cNvPr id="804" name="テキスト ボックス 803"/>
        <xdr:cNvSpPr txBox="1"/>
      </xdr:nvSpPr>
      <xdr:spPr>
        <a:xfrm>
          <a:off x="17708880" y="9566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59</xdr:row>
      <xdr:rowOff>38100</xdr:rowOff>
    </xdr:from>
    <xdr:to>
      <xdr:col>102</xdr:col>
      <xdr:colOff>114300</xdr:colOff>
      <xdr:row>59</xdr:row>
      <xdr:rowOff>38100</xdr:rowOff>
    </xdr:to>
    <xdr:cxnSp macro="">
      <xdr:nvCxnSpPr>
        <xdr:cNvPr id="805" name="直線コネクタ 804"/>
        <xdr:cNvCxnSpPr/>
      </xdr:nvCxnSpPr>
      <xdr:spPr>
        <a:xfrm flipV="1">
          <a:off x="16366490" y="993267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80645</xdr:rowOff>
    </xdr:from>
    <xdr:to>
      <xdr:col>102</xdr:col>
      <xdr:colOff>165100</xdr:colOff>
      <xdr:row>59</xdr:row>
      <xdr:rowOff>12700</xdr:rowOff>
    </xdr:to>
    <xdr:sp macro="" textlink="">
      <xdr:nvSpPr>
        <xdr:cNvPr id="806" name="フローチャート: 判断 805"/>
        <xdr:cNvSpPr/>
      </xdr:nvSpPr>
      <xdr:spPr>
        <a:xfrm>
          <a:off x="17098010" y="98075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28575</xdr:rowOff>
    </xdr:from>
    <xdr:ext cx="469900" cy="248285"/>
    <xdr:sp macro="" textlink="">
      <xdr:nvSpPr>
        <xdr:cNvPr id="807" name="テキスト ボックス 806"/>
        <xdr:cNvSpPr txBox="1"/>
      </xdr:nvSpPr>
      <xdr:spPr>
        <a:xfrm>
          <a:off x="16937355" y="958786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90805</xdr:rowOff>
    </xdr:from>
    <xdr:to>
      <xdr:col>98</xdr:col>
      <xdr:colOff>38100</xdr:colOff>
      <xdr:row>59</xdr:row>
      <xdr:rowOff>22225</xdr:rowOff>
    </xdr:to>
    <xdr:sp macro="" textlink="">
      <xdr:nvSpPr>
        <xdr:cNvPr id="808" name="フローチャート: 判断 807"/>
        <xdr:cNvSpPr/>
      </xdr:nvSpPr>
      <xdr:spPr>
        <a:xfrm>
          <a:off x="16326485" y="981773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38735</xdr:rowOff>
    </xdr:from>
    <xdr:ext cx="469900" cy="253365"/>
    <xdr:sp macro="" textlink="">
      <xdr:nvSpPr>
        <xdr:cNvPr id="809" name="テキスト ボックス 808"/>
        <xdr:cNvSpPr txBox="1"/>
      </xdr:nvSpPr>
      <xdr:spPr>
        <a:xfrm>
          <a:off x="16165830" y="95980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10" name="テキスト ボックス 809"/>
        <xdr:cNvSpPr txBox="1"/>
      </xdr:nvSpPr>
      <xdr:spPr>
        <a:xfrm>
          <a:off x="1926907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167005</xdr:colOff>
      <xdr:row>61</xdr:row>
      <xdr:rowOff>78105</xdr:rowOff>
    </xdr:from>
    <xdr:ext cx="762000" cy="253365"/>
    <xdr:sp macro="" textlink="">
      <xdr:nvSpPr>
        <xdr:cNvPr id="811" name="テキスト ボックス 810"/>
        <xdr:cNvSpPr txBox="1"/>
      </xdr:nvSpPr>
      <xdr:spPr>
        <a:xfrm>
          <a:off x="185375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6920" cy="253365"/>
    <xdr:sp macro="" textlink="">
      <xdr:nvSpPr>
        <xdr:cNvPr id="812" name="テキスト ボックス 811"/>
        <xdr:cNvSpPr txBox="1"/>
      </xdr:nvSpPr>
      <xdr:spPr>
        <a:xfrm>
          <a:off x="1775333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1365" cy="253365"/>
    <xdr:sp macro="" textlink="">
      <xdr:nvSpPr>
        <xdr:cNvPr id="813" name="テキスト ボックス 812"/>
        <xdr:cNvSpPr txBox="1"/>
      </xdr:nvSpPr>
      <xdr:spPr>
        <a:xfrm>
          <a:off x="1698180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167005</xdr:colOff>
      <xdr:row>61</xdr:row>
      <xdr:rowOff>78105</xdr:rowOff>
    </xdr:from>
    <xdr:ext cx="762000" cy="253365"/>
    <xdr:sp macro="" textlink="">
      <xdr:nvSpPr>
        <xdr:cNvPr id="814" name="テキスト ボックス 813"/>
        <xdr:cNvSpPr txBox="1"/>
      </xdr:nvSpPr>
      <xdr:spPr>
        <a:xfrm>
          <a:off x="1619948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161925</xdr:rowOff>
    </xdr:from>
    <xdr:to>
      <xdr:col>116</xdr:col>
      <xdr:colOff>114300</xdr:colOff>
      <xdr:row>59</xdr:row>
      <xdr:rowOff>93345</xdr:rowOff>
    </xdr:to>
    <xdr:sp macro="" textlink="">
      <xdr:nvSpPr>
        <xdr:cNvPr id="815" name="楕円 814"/>
        <xdr:cNvSpPr/>
      </xdr:nvSpPr>
      <xdr:spPr>
        <a:xfrm>
          <a:off x="1938528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78105</xdr:rowOff>
    </xdr:from>
    <xdr:ext cx="248920" cy="253365"/>
    <xdr:sp macro="" textlink="">
      <xdr:nvSpPr>
        <xdr:cNvPr id="816" name="貸付金該当値テキスト"/>
        <xdr:cNvSpPr txBox="1"/>
      </xdr:nvSpPr>
      <xdr:spPr>
        <a:xfrm>
          <a:off x="19486880" y="9805035"/>
          <a:ext cx="248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161925</xdr:rowOff>
    </xdr:from>
    <xdr:to>
      <xdr:col>112</xdr:col>
      <xdr:colOff>38100</xdr:colOff>
      <xdr:row>59</xdr:row>
      <xdr:rowOff>93345</xdr:rowOff>
    </xdr:to>
    <xdr:sp macro="" textlink="">
      <xdr:nvSpPr>
        <xdr:cNvPr id="817" name="楕円 816"/>
        <xdr:cNvSpPr/>
      </xdr:nvSpPr>
      <xdr:spPr>
        <a:xfrm>
          <a:off x="18664555" y="988885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84455</xdr:rowOff>
    </xdr:from>
    <xdr:ext cx="245110" cy="248285"/>
    <xdr:sp macro="" textlink="">
      <xdr:nvSpPr>
        <xdr:cNvPr id="818" name="テキスト ボックス 817"/>
        <xdr:cNvSpPr txBox="1"/>
      </xdr:nvSpPr>
      <xdr:spPr>
        <a:xfrm>
          <a:off x="18590895" y="9979025"/>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161925</xdr:rowOff>
    </xdr:from>
    <xdr:to>
      <xdr:col>107</xdr:col>
      <xdr:colOff>101600</xdr:colOff>
      <xdr:row>59</xdr:row>
      <xdr:rowOff>93345</xdr:rowOff>
    </xdr:to>
    <xdr:sp macro="" textlink="">
      <xdr:nvSpPr>
        <xdr:cNvPr id="819" name="楕円 818"/>
        <xdr:cNvSpPr/>
      </xdr:nvSpPr>
      <xdr:spPr>
        <a:xfrm>
          <a:off x="17869535"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84455</xdr:rowOff>
    </xdr:from>
    <xdr:ext cx="245110" cy="248285"/>
    <xdr:sp macro="" textlink="">
      <xdr:nvSpPr>
        <xdr:cNvPr id="820" name="テキスト ボックス 819"/>
        <xdr:cNvSpPr txBox="1"/>
      </xdr:nvSpPr>
      <xdr:spPr>
        <a:xfrm>
          <a:off x="17819370" y="9979025"/>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155575</xdr:rowOff>
    </xdr:from>
    <xdr:to>
      <xdr:col>102</xdr:col>
      <xdr:colOff>165100</xdr:colOff>
      <xdr:row>59</xdr:row>
      <xdr:rowOff>87630</xdr:rowOff>
    </xdr:to>
    <xdr:sp macro="" textlink="">
      <xdr:nvSpPr>
        <xdr:cNvPr id="821" name="楕円 820"/>
        <xdr:cNvSpPr/>
      </xdr:nvSpPr>
      <xdr:spPr>
        <a:xfrm>
          <a:off x="17098010" y="9882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78740</xdr:rowOff>
    </xdr:from>
    <xdr:ext cx="378460" cy="253365"/>
    <xdr:sp macro="" textlink="">
      <xdr:nvSpPr>
        <xdr:cNvPr id="822" name="テキスト ボックス 821"/>
        <xdr:cNvSpPr txBox="1"/>
      </xdr:nvSpPr>
      <xdr:spPr>
        <a:xfrm>
          <a:off x="16983075" y="997331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155575</xdr:rowOff>
    </xdr:from>
    <xdr:to>
      <xdr:col>98</xdr:col>
      <xdr:colOff>38100</xdr:colOff>
      <xdr:row>59</xdr:row>
      <xdr:rowOff>87630</xdr:rowOff>
    </xdr:to>
    <xdr:sp macro="" textlink="">
      <xdr:nvSpPr>
        <xdr:cNvPr id="823" name="楕円 822"/>
        <xdr:cNvSpPr/>
      </xdr:nvSpPr>
      <xdr:spPr>
        <a:xfrm>
          <a:off x="16326485" y="988250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167005</xdr:colOff>
      <xdr:row>59</xdr:row>
      <xdr:rowOff>78740</xdr:rowOff>
    </xdr:from>
    <xdr:ext cx="378460" cy="253365"/>
    <xdr:sp macro="" textlink="">
      <xdr:nvSpPr>
        <xdr:cNvPr id="824" name="テキスト ボックス 823"/>
        <xdr:cNvSpPr txBox="1"/>
      </xdr:nvSpPr>
      <xdr:spPr>
        <a:xfrm>
          <a:off x="16199485" y="997331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25" name="正方形/長方形 824"/>
        <xdr:cNvSpPr/>
      </xdr:nvSpPr>
      <xdr:spPr>
        <a:xfrm>
          <a:off x="1603248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26" name="正方形/長方形 825"/>
        <xdr:cNvSpPr/>
      </xdr:nvSpPr>
      <xdr:spPr>
        <a:xfrm>
          <a:off x="161594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27" name="正方形/長方形 826"/>
        <xdr:cNvSpPr/>
      </xdr:nvSpPr>
      <xdr:spPr>
        <a:xfrm>
          <a:off x="161594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28" name="正方形/長方形 827"/>
        <xdr:cNvSpPr/>
      </xdr:nvSpPr>
      <xdr:spPr>
        <a:xfrm>
          <a:off x="1703451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29" name="正方形/長方形 828"/>
        <xdr:cNvSpPr/>
      </xdr:nvSpPr>
      <xdr:spPr>
        <a:xfrm>
          <a:off x="1703451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30" name="正方形/長方形 829"/>
        <xdr:cNvSpPr/>
      </xdr:nvSpPr>
      <xdr:spPr>
        <a:xfrm>
          <a:off x="1803654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31" name="正方形/長方形 830"/>
        <xdr:cNvSpPr/>
      </xdr:nvSpPr>
      <xdr:spPr>
        <a:xfrm>
          <a:off x="1803654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32" name="正方形/長方形 831"/>
        <xdr:cNvSpPr/>
      </xdr:nvSpPr>
      <xdr:spPr>
        <a:xfrm>
          <a:off x="1603248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5440" cy="220345"/>
    <xdr:sp macro="" textlink="">
      <xdr:nvSpPr>
        <xdr:cNvPr id="833" name="テキスト ボックス 832"/>
        <xdr:cNvSpPr txBox="1"/>
      </xdr:nvSpPr>
      <xdr:spPr>
        <a:xfrm>
          <a:off x="16017875" y="112414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34" name="直線コネクタ 833"/>
        <xdr:cNvCxnSpPr/>
      </xdr:nvCxnSpPr>
      <xdr:spPr>
        <a:xfrm>
          <a:off x="1603248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109220</xdr:rowOff>
    </xdr:from>
    <xdr:ext cx="530860" cy="248285"/>
    <xdr:sp macro="" textlink="">
      <xdr:nvSpPr>
        <xdr:cNvPr id="835" name="テキスト ボックス 834"/>
        <xdr:cNvSpPr txBox="1"/>
      </xdr:nvSpPr>
      <xdr:spPr>
        <a:xfrm>
          <a:off x="15571470" y="135242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43180</xdr:rowOff>
    </xdr:from>
    <xdr:to>
      <xdr:col>120</xdr:col>
      <xdr:colOff>114300</xdr:colOff>
      <xdr:row>79</xdr:row>
      <xdr:rowOff>43180</xdr:rowOff>
    </xdr:to>
    <xdr:cxnSp macro="">
      <xdr:nvCxnSpPr>
        <xdr:cNvPr id="836" name="直線コネクタ 835"/>
        <xdr:cNvCxnSpPr/>
      </xdr:nvCxnSpPr>
      <xdr:spPr>
        <a:xfrm>
          <a:off x="16032480" y="132905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72390</xdr:rowOff>
    </xdr:from>
    <xdr:ext cx="530860" cy="248285"/>
    <xdr:sp macro="" textlink="">
      <xdr:nvSpPr>
        <xdr:cNvPr id="837" name="テキスト ボックス 836"/>
        <xdr:cNvSpPr txBox="1"/>
      </xdr:nvSpPr>
      <xdr:spPr>
        <a:xfrm>
          <a:off x="15571470" y="1315212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5715</xdr:rowOff>
    </xdr:from>
    <xdr:to>
      <xdr:col>120</xdr:col>
      <xdr:colOff>114300</xdr:colOff>
      <xdr:row>77</xdr:row>
      <xdr:rowOff>5715</xdr:rowOff>
    </xdr:to>
    <xdr:cxnSp macro="">
      <xdr:nvCxnSpPr>
        <xdr:cNvPr id="838" name="直線コネクタ 837"/>
        <xdr:cNvCxnSpPr/>
      </xdr:nvCxnSpPr>
      <xdr:spPr>
        <a:xfrm>
          <a:off x="16032480" y="129178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34925</xdr:rowOff>
    </xdr:from>
    <xdr:ext cx="530860" cy="248285"/>
    <xdr:sp macro="" textlink="">
      <xdr:nvSpPr>
        <xdr:cNvPr id="839" name="テキスト ボックス 838"/>
        <xdr:cNvSpPr txBox="1"/>
      </xdr:nvSpPr>
      <xdr:spPr>
        <a:xfrm>
          <a:off x="15571470" y="12779375"/>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136525</xdr:rowOff>
    </xdr:from>
    <xdr:to>
      <xdr:col>120</xdr:col>
      <xdr:colOff>114300</xdr:colOff>
      <xdr:row>74</xdr:row>
      <xdr:rowOff>136525</xdr:rowOff>
    </xdr:to>
    <xdr:cxnSp macro="">
      <xdr:nvCxnSpPr>
        <xdr:cNvPr id="840" name="直線コネクタ 839"/>
        <xdr:cNvCxnSpPr/>
      </xdr:nvCxnSpPr>
      <xdr:spPr>
        <a:xfrm>
          <a:off x="16032480" y="12545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165100</xdr:rowOff>
    </xdr:from>
    <xdr:ext cx="530860" cy="248285"/>
    <xdr:sp macro="" textlink="">
      <xdr:nvSpPr>
        <xdr:cNvPr id="841" name="テキスト ボックス 840"/>
        <xdr:cNvSpPr txBox="1"/>
      </xdr:nvSpPr>
      <xdr:spPr>
        <a:xfrm>
          <a:off x="15571470" y="124066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99060</xdr:rowOff>
    </xdr:from>
    <xdr:to>
      <xdr:col>120</xdr:col>
      <xdr:colOff>114300</xdr:colOff>
      <xdr:row>72</xdr:row>
      <xdr:rowOff>99060</xdr:rowOff>
    </xdr:to>
    <xdr:cxnSp macro="">
      <xdr:nvCxnSpPr>
        <xdr:cNvPr id="842" name="直線コネクタ 841"/>
        <xdr:cNvCxnSpPr/>
      </xdr:nvCxnSpPr>
      <xdr:spPr>
        <a:xfrm>
          <a:off x="16032480" y="12172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128270</xdr:rowOff>
    </xdr:from>
    <xdr:ext cx="530860" cy="248285"/>
    <xdr:sp macro="" textlink="">
      <xdr:nvSpPr>
        <xdr:cNvPr id="843" name="テキスト ボックス 842"/>
        <xdr:cNvSpPr txBox="1"/>
      </xdr:nvSpPr>
      <xdr:spPr>
        <a:xfrm>
          <a:off x="15571470" y="1203452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61595</xdr:rowOff>
    </xdr:from>
    <xdr:to>
      <xdr:col>120</xdr:col>
      <xdr:colOff>114300</xdr:colOff>
      <xdr:row>70</xdr:row>
      <xdr:rowOff>61595</xdr:rowOff>
    </xdr:to>
    <xdr:cxnSp macro="">
      <xdr:nvCxnSpPr>
        <xdr:cNvPr id="844" name="直線コネクタ 843"/>
        <xdr:cNvCxnSpPr/>
      </xdr:nvCxnSpPr>
      <xdr:spPr>
        <a:xfrm>
          <a:off x="16032480" y="11800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90805</xdr:rowOff>
    </xdr:from>
    <xdr:ext cx="530860" cy="248285"/>
    <xdr:sp macro="" textlink="">
      <xdr:nvSpPr>
        <xdr:cNvPr id="845" name="テキスト ボックス 844"/>
        <xdr:cNvSpPr txBox="1"/>
      </xdr:nvSpPr>
      <xdr:spPr>
        <a:xfrm>
          <a:off x="15571470" y="11661775"/>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46" name="直線コネクタ 845"/>
        <xdr:cNvCxnSpPr/>
      </xdr:nvCxnSpPr>
      <xdr:spPr>
        <a:xfrm>
          <a:off x="1603248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53340</xdr:rowOff>
    </xdr:from>
    <xdr:ext cx="530860" cy="248285"/>
    <xdr:sp macro="" textlink="">
      <xdr:nvSpPr>
        <xdr:cNvPr id="847" name="テキスト ボックス 846"/>
        <xdr:cNvSpPr txBox="1"/>
      </xdr:nvSpPr>
      <xdr:spPr>
        <a:xfrm>
          <a:off x="15571470" y="112890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48" name="繰出金グラフ枠"/>
        <xdr:cNvSpPr/>
      </xdr:nvSpPr>
      <xdr:spPr>
        <a:xfrm>
          <a:off x="1603248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112395</xdr:rowOff>
    </xdr:from>
    <xdr:to>
      <xdr:col>116</xdr:col>
      <xdr:colOff>62865</xdr:colOff>
      <xdr:row>79</xdr:row>
      <xdr:rowOff>23495</xdr:rowOff>
    </xdr:to>
    <xdr:cxnSp macro="">
      <xdr:nvCxnSpPr>
        <xdr:cNvPr id="849" name="直線コネクタ 848"/>
        <xdr:cNvCxnSpPr/>
      </xdr:nvCxnSpPr>
      <xdr:spPr>
        <a:xfrm flipV="1">
          <a:off x="19434175" y="1185100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27305</xdr:rowOff>
    </xdr:from>
    <xdr:ext cx="534035" cy="253365"/>
    <xdr:sp macro="" textlink="">
      <xdr:nvSpPr>
        <xdr:cNvPr id="850" name="繰出金最小値テキスト"/>
        <xdr:cNvSpPr txBox="1"/>
      </xdr:nvSpPr>
      <xdr:spPr>
        <a:xfrm>
          <a:off x="19486880" y="1327467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20,536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23495</xdr:rowOff>
    </xdr:from>
    <xdr:to>
      <xdr:col>116</xdr:col>
      <xdr:colOff>152400</xdr:colOff>
      <xdr:row>79</xdr:row>
      <xdr:rowOff>23495</xdr:rowOff>
    </xdr:to>
    <xdr:cxnSp macro="">
      <xdr:nvCxnSpPr>
        <xdr:cNvPr id="851" name="直線コネクタ 850"/>
        <xdr:cNvCxnSpPr/>
      </xdr:nvCxnSpPr>
      <xdr:spPr>
        <a:xfrm>
          <a:off x="19370675" y="132708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60325</xdr:rowOff>
    </xdr:from>
    <xdr:ext cx="534035" cy="253365"/>
    <xdr:sp macro="" textlink="">
      <xdr:nvSpPr>
        <xdr:cNvPr id="852" name="繰出金最大値テキスト"/>
        <xdr:cNvSpPr txBox="1"/>
      </xdr:nvSpPr>
      <xdr:spPr>
        <a:xfrm>
          <a:off x="19486880" y="1163129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112395</xdr:rowOff>
    </xdr:from>
    <xdr:to>
      <xdr:col>116</xdr:col>
      <xdr:colOff>152400</xdr:colOff>
      <xdr:row>70</xdr:row>
      <xdr:rowOff>112395</xdr:rowOff>
    </xdr:to>
    <xdr:cxnSp macro="">
      <xdr:nvCxnSpPr>
        <xdr:cNvPr id="853" name="直線コネクタ 852"/>
        <xdr:cNvCxnSpPr/>
      </xdr:nvCxnSpPr>
      <xdr:spPr>
        <a:xfrm>
          <a:off x="19370675" y="1185100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74</xdr:row>
      <xdr:rowOff>154305</xdr:rowOff>
    </xdr:from>
    <xdr:to>
      <xdr:col>116</xdr:col>
      <xdr:colOff>63500</xdr:colOff>
      <xdr:row>75</xdr:row>
      <xdr:rowOff>109220</xdr:rowOff>
    </xdr:to>
    <xdr:cxnSp macro="">
      <xdr:nvCxnSpPr>
        <xdr:cNvPr id="854" name="直線コネクタ 853"/>
        <xdr:cNvCxnSpPr/>
      </xdr:nvCxnSpPr>
      <xdr:spPr>
        <a:xfrm flipV="1">
          <a:off x="18704560" y="12563475"/>
          <a:ext cx="73152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167005</xdr:rowOff>
    </xdr:from>
    <xdr:ext cx="534035" cy="252730"/>
    <xdr:sp macro="" textlink="">
      <xdr:nvSpPr>
        <xdr:cNvPr id="855" name="繰出金平均値テキスト"/>
        <xdr:cNvSpPr txBox="1"/>
      </xdr:nvSpPr>
      <xdr:spPr>
        <a:xfrm>
          <a:off x="19486880" y="12576175"/>
          <a:ext cx="53403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19685</xdr:rowOff>
    </xdr:from>
    <xdr:to>
      <xdr:col>116</xdr:col>
      <xdr:colOff>114300</xdr:colOff>
      <xdr:row>75</xdr:row>
      <xdr:rowOff>118745</xdr:rowOff>
    </xdr:to>
    <xdr:sp macro="" textlink="">
      <xdr:nvSpPr>
        <xdr:cNvPr id="856" name="フローチャート: 判断 855"/>
        <xdr:cNvSpPr/>
      </xdr:nvSpPr>
      <xdr:spPr>
        <a:xfrm>
          <a:off x="19385280" y="125964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109220</xdr:rowOff>
    </xdr:from>
    <xdr:to>
      <xdr:col>111</xdr:col>
      <xdr:colOff>167005</xdr:colOff>
      <xdr:row>75</xdr:row>
      <xdr:rowOff>145415</xdr:rowOff>
    </xdr:to>
    <xdr:cxnSp macro="">
      <xdr:nvCxnSpPr>
        <xdr:cNvPr id="857" name="直線コネクタ 856"/>
        <xdr:cNvCxnSpPr/>
      </xdr:nvCxnSpPr>
      <xdr:spPr>
        <a:xfrm flipV="1">
          <a:off x="17920335" y="12686030"/>
          <a:ext cx="7842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66040</xdr:rowOff>
    </xdr:from>
    <xdr:to>
      <xdr:col>112</xdr:col>
      <xdr:colOff>38100</xdr:colOff>
      <xdr:row>75</xdr:row>
      <xdr:rowOff>165100</xdr:rowOff>
    </xdr:to>
    <xdr:sp macro="" textlink="">
      <xdr:nvSpPr>
        <xdr:cNvPr id="858" name="フローチャート: 判断 857"/>
        <xdr:cNvSpPr/>
      </xdr:nvSpPr>
      <xdr:spPr>
        <a:xfrm>
          <a:off x="18664555" y="1264285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156210</xdr:rowOff>
    </xdr:from>
    <xdr:ext cx="529590" cy="253365"/>
    <xdr:sp macro="" textlink="">
      <xdr:nvSpPr>
        <xdr:cNvPr id="859" name="テキスト ボックス 858"/>
        <xdr:cNvSpPr txBox="1"/>
      </xdr:nvSpPr>
      <xdr:spPr>
        <a:xfrm>
          <a:off x="18471515" y="1273302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103505</xdr:rowOff>
    </xdr:from>
    <xdr:to>
      <xdr:col>107</xdr:col>
      <xdr:colOff>50800</xdr:colOff>
      <xdr:row>75</xdr:row>
      <xdr:rowOff>145415</xdr:rowOff>
    </xdr:to>
    <xdr:cxnSp macro="">
      <xdr:nvCxnSpPr>
        <xdr:cNvPr id="860" name="直線コネクタ 859"/>
        <xdr:cNvCxnSpPr/>
      </xdr:nvCxnSpPr>
      <xdr:spPr>
        <a:xfrm>
          <a:off x="17148810" y="12345035"/>
          <a:ext cx="771525" cy="377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68580</xdr:rowOff>
    </xdr:from>
    <xdr:to>
      <xdr:col>107</xdr:col>
      <xdr:colOff>101600</xdr:colOff>
      <xdr:row>76</xdr:row>
      <xdr:rowOff>0</xdr:rowOff>
    </xdr:to>
    <xdr:sp macro="" textlink="">
      <xdr:nvSpPr>
        <xdr:cNvPr id="861" name="フローチャート: 判断 860"/>
        <xdr:cNvSpPr/>
      </xdr:nvSpPr>
      <xdr:spPr>
        <a:xfrm>
          <a:off x="17869535" y="126453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16510</xdr:rowOff>
    </xdr:from>
    <xdr:ext cx="529590" cy="248285"/>
    <xdr:sp macro="" textlink="">
      <xdr:nvSpPr>
        <xdr:cNvPr id="862" name="テキスト ボックス 861"/>
        <xdr:cNvSpPr txBox="1"/>
      </xdr:nvSpPr>
      <xdr:spPr>
        <a:xfrm>
          <a:off x="17699990" y="1242568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73</xdr:row>
      <xdr:rowOff>103505</xdr:rowOff>
    </xdr:from>
    <xdr:to>
      <xdr:col>102</xdr:col>
      <xdr:colOff>114300</xdr:colOff>
      <xdr:row>73</xdr:row>
      <xdr:rowOff>163830</xdr:rowOff>
    </xdr:to>
    <xdr:cxnSp macro="">
      <xdr:nvCxnSpPr>
        <xdr:cNvPr id="863" name="直線コネクタ 862"/>
        <xdr:cNvCxnSpPr/>
      </xdr:nvCxnSpPr>
      <xdr:spPr>
        <a:xfrm flipV="1">
          <a:off x="16366490" y="12345035"/>
          <a:ext cx="78232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146685</xdr:rowOff>
    </xdr:from>
    <xdr:to>
      <xdr:col>102</xdr:col>
      <xdr:colOff>165100</xdr:colOff>
      <xdr:row>75</xdr:row>
      <xdr:rowOff>78105</xdr:rowOff>
    </xdr:to>
    <xdr:sp macro="" textlink="">
      <xdr:nvSpPr>
        <xdr:cNvPr id="864" name="フローチャート: 判断 863"/>
        <xdr:cNvSpPr/>
      </xdr:nvSpPr>
      <xdr:spPr>
        <a:xfrm>
          <a:off x="17098010" y="12555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69850</xdr:rowOff>
    </xdr:from>
    <xdr:ext cx="534035" cy="248285"/>
    <xdr:sp macro="" textlink="">
      <xdr:nvSpPr>
        <xdr:cNvPr id="865" name="テキスト ボックス 864"/>
        <xdr:cNvSpPr txBox="1"/>
      </xdr:nvSpPr>
      <xdr:spPr>
        <a:xfrm>
          <a:off x="16904970" y="1264666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161290</xdr:rowOff>
    </xdr:from>
    <xdr:to>
      <xdr:col>98</xdr:col>
      <xdr:colOff>38100</xdr:colOff>
      <xdr:row>75</xdr:row>
      <xdr:rowOff>92710</xdr:rowOff>
    </xdr:to>
    <xdr:sp macro="" textlink="">
      <xdr:nvSpPr>
        <xdr:cNvPr id="866" name="フローチャート: 判断 865"/>
        <xdr:cNvSpPr/>
      </xdr:nvSpPr>
      <xdr:spPr>
        <a:xfrm>
          <a:off x="16326485" y="1257046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84455</xdr:rowOff>
    </xdr:from>
    <xdr:ext cx="529590" cy="248285"/>
    <xdr:sp macro="" textlink="">
      <xdr:nvSpPr>
        <xdr:cNvPr id="867" name="テキスト ボックス 866"/>
        <xdr:cNvSpPr txBox="1"/>
      </xdr:nvSpPr>
      <xdr:spPr>
        <a:xfrm>
          <a:off x="16133445" y="1266126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3365"/>
    <xdr:sp macro="" textlink="">
      <xdr:nvSpPr>
        <xdr:cNvPr id="868" name="テキスト ボックス 867"/>
        <xdr:cNvSpPr txBox="1"/>
      </xdr:nvSpPr>
      <xdr:spPr>
        <a:xfrm>
          <a:off x="1926907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167005</xdr:colOff>
      <xdr:row>81</xdr:row>
      <xdr:rowOff>78105</xdr:rowOff>
    </xdr:from>
    <xdr:ext cx="762000" cy="253365"/>
    <xdr:sp macro="" textlink="">
      <xdr:nvSpPr>
        <xdr:cNvPr id="869" name="テキスト ボックス 868"/>
        <xdr:cNvSpPr txBox="1"/>
      </xdr:nvSpPr>
      <xdr:spPr>
        <a:xfrm>
          <a:off x="185375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56920" cy="253365"/>
    <xdr:sp macro="" textlink="">
      <xdr:nvSpPr>
        <xdr:cNvPr id="870" name="テキスト ボックス 869"/>
        <xdr:cNvSpPr txBox="1"/>
      </xdr:nvSpPr>
      <xdr:spPr>
        <a:xfrm>
          <a:off x="1775333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61365" cy="253365"/>
    <xdr:sp macro="" textlink="">
      <xdr:nvSpPr>
        <xdr:cNvPr id="871" name="テキスト ボックス 870"/>
        <xdr:cNvSpPr txBox="1"/>
      </xdr:nvSpPr>
      <xdr:spPr>
        <a:xfrm>
          <a:off x="1698180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167005</xdr:colOff>
      <xdr:row>81</xdr:row>
      <xdr:rowOff>78105</xdr:rowOff>
    </xdr:from>
    <xdr:ext cx="762000" cy="253365"/>
    <xdr:sp macro="" textlink="">
      <xdr:nvSpPr>
        <xdr:cNvPr id="872" name="テキスト ボックス 871"/>
        <xdr:cNvSpPr txBox="1"/>
      </xdr:nvSpPr>
      <xdr:spPr>
        <a:xfrm>
          <a:off x="1619948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105410</xdr:rowOff>
    </xdr:from>
    <xdr:to>
      <xdr:col>116</xdr:col>
      <xdr:colOff>114300</xdr:colOff>
      <xdr:row>75</xdr:row>
      <xdr:rowOff>36830</xdr:rowOff>
    </xdr:to>
    <xdr:sp macro="" textlink="">
      <xdr:nvSpPr>
        <xdr:cNvPr id="873" name="楕円 872"/>
        <xdr:cNvSpPr/>
      </xdr:nvSpPr>
      <xdr:spPr>
        <a:xfrm>
          <a:off x="19385280" y="12514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127635</xdr:rowOff>
    </xdr:from>
    <xdr:ext cx="534035" cy="248285"/>
    <xdr:sp macro="" textlink="">
      <xdr:nvSpPr>
        <xdr:cNvPr id="874" name="繰出金該当値テキスト"/>
        <xdr:cNvSpPr txBox="1"/>
      </xdr:nvSpPr>
      <xdr:spPr>
        <a:xfrm>
          <a:off x="19486880" y="12369165"/>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59690</xdr:rowOff>
    </xdr:from>
    <xdr:to>
      <xdr:col>112</xdr:col>
      <xdr:colOff>38100</xdr:colOff>
      <xdr:row>75</xdr:row>
      <xdr:rowOff>159385</xdr:rowOff>
    </xdr:to>
    <xdr:sp macro="" textlink="">
      <xdr:nvSpPr>
        <xdr:cNvPr id="875" name="楕円 874"/>
        <xdr:cNvSpPr/>
      </xdr:nvSpPr>
      <xdr:spPr>
        <a:xfrm>
          <a:off x="18664555" y="1263650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6985</xdr:rowOff>
    </xdr:from>
    <xdr:ext cx="529590" cy="253365"/>
    <xdr:sp macro="" textlink="">
      <xdr:nvSpPr>
        <xdr:cNvPr id="876" name="テキスト ボックス 875"/>
        <xdr:cNvSpPr txBox="1"/>
      </xdr:nvSpPr>
      <xdr:spPr>
        <a:xfrm>
          <a:off x="18471515" y="1241615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95250</xdr:rowOff>
    </xdr:from>
    <xdr:to>
      <xdr:col>107</xdr:col>
      <xdr:colOff>101600</xdr:colOff>
      <xdr:row>76</xdr:row>
      <xdr:rowOff>27305</xdr:rowOff>
    </xdr:to>
    <xdr:sp macro="" textlink="">
      <xdr:nvSpPr>
        <xdr:cNvPr id="877" name="楕円 876"/>
        <xdr:cNvSpPr/>
      </xdr:nvSpPr>
      <xdr:spPr>
        <a:xfrm>
          <a:off x="17869535" y="126720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18415</xdr:rowOff>
    </xdr:from>
    <xdr:ext cx="529590" cy="252095"/>
    <xdr:sp macro="" textlink="">
      <xdr:nvSpPr>
        <xdr:cNvPr id="878" name="テキスト ボックス 877"/>
        <xdr:cNvSpPr txBox="1"/>
      </xdr:nvSpPr>
      <xdr:spPr>
        <a:xfrm>
          <a:off x="17699990" y="1276286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35,262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53340</xdr:rowOff>
    </xdr:from>
    <xdr:to>
      <xdr:col>102</xdr:col>
      <xdr:colOff>165100</xdr:colOff>
      <xdr:row>73</xdr:row>
      <xdr:rowOff>152400</xdr:rowOff>
    </xdr:to>
    <xdr:sp macro="" textlink="">
      <xdr:nvSpPr>
        <xdr:cNvPr id="879" name="楕円 878"/>
        <xdr:cNvSpPr/>
      </xdr:nvSpPr>
      <xdr:spPr>
        <a:xfrm>
          <a:off x="17098010" y="122948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1270</xdr:rowOff>
    </xdr:from>
    <xdr:ext cx="534035" cy="253365"/>
    <xdr:sp macro="" textlink="">
      <xdr:nvSpPr>
        <xdr:cNvPr id="880" name="テキスト ボックス 879"/>
        <xdr:cNvSpPr txBox="1"/>
      </xdr:nvSpPr>
      <xdr:spPr>
        <a:xfrm>
          <a:off x="16904970" y="12075160"/>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45,405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114300</xdr:rowOff>
    </xdr:from>
    <xdr:to>
      <xdr:col>98</xdr:col>
      <xdr:colOff>38100</xdr:colOff>
      <xdr:row>74</xdr:row>
      <xdr:rowOff>45720</xdr:rowOff>
    </xdr:to>
    <xdr:sp macro="" textlink="">
      <xdr:nvSpPr>
        <xdr:cNvPr id="881" name="楕円 880"/>
        <xdr:cNvSpPr/>
      </xdr:nvSpPr>
      <xdr:spPr>
        <a:xfrm>
          <a:off x="16326485" y="1235583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61595</xdr:rowOff>
    </xdr:from>
    <xdr:ext cx="529590" cy="253365"/>
    <xdr:sp macro="" textlink="">
      <xdr:nvSpPr>
        <xdr:cNvPr id="882" name="テキスト ボックス 881"/>
        <xdr:cNvSpPr txBox="1"/>
      </xdr:nvSpPr>
      <xdr:spPr>
        <a:xfrm>
          <a:off x="16133445" y="1213548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83" name="正方形/長方形 882"/>
        <xdr:cNvSpPr/>
      </xdr:nvSpPr>
      <xdr:spPr>
        <a:xfrm>
          <a:off x="1603248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84" name="正方形/長方形 883"/>
        <xdr:cNvSpPr/>
      </xdr:nvSpPr>
      <xdr:spPr>
        <a:xfrm>
          <a:off x="161594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85" name="正方形/長方形 884"/>
        <xdr:cNvSpPr/>
      </xdr:nvSpPr>
      <xdr:spPr>
        <a:xfrm>
          <a:off x="161594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86" name="正方形/長方形 885"/>
        <xdr:cNvSpPr/>
      </xdr:nvSpPr>
      <xdr:spPr>
        <a:xfrm>
          <a:off x="1703451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87" name="正方形/長方形 886"/>
        <xdr:cNvSpPr/>
      </xdr:nvSpPr>
      <xdr:spPr>
        <a:xfrm>
          <a:off x="1703451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88" name="正方形/長方形 887"/>
        <xdr:cNvSpPr/>
      </xdr:nvSpPr>
      <xdr:spPr>
        <a:xfrm>
          <a:off x="1803654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89" name="正方形/長方形 888"/>
        <xdr:cNvSpPr/>
      </xdr:nvSpPr>
      <xdr:spPr>
        <a:xfrm>
          <a:off x="1803654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90" name="正方形/長方形 889"/>
        <xdr:cNvSpPr/>
      </xdr:nvSpPr>
      <xdr:spPr>
        <a:xfrm>
          <a:off x="1603248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5440" cy="220345"/>
    <xdr:sp macro="" textlink="">
      <xdr:nvSpPr>
        <xdr:cNvPr id="891" name="テキスト ボックス 890"/>
        <xdr:cNvSpPr txBox="1"/>
      </xdr:nvSpPr>
      <xdr:spPr>
        <a:xfrm>
          <a:off x="16017875" y="145942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603248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6032480" y="15913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4000"/>
    <xdr:sp macro="" textlink="">
      <xdr:nvSpPr>
        <xdr:cNvPr id="894" name="テキスト ボックス 893"/>
        <xdr:cNvSpPr txBox="1"/>
      </xdr:nvSpPr>
      <xdr:spPr>
        <a:xfrm>
          <a:off x="15830550" y="157708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895" name="直線コネクタ 894"/>
        <xdr:cNvCxnSpPr/>
      </xdr:nvCxnSpPr>
      <xdr:spPr>
        <a:xfrm>
          <a:off x="1603248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53340</xdr:rowOff>
    </xdr:from>
    <xdr:ext cx="243840" cy="248285"/>
    <xdr:sp macro="" textlink="">
      <xdr:nvSpPr>
        <xdr:cNvPr id="896" name="テキスト ボックス 895"/>
        <xdr:cNvSpPr txBox="1"/>
      </xdr:nvSpPr>
      <xdr:spPr>
        <a:xfrm>
          <a:off x="15830550" y="146418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897" name="前年度繰上充用金グラフ枠"/>
        <xdr:cNvSpPr/>
      </xdr:nvSpPr>
      <xdr:spPr>
        <a:xfrm>
          <a:off x="1603248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xdr:cNvCxnSpPr/>
      </xdr:nvCxnSpPr>
      <xdr:spPr>
        <a:xfrm>
          <a:off x="1943417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8920" cy="259080"/>
    <xdr:sp macro="" textlink="">
      <xdr:nvSpPr>
        <xdr:cNvPr id="899" name="前年度繰上充用金最小値テキスト"/>
        <xdr:cNvSpPr txBox="1"/>
      </xdr:nvSpPr>
      <xdr:spPr>
        <a:xfrm>
          <a:off x="1948688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19370675" y="159131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8920" cy="259080"/>
    <xdr:sp macro="" textlink="">
      <xdr:nvSpPr>
        <xdr:cNvPr id="901" name="前年度繰上充用金最大値テキスト"/>
        <xdr:cNvSpPr txBox="1"/>
      </xdr:nvSpPr>
      <xdr:spPr>
        <a:xfrm>
          <a:off x="19486880" y="15612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19370675" y="1591310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94</xdr:row>
      <xdr:rowOff>139700</xdr:rowOff>
    </xdr:from>
    <xdr:to>
      <xdr:col>116</xdr:col>
      <xdr:colOff>63500</xdr:colOff>
      <xdr:row>94</xdr:row>
      <xdr:rowOff>139700</xdr:rowOff>
    </xdr:to>
    <xdr:cxnSp macro="">
      <xdr:nvCxnSpPr>
        <xdr:cNvPr id="903" name="直線コネクタ 902"/>
        <xdr:cNvCxnSpPr/>
      </xdr:nvCxnSpPr>
      <xdr:spPr>
        <a:xfrm>
          <a:off x="18704560" y="1591310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8920" cy="259080"/>
    <xdr:sp macro="" textlink="">
      <xdr:nvSpPr>
        <xdr:cNvPr id="904" name="前年度繰上充用金平均値テキスト"/>
        <xdr:cNvSpPr txBox="1"/>
      </xdr:nvSpPr>
      <xdr:spPr>
        <a:xfrm>
          <a:off x="19486880" y="158407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1938528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167005</xdr:colOff>
      <xdr:row>94</xdr:row>
      <xdr:rowOff>139700</xdr:rowOff>
    </xdr:to>
    <xdr:cxnSp macro="">
      <xdr:nvCxnSpPr>
        <xdr:cNvPr id="906" name="直線コネクタ 905"/>
        <xdr:cNvCxnSpPr/>
      </xdr:nvCxnSpPr>
      <xdr:spPr>
        <a:xfrm>
          <a:off x="17920335" y="15913100"/>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18664555" y="158623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8" name="テキスト ボックス 907"/>
        <xdr:cNvSpPr txBox="1"/>
      </xdr:nvSpPr>
      <xdr:spPr>
        <a:xfrm>
          <a:off x="18590895"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7148810" y="1591310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17869535"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11" name="テキスト ボックス 910"/>
        <xdr:cNvSpPr txBox="1"/>
      </xdr:nvSpPr>
      <xdr:spPr>
        <a:xfrm>
          <a:off x="17819370"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94</xdr:row>
      <xdr:rowOff>139700</xdr:rowOff>
    </xdr:from>
    <xdr:to>
      <xdr:col>102</xdr:col>
      <xdr:colOff>114300</xdr:colOff>
      <xdr:row>94</xdr:row>
      <xdr:rowOff>139700</xdr:rowOff>
    </xdr:to>
    <xdr:cxnSp macro="">
      <xdr:nvCxnSpPr>
        <xdr:cNvPr id="912" name="直線コネクタ 911"/>
        <xdr:cNvCxnSpPr/>
      </xdr:nvCxnSpPr>
      <xdr:spPr>
        <a:xfrm>
          <a:off x="16366490" y="1591310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709801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95</xdr:row>
      <xdr:rowOff>10160</xdr:rowOff>
    </xdr:from>
    <xdr:ext cx="249555" cy="259080"/>
    <xdr:sp macro="" textlink="">
      <xdr:nvSpPr>
        <xdr:cNvPr id="914" name="テキスト ボックス 913"/>
        <xdr:cNvSpPr txBox="1"/>
      </xdr:nvSpPr>
      <xdr:spPr>
        <a:xfrm>
          <a:off x="1703451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6326485" y="1586230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6" name="テキスト ボックス 915"/>
        <xdr:cNvSpPr txBox="1"/>
      </xdr:nvSpPr>
      <xdr:spPr>
        <a:xfrm>
          <a:off x="16252825" y="159550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xdr:cNvSpPr txBox="1"/>
      </xdr:nvSpPr>
      <xdr:spPr>
        <a:xfrm>
          <a:off x="1926907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167005</xdr:colOff>
      <xdr:row>101</xdr:row>
      <xdr:rowOff>80010</xdr:rowOff>
    </xdr:from>
    <xdr:ext cx="762000" cy="259080"/>
    <xdr:sp macro="" textlink="">
      <xdr:nvSpPr>
        <xdr:cNvPr id="918" name="テキスト ボックス 917"/>
        <xdr:cNvSpPr txBox="1"/>
      </xdr:nvSpPr>
      <xdr:spPr>
        <a:xfrm>
          <a:off x="185375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6920" cy="259080"/>
    <xdr:sp macro="" textlink="">
      <xdr:nvSpPr>
        <xdr:cNvPr id="919" name="テキスト ボックス 918"/>
        <xdr:cNvSpPr txBox="1"/>
      </xdr:nvSpPr>
      <xdr:spPr>
        <a:xfrm>
          <a:off x="1775333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1365" cy="259080"/>
    <xdr:sp macro="" textlink="">
      <xdr:nvSpPr>
        <xdr:cNvPr id="920" name="テキスト ボックス 919"/>
        <xdr:cNvSpPr txBox="1"/>
      </xdr:nvSpPr>
      <xdr:spPr>
        <a:xfrm>
          <a:off x="1698180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167005</xdr:colOff>
      <xdr:row>101</xdr:row>
      <xdr:rowOff>80010</xdr:rowOff>
    </xdr:from>
    <xdr:ext cx="762000" cy="259080"/>
    <xdr:sp macro="" textlink="">
      <xdr:nvSpPr>
        <xdr:cNvPr id="921" name="テキスト ボックス 920"/>
        <xdr:cNvSpPr txBox="1"/>
      </xdr:nvSpPr>
      <xdr:spPr>
        <a:xfrm>
          <a:off x="1619948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1938528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8920" cy="259080"/>
    <xdr:sp macro="" textlink="">
      <xdr:nvSpPr>
        <xdr:cNvPr id="923" name="前年度繰上充用金該当値テキスト"/>
        <xdr:cNvSpPr txBox="1"/>
      </xdr:nvSpPr>
      <xdr:spPr>
        <a:xfrm>
          <a:off x="19486880" y="15726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18664555" y="158623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25" name="テキスト ボックス 924"/>
        <xdr:cNvSpPr txBox="1"/>
      </xdr:nvSpPr>
      <xdr:spPr>
        <a:xfrm>
          <a:off x="18590895"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17869535"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7" name="テキスト ボックス 926"/>
        <xdr:cNvSpPr txBox="1"/>
      </xdr:nvSpPr>
      <xdr:spPr>
        <a:xfrm>
          <a:off x="17819370"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709801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93</xdr:row>
      <xdr:rowOff>35560</xdr:rowOff>
    </xdr:from>
    <xdr:ext cx="249555" cy="259080"/>
    <xdr:sp macro="" textlink="">
      <xdr:nvSpPr>
        <xdr:cNvPr id="929" name="テキスト ボックス 928"/>
        <xdr:cNvSpPr txBox="1"/>
      </xdr:nvSpPr>
      <xdr:spPr>
        <a:xfrm>
          <a:off x="1703451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6326485" y="1586230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31" name="テキスト ボックス 930"/>
        <xdr:cNvSpPr txBox="1"/>
      </xdr:nvSpPr>
      <xdr:spPr>
        <a:xfrm>
          <a:off x="16252825" y="156375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668020" y="17437100"/>
          <a:ext cx="194868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668020" y="17500600"/>
          <a:ext cx="3378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693420" y="17754600"/>
          <a:ext cx="1943608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類似団体、東京都の平均と比較すると、扶助費、補助費等、投資及び出資金、繰出金が高い水準となっており、扶助費においては、生活保護費に一定の落ち着きが見受けられるものの、自立支援給付費などの増傾向は、財政面での大きな懸案となっている。</a:t>
          </a:r>
        </a:p>
        <a:p>
          <a:r>
            <a:rPr kumimoji="1" lang="ja-JP" altLang="en-US" sz="1300">
              <a:solidFill>
                <a:sysClr val="windowText" lastClr="000000"/>
              </a:solidFill>
              <a:latin typeface="ＭＳ Ｐゴシック"/>
              <a:ea typeface="ＭＳ Ｐゴシック"/>
            </a:rPr>
            <a:t>　また、補助費等においては、消防事務の都に対する委託金や、市が設置している青梅市立総合病院や下水道事業会計への負担金などの影響に加え、市単独の補助事業が多いことが高止まりの原因となっている。</a:t>
          </a:r>
        </a:p>
        <a:p>
          <a:r>
            <a:rPr kumimoji="1" lang="ja-JP" altLang="en-US" sz="1300">
              <a:solidFill>
                <a:sysClr val="windowText" lastClr="000000"/>
              </a:solidFill>
              <a:latin typeface="ＭＳ Ｐゴシック"/>
              <a:ea typeface="ＭＳ Ｐゴシック"/>
            </a:rPr>
            <a:t>　一方、人件費においては、定数の適正管理や、時間外超過勤務の削減などの対策により、類似団体、全国、東京都の平均よりも低い水準となっている。</a:t>
          </a:r>
        </a:p>
        <a:p>
          <a:r>
            <a:rPr kumimoji="1" lang="ja-JP" altLang="en-US" sz="1300">
              <a:solidFill>
                <a:sysClr val="windowText" lastClr="000000"/>
              </a:solidFill>
              <a:latin typeface="ＭＳ Ｐゴシック"/>
              <a:ea typeface="ＭＳ Ｐゴシック"/>
            </a:rPr>
            <a:t>　また、普通建設事業費が低い水準となっている。経常的な歳出に投資的経費が圧迫され、財政構造が硬直化していることを端的に表しており、新規事業はもとより、老朽化した公共施設の維持管理の点からも、大きな行政課題の一つとなっている。今後、投資的新規事業が計画されているので、実行力のある行財政改革が急務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64515" y="127000"/>
          <a:ext cx="1112583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xdr:cNvSpPr/>
      </xdr:nvSpPr>
      <xdr:spPr>
        <a:xfrm>
          <a:off x="16700500" y="189865"/>
          <a:ext cx="3454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xdr:cNvSpPr/>
      </xdr:nvSpPr>
      <xdr:spPr>
        <a:xfrm>
          <a:off x="16719550" y="214630"/>
          <a:ext cx="3409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xdr:cNvSpPr/>
      </xdr:nvSpPr>
      <xdr:spPr>
        <a:xfrm>
          <a:off x="16744950" y="240030"/>
          <a:ext cx="3352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東京都青梅市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258925" y="189865"/>
          <a:ext cx="233172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284325" y="214630"/>
          <a:ext cx="228727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309725" y="240030"/>
          <a:ext cx="223012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68020" y="873125"/>
          <a:ext cx="8851265"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795020" y="903605"/>
          <a:ext cx="1209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xdr:cNvSpPr/>
      </xdr:nvSpPr>
      <xdr:spPr>
        <a:xfrm>
          <a:off x="1964055" y="903605"/>
          <a:ext cx="1234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130,274
128,071
103.31
62,857,034
58,959,941
3,770,209
27,816,882
30,698,842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133090" y="903605"/>
          <a:ext cx="13360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469130" y="922655"/>
          <a:ext cx="177355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242685" y="922655"/>
          <a:ext cx="1105535"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411720" y="935355"/>
          <a:ext cx="564515"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469130" y="1680210"/>
          <a:ext cx="177355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xdr:cNvSpPr/>
      </xdr:nvSpPr>
      <xdr:spPr>
        <a:xfrm>
          <a:off x="6306185" y="1680210"/>
          <a:ext cx="3340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xdr:cNvSpPr/>
      </xdr:nvSpPr>
      <xdr:spPr>
        <a:xfrm>
          <a:off x="9711690" y="873125"/>
          <a:ext cx="133604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xdr:cNvSpPr/>
      </xdr:nvSpPr>
      <xdr:spPr>
        <a:xfrm>
          <a:off x="9948545" y="935355"/>
          <a:ext cx="12725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xdr:cNvSpPr/>
      </xdr:nvSpPr>
      <xdr:spPr>
        <a:xfrm>
          <a:off x="9948545" y="1195705"/>
          <a:ext cx="12725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9948545" y="1518285"/>
          <a:ext cx="127254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9794240" y="1047115"/>
          <a:ext cx="1860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xdr:cNvSpPr/>
      </xdr:nvSpPr>
      <xdr:spPr>
        <a:xfrm>
          <a:off x="9848215" y="99695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xdr:cNvSpPr/>
      </xdr:nvSpPr>
      <xdr:spPr>
        <a:xfrm>
          <a:off x="9848215" y="12579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xdr:cNvCxnSpPr/>
      </xdr:nvCxnSpPr>
      <xdr:spPr>
        <a:xfrm>
          <a:off x="987107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9813290" y="149415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xdr:cNvCxnSpPr/>
      </xdr:nvCxnSpPr>
      <xdr:spPr>
        <a:xfrm flipV="1">
          <a:off x="987107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9813290" y="1866265"/>
          <a:ext cx="1479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xdr:cNvSpPr txBox="1"/>
      </xdr:nvSpPr>
      <xdr:spPr>
        <a:xfrm>
          <a:off x="628015"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8285"/>
    <xdr:sp macro="" textlink="">
      <xdr:nvSpPr>
        <xdr:cNvPr id="30" name="テキスト ボックス 29"/>
        <xdr:cNvSpPr txBox="1"/>
      </xdr:nvSpPr>
      <xdr:spPr>
        <a:xfrm>
          <a:off x="628015" y="3108325"/>
          <a:ext cx="6046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3365"/>
    <xdr:sp macro="" textlink="">
      <xdr:nvSpPr>
        <xdr:cNvPr id="31" name="テキスト ボックス 30"/>
        <xdr:cNvSpPr txBox="1"/>
      </xdr:nvSpPr>
      <xdr:spPr>
        <a:xfrm>
          <a:off x="628015"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xdr:cNvSpPr/>
      </xdr:nvSpPr>
      <xdr:spPr>
        <a:xfrm>
          <a:off x="66802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xdr:cNvSpPr/>
      </xdr:nvSpPr>
      <xdr:spPr>
        <a:xfrm>
          <a:off x="79502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xdr:cNvSpPr/>
      </xdr:nvSpPr>
      <xdr:spPr>
        <a:xfrm>
          <a:off x="79502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xdr:cNvSpPr/>
      </xdr:nvSpPr>
      <xdr:spPr>
        <a:xfrm>
          <a:off x="167005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xdr:cNvSpPr/>
      </xdr:nvSpPr>
      <xdr:spPr>
        <a:xfrm>
          <a:off x="167005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xdr:cNvSpPr/>
      </xdr:nvSpPr>
      <xdr:spPr>
        <a:xfrm>
          <a:off x="26720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xdr:cNvSpPr/>
      </xdr:nvSpPr>
      <xdr:spPr>
        <a:xfrm>
          <a:off x="26720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xdr:cNvSpPr/>
      </xdr:nvSpPr>
      <xdr:spPr>
        <a:xfrm>
          <a:off x="66802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5440" cy="220345"/>
    <xdr:sp macro="" textlink="">
      <xdr:nvSpPr>
        <xdr:cNvPr id="40" name="テキスト ボックス 39"/>
        <xdr:cNvSpPr txBox="1"/>
      </xdr:nvSpPr>
      <xdr:spPr>
        <a:xfrm>
          <a:off x="653415" y="45358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xdr:cNvCxnSpPr/>
      </xdr:nvCxnSpPr>
      <xdr:spPr>
        <a:xfrm>
          <a:off x="66802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109220</xdr:rowOff>
    </xdr:from>
    <xdr:ext cx="462915" cy="248285"/>
    <xdr:sp macro="" textlink="">
      <xdr:nvSpPr>
        <xdr:cNvPr id="42" name="テキスト ボックス 41"/>
        <xdr:cNvSpPr txBox="1"/>
      </xdr:nvSpPr>
      <xdr:spPr>
        <a:xfrm>
          <a:off x="271145" y="681863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96520</xdr:rowOff>
    </xdr:from>
    <xdr:to>
      <xdr:col>28</xdr:col>
      <xdr:colOff>114300</xdr:colOff>
      <xdr:row>39</xdr:row>
      <xdr:rowOff>96520</xdr:rowOff>
    </xdr:to>
    <xdr:cxnSp macro="">
      <xdr:nvCxnSpPr>
        <xdr:cNvPr id="43" name="直線コネクタ 42"/>
        <xdr:cNvCxnSpPr/>
      </xdr:nvCxnSpPr>
      <xdr:spPr>
        <a:xfrm>
          <a:off x="668020" y="663829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125730</xdr:rowOff>
    </xdr:from>
    <xdr:ext cx="462915" cy="248285"/>
    <xdr:sp macro="" textlink="">
      <xdr:nvSpPr>
        <xdr:cNvPr id="44" name="テキスト ボックス 43"/>
        <xdr:cNvSpPr txBox="1"/>
      </xdr:nvSpPr>
      <xdr:spPr>
        <a:xfrm>
          <a:off x="271145" y="649986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37</xdr:row>
      <xdr:rowOff>112395</xdr:rowOff>
    </xdr:from>
    <xdr:to>
      <xdr:col>28</xdr:col>
      <xdr:colOff>114300</xdr:colOff>
      <xdr:row>37</xdr:row>
      <xdr:rowOff>112395</xdr:rowOff>
    </xdr:to>
    <xdr:cxnSp macro="">
      <xdr:nvCxnSpPr>
        <xdr:cNvPr id="45" name="直線コネクタ 44"/>
        <xdr:cNvCxnSpPr/>
      </xdr:nvCxnSpPr>
      <xdr:spPr>
        <a:xfrm>
          <a:off x="668020" y="631888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140970</xdr:rowOff>
    </xdr:from>
    <xdr:ext cx="462915" cy="248285"/>
    <xdr:sp macro="" textlink="">
      <xdr:nvSpPr>
        <xdr:cNvPr id="46" name="テキスト ボックス 45"/>
        <xdr:cNvSpPr txBox="1"/>
      </xdr:nvSpPr>
      <xdr:spPr>
        <a:xfrm>
          <a:off x="271145" y="617982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4</xdr:col>
      <xdr:colOff>0</xdr:colOff>
      <xdr:row>35</xdr:row>
      <xdr:rowOff>128905</xdr:rowOff>
    </xdr:from>
    <xdr:to>
      <xdr:col>28</xdr:col>
      <xdr:colOff>114300</xdr:colOff>
      <xdr:row>35</xdr:row>
      <xdr:rowOff>128905</xdr:rowOff>
    </xdr:to>
    <xdr:cxnSp macro="">
      <xdr:nvCxnSpPr>
        <xdr:cNvPr id="47" name="直線コネクタ 46"/>
        <xdr:cNvCxnSpPr/>
      </xdr:nvCxnSpPr>
      <xdr:spPr>
        <a:xfrm>
          <a:off x="668020" y="60001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156845</xdr:rowOff>
    </xdr:from>
    <xdr:ext cx="462915" cy="253365"/>
    <xdr:sp macro="" textlink="">
      <xdr:nvSpPr>
        <xdr:cNvPr id="48" name="テキスト ボックス 47"/>
        <xdr:cNvSpPr txBox="1"/>
      </xdr:nvSpPr>
      <xdr:spPr>
        <a:xfrm>
          <a:off x="271145" y="586041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4</xdr:col>
      <xdr:colOff>0</xdr:colOff>
      <xdr:row>33</xdr:row>
      <xdr:rowOff>144780</xdr:rowOff>
    </xdr:from>
    <xdr:to>
      <xdr:col>28</xdr:col>
      <xdr:colOff>114300</xdr:colOff>
      <xdr:row>33</xdr:row>
      <xdr:rowOff>144780</xdr:rowOff>
    </xdr:to>
    <xdr:cxnSp macro="">
      <xdr:nvCxnSpPr>
        <xdr:cNvPr id="49" name="直線コネクタ 48"/>
        <xdr:cNvCxnSpPr/>
      </xdr:nvCxnSpPr>
      <xdr:spPr>
        <a:xfrm>
          <a:off x="668020" y="568071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5715</xdr:rowOff>
    </xdr:from>
    <xdr:ext cx="462915" cy="253365"/>
    <xdr:sp macro="" textlink="">
      <xdr:nvSpPr>
        <xdr:cNvPr id="50" name="テキスト ボックス 49"/>
        <xdr:cNvSpPr txBox="1"/>
      </xdr:nvSpPr>
      <xdr:spPr>
        <a:xfrm>
          <a:off x="271145" y="554164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xdr:cNvCxnSpPr/>
      </xdr:nvCxnSpPr>
      <xdr:spPr>
        <a:xfrm>
          <a:off x="668020" y="536194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21590</xdr:rowOff>
    </xdr:from>
    <xdr:ext cx="462915" cy="252730"/>
    <xdr:sp macro="" textlink="">
      <xdr:nvSpPr>
        <xdr:cNvPr id="52" name="テキスト ボックス 51"/>
        <xdr:cNvSpPr txBox="1"/>
      </xdr:nvSpPr>
      <xdr:spPr>
        <a:xfrm>
          <a:off x="271145" y="5222240"/>
          <a:ext cx="462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8255</xdr:rowOff>
    </xdr:from>
    <xdr:to>
      <xdr:col>28</xdr:col>
      <xdr:colOff>114300</xdr:colOff>
      <xdr:row>30</xdr:row>
      <xdr:rowOff>8255</xdr:rowOff>
    </xdr:to>
    <xdr:cxnSp macro="">
      <xdr:nvCxnSpPr>
        <xdr:cNvPr id="53" name="直線コネクタ 52"/>
        <xdr:cNvCxnSpPr/>
      </xdr:nvCxnSpPr>
      <xdr:spPr>
        <a:xfrm>
          <a:off x="668020" y="504126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37465</xdr:rowOff>
    </xdr:from>
    <xdr:ext cx="462915" cy="253365"/>
    <xdr:sp macro="" textlink="">
      <xdr:nvSpPr>
        <xdr:cNvPr id="54" name="テキスト ボックス 53"/>
        <xdr:cNvSpPr txBox="1"/>
      </xdr:nvSpPr>
      <xdr:spPr>
        <a:xfrm>
          <a:off x="271145" y="490283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xdr:cNvCxnSpPr/>
      </xdr:nvCxnSpPr>
      <xdr:spPr>
        <a:xfrm>
          <a:off x="66802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53340</xdr:rowOff>
    </xdr:from>
    <xdr:ext cx="462915" cy="248285"/>
    <xdr:sp macro="" textlink="">
      <xdr:nvSpPr>
        <xdr:cNvPr id="56" name="テキスト ボックス 55"/>
        <xdr:cNvSpPr txBox="1"/>
      </xdr:nvSpPr>
      <xdr:spPr>
        <a:xfrm>
          <a:off x="271145" y="458343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7" name="議会費グラフ枠"/>
        <xdr:cNvSpPr/>
      </xdr:nvSpPr>
      <xdr:spPr>
        <a:xfrm>
          <a:off x="66802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131445</xdr:rowOff>
    </xdr:from>
    <xdr:to>
      <xdr:col>24</xdr:col>
      <xdr:colOff>62865</xdr:colOff>
      <xdr:row>38</xdr:row>
      <xdr:rowOff>140335</xdr:rowOff>
    </xdr:to>
    <xdr:cxnSp macro="">
      <xdr:nvCxnSpPr>
        <xdr:cNvPr id="58" name="直線コネクタ 57"/>
        <xdr:cNvCxnSpPr/>
      </xdr:nvCxnSpPr>
      <xdr:spPr>
        <a:xfrm flipV="1">
          <a:off x="4069715" y="4996815"/>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143510</xdr:rowOff>
    </xdr:from>
    <xdr:ext cx="469265" cy="248285"/>
    <xdr:sp macro="" textlink="">
      <xdr:nvSpPr>
        <xdr:cNvPr id="59" name="議会費最小値テキスト"/>
        <xdr:cNvSpPr txBox="1"/>
      </xdr:nvSpPr>
      <xdr:spPr>
        <a:xfrm>
          <a:off x="4122420" y="651764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140335</xdr:rowOff>
    </xdr:from>
    <xdr:to>
      <xdr:col>24</xdr:col>
      <xdr:colOff>152400</xdr:colOff>
      <xdr:row>38</xdr:row>
      <xdr:rowOff>140335</xdr:rowOff>
    </xdr:to>
    <xdr:cxnSp macro="">
      <xdr:nvCxnSpPr>
        <xdr:cNvPr id="60" name="直線コネクタ 59"/>
        <xdr:cNvCxnSpPr/>
      </xdr:nvCxnSpPr>
      <xdr:spPr>
        <a:xfrm>
          <a:off x="4006215" y="65144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79375</xdr:rowOff>
    </xdr:from>
    <xdr:ext cx="469265" cy="253365"/>
    <xdr:sp macro="" textlink="">
      <xdr:nvSpPr>
        <xdr:cNvPr id="61" name="議会費最大値テキスト"/>
        <xdr:cNvSpPr txBox="1"/>
      </xdr:nvSpPr>
      <xdr:spPr>
        <a:xfrm>
          <a:off x="4122420" y="4777105"/>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3,342</a:t>
          </a:r>
          <a:endParaRPr kumimoji="1" lang="ja-JP" altLang="en-US" sz="1000" b="1">
            <a:latin typeface="ＭＳ Ｐゴシック"/>
          </a:endParaRPr>
        </a:p>
      </xdr:txBody>
    </xdr:sp>
    <xdr:clientData/>
  </xdr:oneCellAnchor>
  <xdr:twoCellAnchor>
    <xdr:from>
      <xdr:col>23</xdr:col>
      <xdr:colOff>165100</xdr:colOff>
      <xdr:row>29</xdr:row>
      <xdr:rowOff>131445</xdr:rowOff>
    </xdr:from>
    <xdr:to>
      <xdr:col>24</xdr:col>
      <xdr:colOff>152400</xdr:colOff>
      <xdr:row>29</xdr:row>
      <xdr:rowOff>131445</xdr:rowOff>
    </xdr:to>
    <xdr:cxnSp macro="">
      <xdr:nvCxnSpPr>
        <xdr:cNvPr id="62" name="直線コネクタ 61"/>
        <xdr:cNvCxnSpPr/>
      </xdr:nvCxnSpPr>
      <xdr:spPr>
        <a:xfrm>
          <a:off x="4006215" y="499681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31</xdr:row>
      <xdr:rowOff>71755</xdr:rowOff>
    </xdr:from>
    <xdr:to>
      <xdr:col>24</xdr:col>
      <xdr:colOff>63500</xdr:colOff>
      <xdr:row>31</xdr:row>
      <xdr:rowOff>167005</xdr:rowOff>
    </xdr:to>
    <xdr:cxnSp macro="">
      <xdr:nvCxnSpPr>
        <xdr:cNvPr id="63" name="直線コネクタ 62"/>
        <xdr:cNvCxnSpPr/>
      </xdr:nvCxnSpPr>
      <xdr:spPr>
        <a:xfrm>
          <a:off x="3340100" y="5272405"/>
          <a:ext cx="73152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67310</xdr:rowOff>
    </xdr:from>
    <xdr:ext cx="469265" cy="248285"/>
    <xdr:sp macro="" textlink="">
      <xdr:nvSpPr>
        <xdr:cNvPr id="64" name="議会費平均値テキスト"/>
        <xdr:cNvSpPr txBox="1"/>
      </xdr:nvSpPr>
      <xdr:spPr>
        <a:xfrm>
          <a:off x="4122420" y="5770880"/>
          <a:ext cx="46926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88265</xdr:rowOff>
    </xdr:from>
    <xdr:to>
      <xdr:col>24</xdr:col>
      <xdr:colOff>114300</xdr:colOff>
      <xdr:row>35</xdr:row>
      <xdr:rowOff>19685</xdr:rowOff>
    </xdr:to>
    <xdr:sp macro="" textlink="">
      <xdr:nvSpPr>
        <xdr:cNvPr id="65" name="フローチャート: 判断 64"/>
        <xdr:cNvSpPr/>
      </xdr:nvSpPr>
      <xdr:spPr>
        <a:xfrm>
          <a:off x="4020820" y="57918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71755</xdr:rowOff>
    </xdr:from>
    <xdr:to>
      <xdr:col>19</xdr:col>
      <xdr:colOff>167005</xdr:colOff>
      <xdr:row>31</xdr:row>
      <xdr:rowOff>144780</xdr:rowOff>
    </xdr:to>
    <xdr:cxnSp macro="">
      <xdr:nvCxnSpPr>
        <xdr:cNvPr id="66" name="直線コネクタ 65"/>
        <xdr:cNvCxnSpPr/>
      </xdr:nvCxnSpPr>
      <xdr:spPr>
        <a:xfrm flipV="1">
          <a:off x="2555875" y="5272405"/>
          <a:ext cx="784225"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69215</xdr:rowOff>
    </xdr:from>
    <xdr:to>
      <xdr:col>20</xdr:col>
      <xdr:colOff>38100</xdr:colOff>
      <xdr:row>35</xdr:row>
      <xdr:rowOff>635</xdr:rowOff>
    </xdr:to>
    <xdr:sp macro="" textlink="">
      <xdr:nvSpPr>
        <xdr:cNvPr id="67" name="フローチャート: 判断 66"/>
        <xdr:cNvSpPr/>
      </xdr:nvSpPr>
      <xdr:spPr>
        <a:xfrm>
          <a:off x="3300095" y="577278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160020</xdr:rowOff>
    </xdr:from>
    <xdr:ext cx="469900" cy="248285"/>
    <xdr:sp macro="" textlink="">
      <xdr:nvSpPr>
        <xdr:cNvPr id="68" name="テキスト ボックス 67"/>
        <xdr:cNvSpPr txBox="1"/>
      </xdr:nvSpPr>
      <xdr:spPr>
        <a:xfrm>
          <a:off x="3139440" y="586359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95250</xdr:rowOff>
    </xdr:from>
    <xdr:to>
      <xdr:col>15</xdr:col>
      <xdr:colOff>50800</xdr:colOff>
      <xdr:row>31</xdr:row>
      <xdr:rowOff>144780</xdr:rowOff>
    </xdr:to>
    <xdr:cxnSp macro="">
      <xdr:nvCxnSpPr>
        <xdr:cNvPr id="69" name="直線コネクタ 68"/>
        <xdr:cNvCxnSpPr/>
      </xdr:nvCxnSpPr>
      <xdr:spPr>
        <a:xfrm>
          <a:off x="1784350" y="5295900"/>
          <a:ext cx="7715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78105</xdr:rowOff>
    </xdr:from>
    <xdr:to>
      <xdr:col>15</xdr:col>
      <xdr:colOff>101600</xdr:colOff>
      <xdr:row>35</xdr:row>
      <xdr:rowOff>10160</xdr:rowOff>
    </xdr:to>
    <xdr:sp macro="" textlink="">
      <xdr:nvSpPr>
        <xdr:cNvPr id="70" name="フローチャート: 判断 69"/>
        <xdr:cNvSpPr/>
      </xdr:nvSpPr>
      <xdr:spPr>
        <a:xfrm>
          <a:off x="2505075" y="57816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1270</xdr:rowOff>
    </xdr:from>
    <xdr:ext cx="469900" cy="253365"/>
    <xdr:sp macro="" textlink="">
      <xdr:nvSpPr>
        <xdr:cNvPr id="71" name="テキスト ボックス 70"/>
        <xdr:cNvSpPr txBox="1"/>
      </xdr:nvSpPr>
      <xdr:spPr>
        <a:xfrm>
          <a:off x="2344420" y="58724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31</xdr:row>
      <xdr:rowOff>95250</xdr:rowOff>
    </xdr:from>
    <xdr:to>
      <xdr:col>10</xdr:col>
      <xdr:colOff>114300</xdr:colOff>
      <xdr:row>31</xdr:row>
      <xdr:rowOff>95250</xdr:rowOff>
    </xdr:to>
    <xdr:cxnSp macro="">
      <xdr:nvCxnSpPr>
        <xdr:cNvPr id="72" name="直線コネクタ 71"/>
        <xdr:cNvCxnSpPr/>
      </xdr:nvCxnSpPr>
      <xdr:spPr>
        <a:xfrm>
          <a:off x="1002030" y="5295900"/>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17780</xdr:rowOff>
    </xdr:from>
    <xdr:to>
      <xdr:col>10</xdr:col>
      <xdr:colOff>165100</xdr:colOff>
      <xdr:row>34</xdr:row>
      <xdr:rowOff>117475</xdr:rowOff>
    </xdr:to>
    <xdr:sp macro="" textlink="">
      <xdr:nvSpPr>
        <xdr:cNvPr id="73" name="フローチャート: 判断 72"/>
        <xdr:cNvSpPr/>
      </xdr:nvSpPr>
      <xdr:spPr>
        <a:xfrm>
          <a:off x="1733550" y="57213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108585</xdr:rowOff>
    </xdr:from>
    <xdr:ext cx="469900" cy="248285"/>
    <xdr:sp macro="" textlink="">
      <xdr:nvSpPr>
        <xdr:cNvPr id="74" name="テキスト ボックス 73"/>
        <xdr:cNvSpPr txBox="1"/>
      </xdr:nvSpPr>
      <xdr:spPr>
        <a:xfrm>
          <a:off x="1572895" y="581215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144780</xdr:rowOff>
    </xdr:from>
    <xdr:to>
      <xdr:col>6</xdr:col>
      <xdr:colOff>38100</xdr:colOff>
      <xdr:row>34</xdr:row>
      <xdr:rowOff>76200</xdr:rowOff>
    </xdr:to>
    <xdr:sp macro="" textlink="">
      <xdr:nvSpPr>
        <xdr:cNvPr id="75" name="フローチャート: 判断 74"/>
        <xdr:cNvSpPr/>
      </xdr:nvSpPr>
      <xdr:spPr>
        <a:xfrm>
          <a:off x="962025" y="568071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67945</xdr:rowOff>
    </xdr:from>
    <xdr:ext cx="469900" cy="248285"/>
    <xdr:sp macro="" textlink="">
      <xdr:nvSpPr>
        <xdr:cNvPr id="76" name="テキスト ボックス 75"/>
        <xdr:cNvSpPr txBox="1"/>
      </xdr:nvSpPr>
      <xdr:spPr>
        <a:xfrm>
          <a:off x="801370" y="577151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7" name="テキスト ボックス 76"/>
        <xdr:cNvSpPr txBox="1"/>
      </xdr:nvSpPr>
      <xdr:spPr>
        <a:xfrm>
          <a:off x="390461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41</xdr:row>
      <xdr:rowOff>78105</xdr:rowOff>
    </xdr:from>
    <xdr:ext cx="762000" cy="253365"/>
    <xdr:sp macro="" textlink="">
      <xdr:nvSpPr>
        <xdr:cNvPr id="78" name="テキスト ボックス 77"/>
        <xdr:cNvSpPr txBox="1"/>
      </xdr:nvSpPr>
      <xdr:spPr>
        <a:xfrm>
          <a:off x="317309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6920" cy="253365"/>
    <xdr:sp macro="" textlink="">
      <xdr:nvSpPr>
        <xdr:cNvPr id="79" name="テキスト ボックス 78"/>
        <xdr:cNvSpPr txBox="1"/>
      </xdr:nvSpPr>
      <xdr:spPr>
        <a:xfrm>
          <a:off x="238887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1365" cy="253365"/>
    <xdr:sp macro="" textlink="">
      <xdr:nvSpPr>
        <xdr:cNvPr id="80" name="テキスト ボックス 79"/>
        <xdr:cNvSpPr txBox="1"/>
      </xdr:nvSpPr>
      <xdr:spPr>
        <a:xfrm>
          <a:off x="161734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41</xdr:row>
      <xdr:rowOff>78105</xdr:rowOff>
    </xdr:from>
    <xdr:ext cx="762000" cy="253365"/>
    <xdr:sp macro="" textlink="">
      <xdr:nvSpPr>
        <xdr:cNvPr id="81" name="テキスト ボックス 80"/>
        <xdr:cNvSpPr txBox="1"/>
      </xdr:nvSpPr>
      <xdr:spPr>
        <a:xfrm>
          <a:off x="8350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31</xdr:row>
      <xdr:rowOff>117475</xdr:rowOff>
    </xdr:from>
    <xdr:to>
      <xdr:col>24</xdr:col>
      <xdr:colOff>114300</xdr:colOff>
      <xdr:row>32</xdr:row>
      <xdr:rowOff>49530</xdr:rowOff>
    </xdr:to>
    <xdr:sp macro="" textlink="">
      <xdr:nvSpPr>
        <xdr:cNvPr id="82" name="楕円 81"/>
        <xdr:cNvSpPr/>
      </xdr:nvSpPr>
      <xdr:spPr>
        <a:xfrm>
          <a:off x="4020820" y="53181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140335</xdr:rowOff>
    </xdr:from>
    <xdr:ext cx="469265" cy="248285"/>
    <xdr:sp macro="" textlink="">
      <xdr:nvSpPr>
        <xdr:cNvPr id="83" name="議会費該当値テキスト"/>
        <xdr:cNvSpPr txBox="1"/>
      </xdr:nvSpPr>
      <xdr:spPr>
        <a:xfrm>
          <a:off x="4122420" y="5173345"/>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21590</xdr:rowOff>
    </xdr:from>
    <xdr:to>
      <xdr:col>20</xdr:col>
      <xdr:colOff>38100</xdr:colOff>
      <xdr:row>31</xdr:row>
      <xdr:rowOff>120650</xdr:rowOff>
    </xdr:to>
    <xdr:sp macro="" textlink="">
      <xdr:nvSpPr>
        <xdr:cNvPr id="84" name="楕円 83"/>
        <xdr:cNvSpPr/>
      </xdr:nvSpPr>
      <xdr:spPr>
        <a:xfrm>
          <a:off x="3300095" y="522224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29</xdr:row>
      <xdr:rowOff>137160</xdr:rowOff>
    </xdr:from>
    <xdr:ext cx="469900" cy="253365"/>
    <xdr:sp macro="" textlink="">
      <xdr:nvSpPr>
        <xdr:cNvPr id="85" name="テキスト ボックス 84"/>
        <xdr:cNvSpPr txBox="1"/>
      </xdr:nvSpPr>
      <xdr:spPr>
        <a:xfrm>
          <a:off x="3139440" y="50025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95250</xdr:rowOff>
    </xdr:from>
    <xdr:to>
      <xdr:col>15</xdr:col>
      <xdr:colOff>101600</xdr:colOff>
      <xdr:row>32</xdr:row>
      <xdr:rowOff>26670</xdr:rowOff>
    </xdr:to>
    <xdr:sp macro="" textlink="">
      <xdr:nvSpPr>
        <xdr:cNvPr id="86" name="楕円 85"/>
        <xdr:cNvSpPr/>
      </xdr:nvSpPr>
      <xdr:spPr>
        <a:xfrm>
          <a:off x="2505075" y="52959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42545</xdr:rowOff>
    </xdr:from>
    <xdr:ext cx="469900" cy="253365"/>
    <xdr:sp macro="" textlink="">
      <xdr:nvSpPr>
        <xdr:cNvPr id="87" name="テキスト ボックス 86"/>
        <xdr:cNvSpPr txBox="1"/>
      </xdr:nvSpPr>
      <xdr:spPr>
        <a:xfrm>
          <a:off x="2344420" y="50755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45720</xdr:rowOff>
    </xdr:from>
    <xdr:to>
      <xdr:col>10</xdr:col>
      <xdr:colOff>165100</xdr:colOff>
      <xdr:row>31</xdr:row>
      <xdr:rowOff>145415</xdr:rowOff>
    </xdr:to>
    <xdr:sp macro="" textlink="">
      <xdr:nvSpPr>
        <xdr:cNvPr id="88" name="楕円 87"/>
        <xdr:cNvSpPr/>
      </xdr:nvSpPr>
      <xdr:spPr>
        <a:xfrm>
          <a:off x="1733550" y="52463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29</xdr:row>
      <xdr:rowOff>161925</xdr:rowOff>
    </xdr:from>
    <xdr:ext cx="469900" cy="248285"/>
    <xdr:sp macro="" textlink="">
      <xdr:nvSpPr>
        <xdr:cNvPr id="89" name="テキスト ボックス 88"/>
        <xdr:cNvSpPr txBox="1"/>
      </xdr:nvSpPr>
      <xdr:spPr>
        <a:xfrm>
          <a:off x="1572895" y="502729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45720</xdr:rowOff>
    </xdr:from>
    <xdr:to>
      <xdr:col>6</xdr:col>
      <xdr:colOff>38100</xdr:colOff>
      <xdr:row>31</xdr:row>
      <xdr:rowOff>145415</xdr:rowOff>
    </xdr:to>
    <xdr:sp macro="" textlink="">
      <xdr:nvSpPr>
        <xdr:cNvPr id="90" name="楕円 89"/>
        <xdr:cNvSpPr/>
      </xdr:nvSpPr>
      <xdr:spPr>
        <a:xfrm>
          <a:off x="962025" y="524637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29</xdr:row>
      <xdr:rowOff>161925</xdr:rowOff>
    </xdr:from>
    <xdr:ext cx="469900" cy="248285"/>
    <xdr:sp macro="" textlink="">
      <xdr:nvSpPr>
        <xdr:cNvPr id="91" name="テキスト ボックス 90"/>
        <xdr:cNvSpPr txBox="1"/>
      </xdr:nvSpPr>
      <xdr:spPr>
        <a:xfrm>
          <a:off x="801370" y="502729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2" name="正方形/長方形 91"/>
        <xdr:cNvSpPr/>
      </xdr:nvSpPr>
      <xdr:spPr>
        <a:xfrm>
          <a:off x="66802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3" name="正方形/長方形 92"/>
        <xdr:cNvSpPr/>
      </xdr:nvSpPr>
      <xdr:spPr>
        <a:xfrm>
          <a:off x="79502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4" name="正方形/長方形 93"/>
        <xdr:cNvSpPr/>
      </xdr:nvSpPr>
      <xdr:spPr>
        <a:xfrm>
          <a:off x="79502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5" name="正方形/長方形 94"/>
        <xdr:cNvSpPr/>
      </xdr:nvSpPr>
      <xdr:spPr>
        <a:xfrm>
          <a:off x="167005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6" name="正方形/長方形 95"/>
        <xdr:cNvSpPr/>
      </xdr:nvSpPr>
      <xdr:spPr>
        <a:xfrm>
          <a:off x="167005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7" name="正方形/長方形 96"/>
        <xdr:cNvSpPr/>
      </xdr:nvSpPr>
      <xdr:spPr>
        <a:xfrm>
          <a:off x="26720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8" name="正方形/長方形 97"/>
        <xdr:cNvSpPr/>
      </xdr:nvSpPr>
      <xdr:spPr>
        <a:xfrm>
          <a:off x="26720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9" name="正方形/長方形 98"/>
        <xdr:cNvSpPr/>
      </xdr:nvSpPr>
      <xdr:spPr>
        <a:xfrm>
          <a:off x="66802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5440" cy="220345"/>
    <xdr:sp macro="" textlink="">
      <xdr:nvSpPr>
        <xdr:cNvPr id="100" name="テキスト ボックス 99"/>
        <xdr:cNvSpPr txBox="1"/>
      </xdr:nvSpPr>
      <xdr:spPr>
        <a:xfrm>
          <a:off x="653415" y="78886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101" name="直線コネクタ 100"/>
        <xdr:cNvCxnSpPr/>
      </xdr:nvCxnSpPr>
      <xdr:spPr>
        <a:xfrm>
          <a:off x="66802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136525</xdr:rowOff>
    </xdr:from>
    <xdr:to>
      <xdr:col>28</xdr:col>
      <xdr:colOff>114300</xdr:colOff>
      <xdr:row>58</xdr:row>
      <xdr:rowOff>136525</xdr:rowOff>
    </xdr:to>
    <xdr:cxnSp macro="">
      <xdr:nvCxnSpPr>
        <xdr:cNvPr id="102" name="直線コネクタ 101"/>
        <xdr:cNvCxnSpPr/>
      </xdr:nvCxnSpPr>
      <xdr:spPr>
        <a:xfrm>
          <a:off x="668020" y="98634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165100</xdr:rowOff>
    </xdr:from>
    <xdr:ext cx="243840" cy="248285"/>
    <xdr:sp macro="" textlink="">
      <xdr:nvSpPr>
        <xdr:cNvPr id="103" name="テキスト ボックス 102"/>
        <xdr:cNvSpPr txBox="1"/>
      </xdr:nvSpPr>
      <xdr:spPr>
        <a:xfrm>
          <a:off x="466090" y="972439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24765</xdr:rowOff>
    </xdr:from>
    <xdr:to>
      <xdr:col>28</xdr:col>
      <xdr:colOff>114300</xdr:colOff>
      <xdr:row>56</xdr:row>
      <xdr:rowOff>24765</xdr:rowOff>
    </xdr:to>
    <xdr:cxnSp macro="">
      <xdr:nvCxnSpPr>
        <xdr:cNvPr id="104" name="直線コネクタ 103"/>
        <xdr:cNvCxnSpPr/>
      </xdr:nvCxnSpPr>
      <xdr:spPr>
        <a:xfrm>
          <a:off x="668020" y="94164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53340</xdr:rowOff>
    </xdr:from>
    <xdr:ext cx="594995" cy="248285"/>
    <xdr:sp macro="" textlink="">
      <xdr:nvSpPr>
        <xdr:cNvPr id="105" name="テキスト ボックス 104"/>
        <xdr:cNvSpPr txBox="1"/>
      </xdr:nvSpPr>
      <xdr:spPr>
        <a:xfrm>
          <a:off x="166370" y="927735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80645</xdr:rowOff>
    </xdr:from>
    <xdr:to>
      <xdr:col>28</xdr:col>
      <xdr:colOff>114300</xdr:colOff>
      <xdr:row>53</xdr:row>
      <xdr:rowOff>80645</xdr:rowOff>
    </xdr:to>
    <xdr:cxnSp macro="">
      <xdr:nvCxnSpPr>
        <xdr:cNvPr id="106" name="直線コネクタ 105"/>
        <xdr:cNvCxnSpPr/>
      </xdr:nvCxnSpPr>
      <xdr:spPr>
        <a:xfrm>
          <a:off x="668020" y="896937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109220</xdr:rowOff>
    </xdr:from>
    <xdr:ext cx="594995" cy="248285"/>
    <xdr:sp macro="" textlink="">
      <xdr:nvSpPr>
        <xdr:cNvPr id="107" name="テキスト ボックス 106"/>
        <xdr:cNvSpPr txBox="1"/>
      </xdr:nvSpPr>
      <xdr:spPr>
        <a:xfrm>
          <a:off x="166370" y="883031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136525</xdr:rowOff>
    </xdr:from>
    <xdr:to>
      <xdr:col>28</xdr:col>
      <xdr:colOff>114300</xdr:colOff>
      <xdr:row>50</xdr:row>
      <xdr:rowOff>136525</xdr:rowOff>
    </xdr:to>
    <xdr:cxnSp macro="">
      <xdr:nvCxnSpPr>
        <xdr:cNvPr id="108" name="直線コネクタ 107"/>
        <xdr:cNvCxnSpPr/>
      </xdr:nvCxnSpPr>
      <xdr:spPr>
        <a:xfrm>
          <a:off x="668020" y="852233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165100</xdr:rowOff>
    </xdr:from>
    <xdr:ext cx="594995" cy="248285"/>
    <xdr:sp macro="" textlink="">
      <xdr:nvSpPr>
        <xdr:cNvPr id="109" name="テキスト ボックス 108"/>
        <xdr:cNvSpPr txBox="1"/>
      </xdr:nvSpPr>
      <xdr:spPr>
        <a:xfrm>
          <a:off x="166370" y="838327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0" name="直線コネクタ 109"/>
        <xdr:cNvCxnSpPr/>
      </xdr:nvCxnSpPr>
      <xdr:spPr>
        <a:xfrm>
          <a:off x="66802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4995" cy="248285"/>
    <xdr:sp macro="" textlink="">
      <xdr:nvSpPr>
        <xdr:cNvPr id="111" name="テキスト ボックス 110"/>
        <xdr:cNvSpPr txBox="1"/>
      </xdr:nvSpPr>
      <xdr:spPr>
        <a:xfrm>
          <a:off x="166370" y="79362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2" name="総務費グラフ枠"/>
        <xdr:cNvSpPr/>
      </xdr:nvSpPr>
      <xdr:spPr>
        <a:xfrm>
          <a:off x="66802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77470</xdr:rowOff>
    </xdr:from>
    <xdr:to>
      <xdr:col>24</xdr:col>
      <xdr:colOff>62865</xdr:colOff>
      <xdr:row>57</xdr:row>
      <xdr:rowOff>161290</xdr:rowOff>
    </xdr:to>
    <xdr:cxnSp macro="">
      <xdr:nvCxnSpPr>
        <xdr:cNvPr id="113" name="直線コネクタ 112"/>
        <xdr:cNvCxnSpPr/>
      </xdr:nvCxnSpPr>
      <xdr:spPr>
        <a:xfrm flipV="1">
          <a:off x="4069715" y="8630920"/>
          <a:ext cx="1270" cy="1089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164465</xdr:rowOff>
    </xdr:from>
    <xdr:ext cx="534035" cy="248285"/>
    <xdr:sp macro="" textlink="">
      <xdr:nvSpPr>
        <xdr:cNvPr id="114" name="総務費最小値テキスト"/>
        <xdr:cNvSpPr txBox="1"/>
      </xdr:nvSpPr>
      <xdr:spPr>
        <a:xfrm>
          <a:off x="4122420" y="9723755"/>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32,031</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161290</xdr:rowOff>
    </xdr:from>
    <xdr:to>
      <xdr:col>24</xdr:col>
      <xdr:colOff>152400</xdr:colOff>
      <xdr:row>57</xdr:row>
      <xdr:rowOff>161290</xdr:rowOff>
    </xdr:to>
    <xdr:cxnSp macro="">
      <xdr:nvCxnSpPr>
        <xdr:cNvPr id="115" name="直線コネクタ 114"/>
        <xdr:cNvCxnSpPr/>
      </xdr:nvCxnSpPr>
      <xdr:spPr>
        <a:xfrm>
          <a:off x="4006215" y="972058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25400</xdr:rowOff>
    </xdr:from>
    <xdr:ext cx="598170" cy="253365"/>
    <xdr:sp macro="" textlink="">
      <xdr:nvSpPr>
        <xdr:cNvPr id="116" name="総務費最大値テキスト"/>
        <xdr:cNvSpPr txBox="1"/>
      </xdr:nvSpPr>
      <xdr:spPr>
        <a:xfrm>
          <a:off x="4122420" y="841121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275,716</a:t>
          </a:r>
          <a:endParaRPr kumimoji="1" lang="ja-JP" altLang="en-US" sz="1000" b="1">
            <a:latin typeface="ＭＳ Ｐゴシック"/>
          </a:endParaRPr>
        </a:p>
      </xdr:txBody>
    </xdr:sp>
    <xdr:clientData/>
  </xdr:oneCellAnchor>
  <xdr:twoCellAnchor>
    <xdr:from>
      <xdr:col>23</xdr:col>
      <xdr:colOff>165100</xdr:colOff>
      <xdr:row>51</xdr:row>
      <xdr:rowOff>77470</xdr:rowOff>
    </xdr:from>
    <xdr:to>
      <xdr:col>24</xdr:col>
      <xdr:colOff>152400</xdr:colOff>
      <xdr:row>51</xdr:row>
      <xdr:rowOff>77470</xdr:rowOff>
    </xdr:to>
    <xdr:cxnSp macro="">
      <xdr:nvCxnSpPr>
        <xdr:cNvPr id="117" name="直線コネクタ 116"/>
        <xdr:cNvCxnSpPr/>
      </xdr:nvCxnSpPr>
      <xdr:spPr>
        <a:xfrm>
          <a:off x="4006215" y="863092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57</xdr:row>
      <xdr:rowOff>6985</xdr:rowOff>
    </xdr:from>
    <xdr:to>
      <xdr:col>24</xdr:col>
      <xdr:colOff>63500</xdr:colOff>
      <xdr:row>57</xdr:row>
      <xdr:rowOff>59055</xdr:rowOff>
    </xdr:to>
    <xdr:cxnSp macro="">
      <xdr:nvCxnSpPr>
        <xdr:cNvPr id="118" name="直線コネクタ 117"/>
        <xdr:cNvCxnSpPr/>
      </xdr:nvCxnSpPr>
      <xdr:spPr>
        <a:xfrm>
          <a:off x="3340100" y="9566275"/>
          <a:ext cx="73152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2540</xdr:rowOff>
    </xdr:from>
    <xdr:ext cx="534035" cy="253365"/>
    <xdr:sp macro="" textlink="">
      <xdr:nvSpPr>
        <xdr:cNvPr id="119" name="総務費平均値テキスト"/>
        <xdr:cNvSpPr txBox="1"/>
      </xdr:nvSpPr>
      <xdr:spPr>
        <a:xfrm>
          <a:off x="4122420" y="9394190"/>
          <a:ext cx="53403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147955</xdr:rowOff>
    </xdr:from>
    <xdr:to>
      <xdr:col>24</xdr:col>
      <xdr:colOff>114300</xdr:colOff>
      <xdr:row>57</xdr:row>
      <xdr:rowOff>79375</xdr:rowOff>
    </xdr:to>
    <xdr:sp macro="" textlink="">
      <xdr:nvSpPr>
        <xdr:cNvPr id="120" name="フローチャート: 判断 119"/>
        <xdr:cNvSpPr/>
      </xdr:nvSpPr>
      <xdr:spPr>
        <a:xfrm>
          <a:off x="4020820" y="9539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151765</xdr:rowOff>
    </xdr:from>
    <xdr:to>
      <xdr:col>19</xdr:col>
      <xdr:colOff>167005</xdr:colOff>
      <xdr:row>57</xdr:row>
      <xdr:rowOff>6985</xdr:rowOff>
    </xdr:to>
    <xdr:cxnSp macro="">
      <xdr:nvCxnSpPr>
        <xdr:cNvPr id="121" name="直線コネクタ 120"/>
        <xdr:cNvCxnSpPr/>
      </xdr:nvCxnSpPr>
      <xdr:spPr>
        <a:xfrm>
          <a:off x="2555875" y="9208135"/>
          <a:ext cx="784225"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154305</xdr:rowOff>
    </xdr:from>
    <xdr:to>
      <xdr:col>20</xdr:col>
      <xdr:colOff>38100</xdr:colOff>
      <xdr:row>57</xdr:row>
      <xdr:rowOff>86360</xdr:rowOff>
    </xdr:to>
    <xdr:sp macro="" textlink="">
      <xdr:nvSpPr>
        <xdr:cNvPr id="122" name="フローチャート: 判断 121"/>
        <xdr:cNvSpPr/>
      </xdr:nvSpPr>
      <xdr:spPr>
        <a:xfrm>
          <a:off x="3300095" y="954595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77470</xdr:rowOff>
    </xdr:from>
    <xdr:ext cx="529590" cy="252730"/>
    <xdr:sp macro="" textlink="">
      <xdr:nvSpPr>
        <xdr:cNvPr id="123" name="テキスト ボックス 122"/>
        <xdr:cNvSpPr txBox="1"/>
      </xdr:nvSpPr>
      <xdr:spPr>
        <a:xfrm>
          <a:off x="3107055" y="9636760"/>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151765</xdr:rowOff>
    </xdr:from>
    <xdr:to>
      <xdr:col>15</xdr:col>
      <xdr:colOff>50800</xdr:colOff>
      <xdr:row>57</xdr:row>
      <xdr:rowOff>113665</xdr:rowOff>
    </xdr:to>
    <xdr:cxnSp macro="">
      <xdr:nvCxnSpPr>
        <xdr:cNvPr id="124" name="直線コネクタ 123"/>
        <xdr:cNvCxnSpPr/>
      </xdr:nvCxnSpPr>
      <xdr:spPr>
        <a:xfrm flipV="1">
          <a:off x="1784350" y="9208135"/>
          <a:ext cx="771525"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88265</xdr:rowOff>
    </xdr:from>
    <xdr:to>
      <xdr:col>15</xdr:col>
      <xdr:colOff>101600</xdr:colOff>
      <xdr:row>55</xdr:row>
      <xdr:rowOff>19685</xdr:rowOff>
    </xdr:to>
    <xdr:sp macro="" textlink="">
      <xdr:nvSpPr>
        <xdr:cNvPr id="125" name="フローチャート: 判断 124"/>
        <xdr:cNvSpPr/>
      </xdr:nvSpPr>
      <xdr:spPr>
        <a:xfrm>
          <a:off x="2505075" y="9144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36195</xdr:rowOff>
    </xdr:from>
    <xdr:ext cx="593725" cy="248285"/>
    <xdr:sp macro="" textlink="">
      <xdr:nvSpPr>
        <xdr:cNvPr id="126" name="テキスト ボックス 125"/>
        <xdr:cNvSpPr txBox="1"/>
      </xdr:nvSpPr>
      <xdr:spPr>
        <a:xfrm>
          <a:off x="2303145" y="8924925"/>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57</xdr:row>
      <xdr:rowOff>113665</xdr:rowOff>
    </xdr:from>
    <xdr:to>
      <xdr:col>10</xdr:col>
      <xdr:colOff>114300</xdr:colOff>
      <xdr:row>57</xdr:row>
      <xdr:rowOff>113665</xdr:rowOff>
    </xdr:to>
    <xdr:cxnSp macro="">
      <xdr:nvCxnSpPr>
        <xdr:cNvPr id="127" name="直線コネクタ 126"/>
        <xdr:cNvCxnSpPr/>
      </xdr:nvCxnSpPr>
      <xdr:spPr>
        <a:xfrm flipV="1">
          <a:off x="1002030" y="967295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22225</xdr:rowOff>
    </xdr:from>
    <xdr:to>
      <xdr:col>10</xdr:col>
      <xdr:colOff>165100</xdr:colOff>
      <xdr:row>57</xdr:row>
      <xdr:rowOff>121920</xdr:rowOff>
    </xdr:to>
    <xdr:sp macro="" textlink="">
      <xdr:nvSpPr>
        <xdr:cNvPr id="128" name="フローチャート: 判断 127"/>
        <xdr:cNvSpPr/>
      </xdr:nvSpPr>
      <xdr:spPr>
        <a:xfrm>
          <a:off x="1733550" y="95815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137795</xdr:rowOff>
    </xdr:from>
    <xdr:ext cx="534035" cy="253365"/>
    <xdr:sp macro="" textlink="">
      <xdr:nvSpPr>
        <xdr:cNvPr id="129" name="テキスト ボックス 128"/>
        <xdr:cNvSpPr txBox="1"/>
      </xdr:nvSpPr>
      <xdr:spPr>
        <a:xfrm>
          <a:off x="1540510" y="936180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5080</xdr:rowOff>
    </xdr:from>
    <xdr:to>
      <xdr:col>6</xdr:col>
      <xdr:colOff>38100</xdr:colOff>
      <xdr:row>57</xdr:row>
      <xdr:rowOff>104775</xdr:rowOff>
    </xdr:to>
    <xdr:sp macro="" textlink="">
      <xdr:nvSpPr>
        <xdr:cNvPr id="130" name="フローチャート: 判断 129"/>
        <xdr:cNvSpPr/>
      </xdr:nvSpPr>
      <xdr:spPr>
        <a:xfrm>
          <a:off x="962025" y="9564370"/>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120015</xdr:rowOff>
    </xdr:from>
    <xdr:ext cx="529590" cy="253365"/>
    <xdr:sp macro="" textlink="">
      <xdr:nvSpPr>
        <xdr:cNvPr id="131" name="テキスト ボックス 130"/>
        <xdr:cNvSpPr txBox="1"/>
      </xdr:nvSpPr>
      <xdr:spPr>
        <a:xfrm>
          <a:off x="768985" y="934402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2" name="テキスト ボックス 131"/>
        <xdr:cNvSpPr txBox="1"/>
      </xdr:nvSpPr>
      <xdr:spPr>
        <a:xfrm>
          <a:off x="390461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61</xdr:row>
      <xdr:rowOff>78105</xdr:rowOff>
    </xdr:from>
    <xdr:ext cx="762000" cy="253365"/>
    <xdr:sp macro="" textlink="">
      <xdr:nvSpPr>
        <xdr:cNvPr id="133" name="テキスト ボックス 132"/>
        <xdr:cNvSpPr txBox="1"/>
      </xdr:nvSpPr>
      <xdr:spPr>
        <a:xfrm>
          <a:off x="317309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6920" cy="253365"/>
    <xdr:sp macro="" textlink="">
      <xdr:nvSpPr>
        <xdr:cNvPr id="134" name="テキスト ボックス 133"/>
        <xdr:cNvSpPr txBox="1"/>
      </xdr:nvSpPr>
      <xdr:spPr>
        <a:xfrm>
          <a:off x="238887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1365" cy="253365"/>
    <xdr:sp macro="" textlink="">
      <xdr:nvSpPr>
        <xdr:cNvPr id="135" name="テキスト ボックス 134"/>
        <xdr:cNvSpPr txBox="1"/>
      </xdr:nvSpPr>
      <xdr:spPr>
        <a:xfrm>
          <a:off x="161734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61</xdr:row>
      <xdr:rowOff>78105</xdr:rowOff>
    </xdr:from>
    <xdr:ext cx="762000" cy="253365"/>
    <xdr:sp macro="" textlink="">
      <xdr:nvSpPr>
        <xdr:cNvPr id="136" name="テキスト ボックス 135"/>
        <xdr:cNvSpPr txBox="1"/>
      </xdr:nvSpPr>
      <xdr:spPr>
        <a:xfrm>
          <a:off x="8350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8890</xdr:rowOff>
    </xdr:from>
    <xdr:to>
      <xdr:col>24</xdr:col>
      <xdr:colOff>114300</xdr:colOff>
      <xdr:row>57</xdr:row>
      <xdr:rowOff>108585</xdr:rowOff>
    </xdr:to>
    <xdr:sp macro="" textlink="">
      <xdr:nvSpPr>
        <xdr:cNvPr id="137" name="楕円 136"/>
        <xdr:cNvSpPr/>
      </xdr:nvSpPr>
      <xdr:spPr>
        <a:xfrm>
          <a:off x="4020820" y="95681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127000</xdr:rowOff>
    </xdr:from>
    <xdr:ext cx="534035" cy="248285"/>
    <xdr:sp macro="" textlink="">
      <xdr:nvSpPr>
        <xdr:cNvPr id="138" name="総務費該当値テキスト"/>
        <xdr:cNvSpPr txBox="1"/>
      </xdr:nvSpPr>
      <xdr:spPr>
        <a:xfrm>
          <a:off x="4122420" y="951865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125730</xdr:rowOff>
    </xdr:from>
    <xdr:to>
      <xdr:col>20</xdr:col>
      <xdr:colOff>38100</xdr:colOff>
      <xdr:row>57</xdr:row>
      <xdr:rowOff>57150</xdr:rowOff>
    </xdr:to>
    <xdr:sp macro="" textlink="">
      <xdr:nvSpPr>
        <xdr:cNvPr id="139" name="楕円 138"/>
        <xdr:cNvSpPr/>
      </xdr:nvSpPr>
      <xdr:spPr>
        <a:xfrm>
          <a:off x="3300095" y="951738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73025</xdr:rowOff>
    </xdr:from>
    <xdr:ext cx="529590" cy="253365"/>
    <xdr:sp macro="" textlink="">
      <xdr:nvSpPr>
        <xdr:cNvPr id="140" name="テキスト ボックス 139"/>
        <xdr:cNvSpPr txBox="1"/>
      </xdr:nvSpPr>
      <xdr:spPr>
        <a:xfrm>
          <a:off x="3107055" y="929703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102870</xdr:rowOff>
    </xdr:from>
    <xdr:to>
      <xdr:col>15</xdr:col>
      <xdr:colOff>101600</xdr:colOff>
      <xdr:row>55</xdr:row>
      <xdr:rowOff>34290</xdr:rowOff>
    </xdr:to>
    <xdr:sp macro="" textlink="">
      <xdr:nvSpPr>
        <xdr:cNvPr id="141" name="楕円 140"/>
        <xdr:cNvSpPr/>
      </xdr:nvSpPr>
      <xdr:spPr>
        <a:xfrm>
          <a:off x="2505075" y="9159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25400</xdr:rowOff>
    </xdr:from>
    <xdr:ext cx="593725" cy="253365"/>
    <xdr:sp macro="" textlink="">
      <xdr:nvSpPr>
        <xdr:cNvPr id="142" name="テキスト ボックス 141"/>
        <xdr:cNvSpPr txBox="1"/>
      </xdr:nvSpPr>
      <xdr:spPr>
        <a:xfrm>
          <a:off x="2303145" y="924941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63500</xdr:rowOff>
    </xdr:from>
    <xdr:to>
      <xdr:col>10</xdr:col>
      <xdr:colOff>165100</xdr:colOff>
      <xdr:row>57</xdr:row>
      <xdr:rowOff>163195</xdr:rowOff>
    </xdr:to>
    <xdr:sp macro="" textlink="">
      <xdr:nvSpPr>
        <xdr:cNvPr id="143" name="楕円 142"/>
        <xdr:cNvSpPr/>
      </xdr:nvSpPr>
      <xdr:spPr>
        <a:xfrm>
          <a:off x="1733550" y="96227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154305</xdr:rowOff>
    </xdr:from>
    <xdr:ext cx="534035" cy="253365"/>
    <xdr:sp macro="" textlink="">
      <xdr:nvSpPr>
        <xdr:cNvPr id="144" name="テキスト ボックス 143"/>
        <xdr:cNvSpPr txBox="1"/>
      </xdr:nvSpPr>
      <xdr:spPr>
        <a:xfrm>
          <a:off x="1540510" y="971359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63500</xdr:rowOff>
    </xdr:from>
    <xdr:to>
      <xdr:col>6</xdr:col>
      <xdr:colOff>38100</xdr:colOff>
      <xdr:row>57</xdr:row>
      <xdr:rowOff>163195</xdr:rowOff>
    </xdr:to>
    <xdr:sp macro="" textlink="">
      <xdr:nvSpPr>
        <xdr:cNvPr id="145" name="楕円 144"/>
        <xdr:cNvSpPr/>
      </xdr:nvSpPr>
      <xdr:spPr>
        <a:xfrm>
          <a:off x="962025" y="962279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154305</xdr:rowOff>
    </xdr:from>
    <xdr:ext cx="529590" cy="253365"/>
    <xdr:sp macro="" textlink="">
      <xdr:nvSpPr>
        <xdr:cNvPr id="146" name="テキスト ボックス 145"/>
        <xdr:cNvSpPr txBox="1"/>
      </xdr:nvSpPr>
      <xdr:spPr>
        <a:xfrm>
          <a:off x="768985" y="971359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7" name="正方形/長方形 146"/>
        <xdr:cNvSpPr/>
      </xdr:nvSpPr>
      <xdr:spPr>
        <a:xfrm>
          <a:off x="668020" y="106210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48" name="正方形/長方形 147"/>
        <xdr:cNvSpPr/>
      </xdr:nvSpPr>
      <xdr:spPr>
        <a:xfrm>
          <a:off x="79502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49" name="正方形/長方形 148"/>
        <xdr:cNvSpPr/>
      </xdr:nvSpPr>
      <xdr:spPr>
        <a:xfrm>
          <a:off x="79502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0" name="正方形/長方形 149"/>
        <xdr:cNvSpPr/>
      </xdr:nvSpPr>
      <xdr:spPr>
        <a:xfrm>
          <a:off x="167005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1" name="正方形/長方形 150"/>
        <xdr:cNvSpPr/>
      </xdr:nvSpPr>
      <xdr:spPr>
        <a:xfrm>
          <a:off x="167005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2" name="正方形/長方形 151"/>
        <xdr:cNvSpPr/>
      </xdr:nvSpPr>
      <xdr:spPr>
        <a:xfrm>
          <a:off x="267208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3" name="正方形/長方形 152"/>
        <xdr:cNvSpPr/>
      </xdr:nvSpPr>
      <xdr:spPr>
        <a:xfrm>
          <a:off x="267208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230,706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4" name="正方形/長方形 153"/>
        <xdr:cNvSpPr/>
      </xdr:nvSpPr>
      <xdr:spPr>
        <a:xfrm>
          <a:off x="668020" y="114280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5440" cy="220345"/>
    <xdr:sp macro="" textlink="">
      <xdr:nvSpPr>
        <xdr:cNvPr id="155" name="テキスト ボックス 154"/>
        <xdr:cNvSpPr txBox="1"/>
      </xdr:nvSpPr>
      <xdr:spPr>
        <a:xfrm>
          <a:off x="653415" y="112414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6" name="直線コネクタ 155"/>
        <xdr:cNvCxnSpPr/>
      </xdr:nvCxnSpPr>
      <xdr:spPr>
        <a:xfrm>
          <a:off x="668020" y="13663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109220</xdr:rowOff>
    </xdr:from>
    <xdr:ext cx="530860" cy="248285"/>
    <xdr:sp macro="" textlink="">
      <xdr:nvSpPr>
        <xdr:cNvPr id="157" name="テキスト ボックス 156"/>
        <xdr:cNvSpPr txBox="1"/>
      </xdr:nvSpPr>
      <xdr:spPr>
        <a:xfrm>
          <a:off x="207010" y="135242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43180</xdr:rowOff>
    </xdr:from>
    <xdr:to>
      <xdr:col>28</xdr:col>
      <xdr:colOff>114300</xdr:colOff>
      <xdr:row>79</xdr:row>
      <xdr:rowOff>43180</xdr:rowOff>
    </xdr:to>
    <xdr:cxnSp macro="">
      <xdr:nvCxnSpPr>
        <xdr:cNvPr id="158" name="直線コネクタ 157"/>
        <xdr:cNvCxnSpPr/>
      </xdr:nvCxnSpPr>
      <xdr:spPr>
        <a:xfrm>
          <a:off x="668020" y="132905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72390</xdr:rowOff>
    </xdr:from>
    <xdr:ext cx="594995" cy="248285"/>
    <xdr:sp macro="" textlink="">
      <xdr:nvSpPr>
        <xdr:cNvPr id="159" name="テキスト ボックス 158"/>
        <xdr:cNvSpPr txBox="1"/>
      </xdr:nvSpPr>
      <xdr:spPr>
        <a:xfrm>
          <a:off x="166370" y="1315212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60" name="直線コネクタ 159"/>
        <xdr:cNvCxnSpPr/>
      </xdr:nvCxnSpPr>
      <xdr:spPr>
        <a:xfrm>
          <a:off x="668020" y="129178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34925</xdr:rowOff>
    </xdr:from>
    <xdr:ext cx="594995" cy="248285"/>
    <xdr:sp macro="" textlink="">
      <xdr:nvSpPr>
        <xdr:cNvPr id="161" name="テキスト ボックス 160"/>
        <xdr:cNvSpPr txBox="1"/>
      </xdr:nvSpPr>
      <xdr:spPr>
        <a:xfrm>
          <a:off x="166370" y="12779375"/>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62" name="直線コネクタ 161"/>
        <xdr:cNvCxnSpPr/>
      </xdr:nvCxnSpPr>
      <xdr:spPr>
        <a:xfrm>
          <a:off x="668020" y="12545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165100</xdr:rowOff>
    </xdr:from>
    <xdr:ext cx="594995" cy="248285"/>
    <xdr:sp macro="" textlink="">
      <xdr:nvSpPr>
        <xdr:cNvPr id="163" name="テキスト ボックス 162"/>
        <xdr:cNvSpPr txBox="1"/>
      </xdr:nvSpPr>
      <xdr:spPr>
        <a:xfrm>
          <a:off x="166370" y="124066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99060</xdr:rowOff>
    </xdr:from>
    <xdr:to>
      <xdr:col>28</xdr:col>
      <xdr:colOff>114300</xdr:colOff>
      <xdr:row>72</xdr:row>
      <xdr:rowOff>99060</xdr:rowOff>
    </xdr:to>
    <xdr:cxnSp macro="">
      <xdr:nvCxnSpPr>
        <xdr:cNvPr id="164" name="直線コネクタ 163"/>
        <xdr:cNvCxnSpPr/>
      </xdr:nvCxnSpPr>
      <xdr:spPr>
        <a:xfrm>
          <a:off x="668020" y="1217295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128270</xdr:rowOff>
    </xdr:from>
    <xdr:ext cx="594995" cy="248285"/>
    <xdr:sp macro="" textlink="">
      <xdr:nvSpPr>
        <xdr:cNvPr id="165" name="テキスト ボックス 164"/>
        <xdr:cNvSpPr txBox="1"/>
      </xdr:nvSpPr>
      <xdr:spPr>
        <a:xfrm>
          <a:off x="166370" y="1203452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61595</xdr:rowOff>
    </xdr:from>
    <xdr:to>
      <xdr:col>28</xdr:col>
      <xdr:colOff>114300</xdr:colOff>
      <xdr:row>70</xdr:row>
      <xdr:rowOff>61595</xdr:rowOff>
    </xdr:to>
    <xdr:cxnSp macro="">
      <xdr:nvCxnSpPr>
        <xdr:cNvPr id="166" name="直線コネクタ 165"/>
        <xdr:cNvCxnSpPr/>
      </xdr:nvCxnSpPr>
      <xdr:spPr>
        <a:xfrm>
          <a:off x="668020" y="1180020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90805</xdr:rowOff>
    </xdr:from>
    <xdr:ext cx="594995" cy="248285"/>
    <xdr:sp macro="" textlink="">
      <xdr:nvSpPr>
        <xdr:cNvPr id="167" name="テキスト ボックス 166"/>
        <xdr:cNvSpPr txBox="1"/>
      </xdr:nvSpPr>
      <xdr:spPr>
        <a:xfrm>
          <a:off x="166370" y="11661775"/>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8" name="直線コネクタ 167"/>
        <xdr:cNvCxnSpPr/>
      </xdr:nvCxnSpPr>
      <xdr:spPr>
        <a:xfrm>
          <a:off x="668020" y="114280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4995" cy="248285"/>
    <xdr:sp macro="" textlink="">
      <xdr:nvSpPr>
        <xdr:cNvPr id="169" name="テキスト ボックス 168"/>
        <xdr:cNvSpPr txBox="1"/>
      </xdr:nvSpPr>
      <xdr:spPr>
        <a:xfrm>
          <a:off x="166370" y="112890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0" name="民生費グラフ枠"/>
        <xdr:cNvSpPr/>
      </xdr:nvSpPr>
      <xdr:spPr>
        <a:xfrm>
          <a:off x="668020" y="114280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137160</xdr:rowOff>
    </xdr:from>
    <xdr:to>
      <xdr:col>24</xdr:col>
      <xdr:colOff>62865</xdr:colOff>
      <xdr:row>77</xdr:row>
      <xdr:rowOff>134620</xdr:rowOff>
    </xdr:to>
    <xdr:cxnSp macro="">
      <xdr:nvCxnSpPr>
        <xdr:cNvPr id="171" name="直線コネクタ 170"/>
        <xdr:cNvCxnSpPr/>
      </xdr:nvCxnSpPr>
      <xdr:spPr>
        <a:xfrm flipV="1">
          <a:off x="4069715" y="11708130"/>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138430</xdr:rowOff>
    </xdr:from>
    <xdr:ext cx="598170" cy="253365"/>
    <xdr:sp macro="" textlink="">
      <xdr:nvSpPr>
        <xdr:cNvPr id="172" name="民生費最小値テキスト"/>
        <xdr:cNvSpPr txBox="1"/>
      </xdr:nvSpPr>
      <xdr:spPr>
        <a:xfrm>
          <a:off x="4122420" y="1305052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132,742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134620</xdr:rowOff>
    </xdr:from>
    <xdr:to>
      <xdr:col>24</xdr:col>
      <xdr:colOff>152400</xdr:colOff>
      <xdr:row>77</xdr:row>
      <xdr:rowOff>134620</xdr:rowOff>
    </xdr:to>
    <xdr:cxnSp macro="">
      <xdr:nvCxnSpPr>
        <xdr:cNvPr id="173" name="直線コネクタ 172"/>
        <xdr:cNvCxnSpPr/>
      </xdr:nvCxnSpPr>
      <xdr:spPr>
        <a:xfrm>
          <a:off x="4006215" y="1304671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85090</xdr:rowOff>
    </xdr:from>
    <xdr:ext cx="598170" cy="248285"/>
    <xdr:sp macro="" textlink="">
      <xdr:nvSpPr>
        <xdr:cNvPr id="174" name="民生費最大値テキスト"/>
        <xdr:cNvSpPr txBox="1"/>
      </xdr:nvSpPr>
      <xdr:spPr>
        <a:xfrm>
          <a:off x="4122420" y="11488420"/>
          <a:ext cx="5981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312,450</a:t>
          </a:r>
          <a:endParaRPr kumimoji="1" lang="ja-JP" altLang="en-US" sz="1000" b="1">
            <a:latin typeface="ＭＳ Ｐゴシック"/>
          </a:endParaRPr>
        </a:p>
      </xdr:txBody>
    </xdr:sp>
    <xdr:clientData/>
  </xdr:oneCellAnchor>
  <xdr:twoCellAnchor>
    <xdr:from>
      <xdr:col>23</xdr:col>
      <xdr:colOff>165100</xdr:colOff>
      <xdr:row>69</xdr:row>
      <xdr:rowOff>137160</xdr:rowOff>
    </xdr:from>
    <xdr:to>
      <xdr:col>24</xdr:col>
      <xdr:colOff>152400</xdr:colOff>
      <xdr:row>69</xdr:row>
      <xdr:rowOff>137160</xdr:rowOff>
    </xdr:to>
    <xdr:cxnSp macro="">
      <xdr:nvCxnSpPr>
        <xdr:cNvPr id="175" name="直線コネクタ 174"/>
        <xdr:cNvCxnSpPr/>
      </xdr:nvCxnSpPr>
      <xdr:spPr>
        <a:xfrm>
          <a:off x="4006215" y="117081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73</xdr:row>
      <xdr:rowOff>166370</xdr:rowOff>
    </xdr:from>
    <xdr:to>
      <xdr:col>24</xdr:col>
      <xdr:colOff>63500</xdr:colOff>
      <xdr:row>74</xdr:row>
      <xdr:rowOff>36830</xdr:rowOff>
    </xdr:to>
    <xdr:cxnSp macro="">
      <xdr:nvCxnSpPr>
        <xdr:cNvPr id="176" name="直線コネクタ 175"/>
        <xdr:cNvCxnSpPr/>
      </xdr:nvCxnSpPr>
      <xdr:spPr>
        <a:xfrm>
          <a:off x="3340100" y="12407900"/>
          <a:ext cx="7315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108585</xdr:rowOff>
    </xdr:from>
    <xdr:ext cx="598170" cy="248285"/>
    <xdr:sp macro="" textlink="">
      <xdr:nvSpPr>
        <xdr:cNvPr id="177" name="民生費平均値テキスト"/>
        <xdr:cNvSpPr txBox="1"/>
      </xdr:nvSpPr>
      <xdr:spPr>
        <a:xfrm>
          <a:off x="4122420" y="12517755"/>
          <a:ext cx="5981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194,252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129540</xdr:rowOff>
    </xdr:from>
    <xdr:to>
      <xdr:col>24</xdr:col>
      <xdr:colOff>114300</xdr:colOff>
      <xdr:row>75</xdr:row>
      <xdr:rowOff>61595</xdr:rowOff>
    </xdr:to>
    <xdr:sp macro="" textlink="">
      <xdr:nvSpPr>
        <xdr:cNvPr id="178" name="フローチャート: 判断 177"/>
        <xdr:cNvSpPr/>
      </xdr:nvSpPr>
      <xdr:spPr>
        <a:xfrm>
          <a:off x="4020820" y="125387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166370</xdr:rowOff>
    </xdr:from>
    <xdr:to>
      <xdr:col>19</xdr:col>
      <xdr:colOff>167005</xdr:colOff>
      <xdr:row>75</xdr:row>
      <xdr:rowOff>48895</xdr:rowOff>
    </xdr:to>
    <xdr:cxnSp macro="">
      <xdr:nvCxnSpPr>
        <xdr:cNvPr id="179" name="直線コネクタ 178"/>
        <xdr:cNvCxnSpPr/>
      </xdr:nvCxnSpPr>
      <xdr:spPr>
        <a:xfrm flipV="1">
          <a:off x="2555875" y="12407900"/>
          <a:ext cx="784225"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81915</xdr:rowOff>
    </xdr:from>
    <xdr:to>
      <xdr:col>20</xdr:col>
      <xdr:colOff>38100</xdr:colOff>
      <xdr:row>75</xdr:row>
      <xdr:rowOff>13970</xdr:rowOff>
    </xdr:to>
    <xdr:sp macro="" textlink="">
      <xdr:nvSpPr>
        <xdr:cNvPr id="180" name="フローチャート: 判断 179"/>
        <xdr:cNvSpPr/>
      </xdr:nvSpPr>
      <xdr:spPr>
        <a:xfrm>
          <a:off x="3300095" y="1249108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5715</xdr:rowOff>
    </xdr:from>
    <xdr:ext cx="593725" cy="253365"/>
    <xdr:sp macro="" textlink="">
      <xdr:nvSpPr>
        <xdr:cNvPr id="181" name="テキスト ボックス 180"/>
        <xdr:cNvSpPr txBox="1"/>
      </xdr:nvSpPr>
      <xdr:spPr>
        <a:xfrm>
          <a:off x="3074670" y="1258252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31750</xdr:rowOff>
    </xdr:from>
    <xdr:to>
      <xdr:col>15</xdr:col>
      <xdr:colOff>50800</xdr:colOff>
      <xdr:row>75</xdr:row>
      <xdr:rowOff>48895</xdr:rowOff>
    </xdr:to>
    <xdr:cxnSp macro="">
      <xdr:nvCxnSpPr>
        <xdr:cNvPr id="182" name="直線コネクタ 181"/>
        <xdr:cNvCxnSpPr/>
      </xdr:nvCxnSpPr>
      <xdr:spPr>
        <a:xfrm>
          <a:off x="1784350" y="12608560"/>
          <a:ext cx="7715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156210</xdr:rowOff>
    </xdr:from>
    <xdr:to>
      <xdr:col>15</xdr:col>
      <xdr:colOff>101600</xdr:colOff>
      <xdr:row>76</xdr:row>
      <xdr:rowOff>88265</xdr:rowOff>
    </xdr:to>
    <xdr:sp macro="" textlink="">
      <xdr:nvSpPr>
        <xdr:cNvPr id="183" name="フローチャート: 判断 182"/>
        <xdr:cNvSpPr/>
      </xdr:nvSpPr>
      <xdr:spPr>
        <a:xfrm>
          <a:off x="2505075" y="12733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79375</xdr:rowOff>
    </xdr:from>
    <xdr:ext cx="593725" cy="253365"/>
    <xdr:sp macro="" textlink="">
      <xdr:nvSpPr>
        <xdr:cNvPr id="184" name="テキスト ボックス 183"/>
        <xdr:cNvSpPr txBox="1"/>
      </xdr:nvSpPr>
      <xdr:spPr>
        <a:xfrm>
          <a:off x="2303145" y="1282382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75</xdr:row>
      <xdr:rowOff>31750</xdr:rowOff>
    </xdr:from>
    <xdr:to>
      <xdr:col>10</xdr:col>
      <xdr:colOff>114300</xdr:colOff>
      <xdr:row>75</xdr:row>
      <xdr:rowOff>113665</xdr:rowOff>
    </xdr:to>
    <xdr:cxnSp macro="">
      <xdr:nvCxnSpPr>
        <xdr:cNvPr id="185" name="直線コネクタ 184"/>
        <xdr:cNvCxnSpPr/>
      </xdr:nvCxnSpPr>
      <xdr:spPr>
        <a:xfrm flipV="1">
          <a:off x="1002030" y="12608560"/>
          <a:ext cx="78232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3810</xdr:rowOff>
    </xdr:from>
    <xdr:to>
      <xdr:col>10</xdr:col>
      <xdr:colOff>165100</xdr:colOff>
      <xdr:row>76</xdr:row>
      <xdr:rowOff>103505</xdr:rowOff>
    </xdr:to>
    <xdr:sp macro="" textlink="">
      <xdr:nvSpPr>
        <xdr:cNvPr id="186" name="フローチャート: 判断 185"/>
        <xdr:cNvSpPr/>
      </xdr:nvSpPr>
      <xdr:spPr>
        <a:xfrm>
          <a:off x="1733550" y="127482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94615</xdr:rowOff>
    </xdr:from>
    <xdr:ext cx="593725" cy="253365"/>
    <xdr:sp macro="" textlink="">
      <xdr:nvSpPr>
        <xdr:cNvPr id="187" name="テキスト ボックス 186"/>
        <xdr:cNvSpPr txBox="1"/>
      </xdr:nvSpPr>
      <xdr:spPr>
        <a:xfrm>
          <a:off x="1508125" y="1283906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55880</xdr:rowOff>
    </xdr:from>
    <xdr:to>
      <xdr:col>6</xdr:col>
      <xdr:colOff>38100</xdr:colOff>
      <xdr:row>76</xdr:row>
      <xdr:rowOff>154940</xdr:rowOff>
    </xdr:to>
    <xdr:sp macro="" textlink="">
      <xdr:nvSpPr>
        <xdr:cNvPr id="188" name="フローチャート: 判断 187"/>
        <xdr:cNvSpPr/>
      </xdr:nvSpPr>
      <xdr:spPr>
        <a:xfrm>
          <a:off x="962025" y="1280033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146685</xdr:rowOff>
    </xdr:from>
    <xdr:ext cx="593725" cy="248285"/>
    <xdr:sp macro="" textlink="">
      <xdr:nvSpPr>
        <xdr:cNvPr id="189" name="テキスト ボックス 188"/>
        <xdr:cNvSpPr txBox="1"/>
      </xdr:nvSpPr>
      <xdr:spPr>
        <a:xfrm>
          <a:off x="736600" y="12891135"/>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0" name="テキスト ボックス 189"/>
        <xdr:cNvSpPr txBox="1"/>
      </xdr:nvSpPr>
      <xdr:spPr>
        <a:xfrm>
          <a:off x="390461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81</xdr:row>
      <xdr:rowOff>78105</xdr:rowOff>
    </xdr:from>
    <xdr:ext cx="762000" cy="253365"/>
    <xdr:sp macro="" textlink="">
      <xdr:nvSpPr>
        <xdr:cNvPr id="191" name="テキスト ボックス 190"/>
        <xdr:cNvSpPr txBox="1"/>
      </xdr:nvSpPr>
      <xdr:spPr>
        <a:xfrm>
          <a:off x="317309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6920" cy="253365"/>
    <xdr:sp macro="" textlink="">
      <xdr:nvSpPr>
        <xdr:cNvPr id="192" name="テキスト ボックス 191"/>
        <xdr:cNvSpPr txBox="1"/>
      </xdr:nvSpPr>
      <xdr:spPr>
        <a:xfrm>
          <a:off x="238887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1365" cy="253365"/>
    <xdr:sp macro="" textlink="">
      <xdr:nvSpPr>
        <xdr:cNvPr id="193" name="テキスト ボックス 192"/>
        <xdr:cNvSpPr txBox="1"/>
      </xdr:nvSpPr>
      <xdr:spPr>
        <a:xfrm>
          <a:off x="161734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81</xdr:row>
      <xdr:rowOff>78105</xdr:rowOff>
    </xdr:from>
    <xdr:ext cx="762000" cy="253365"/>
    <xdr:sp macro="" textlink="">
      <xdr:nvSpPr>
        <xdr:cNvPr id="194" name="テキスト ボックス 193"/>
        <xdr:cNvSpPr txBox="1"/>
      </xdr:nvSpPr>
      <xdr:spPr>
        <a:xfrm>
          <a:off x="8350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73</xdr:row>
      <xdr:rowOff>154305</xdr:rowOff>
    </xdr:from>
    <xdr:to>
      <xdr:col>24</xdr:col>
      <xdr:colOff>114300</xdr:colOff>
      <xdr:row>74</xdr:row>
      <xdr:rowOff>86360</xdr:rowOff>
    </xdr:to>
    <xdr:sp macro="" textlink="">
      <xdr:nvSpPr>
        <xdr:cNvPr id="195" name="楕円 194"/>
        <xdr:cNvSpPr/>
      </xdr:nvSpPr>
      <xdr:spPr>
        <a:xfrm>
          <a:off x="4020820" y="12395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8890</xdr:rowOff>
    </xdr:from>
    <xdr:ext cx="598170" cy="253365"/>
    <xdr:sp macro="" textlink="">
      <xdr:nvSpPr>
        <xdr:cNvPr id="196" name="民生費該当値テキスト"/>
        <xdr:cNvSpPr txBox="1"/>
      </xdr:nvSpPr>
      <xdr:spPr>
        <a:xfrm>
          <a:off x="4122420" y="12250420"/>
          <a:ext cx="5981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213,458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116840</xdr:rowOff>
    </xdr:from>
    <xdr:to>
      <xdr:col>20</xdr:col>
      <xdr:colOff>38100</xdr:colOff>
      <xdr:row>74</xdr:row>
      <xdr:rowOff>48895</xdr:rowOff>
    </xdr:to>
    <xdr:sp macro="" textlink="">
      <xdr:nvSpPr>
        <xdr:cNvPr id="197" name="楕円 196"/>
        <xdr:cNvSpPr/>
      </xdr:nvSpPr>
      <xdr:spPr>
        <a:xfrm>
          <a:off x="3300095" y="1235837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64135</xdr:rowOff>
    </xdr:from>
    <xdr:ext cx="593725" cy="253365"/>
    <xdr:sp macro="" textlink="">
      <xdr:nvSpPr>
        <xdr:cNvPr id="198" name="テキスト ボックス 197"/>
        <xdr:cNvSpPr txBox="1"/>
      </xdr:nvSpPr>
      <xdr:spPr>
        <a:xfrm>
          <a:off x="3074670" y="1213802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166370</xdr:rowOff>
    </xdr:from>
    <xdr:to>
      <xdr:col>15</xdr:col>
      <xdr:colOff>101600</xdr:colOff>
      <xdr:row>75</xdr:row>
      <xdr:rowOff>97790</xdr:rowOff>
    </xdr:to>
    <xdr:sp macro="" textlink="">
      <xdr:nvSpPr>
        <xdr:cNvPr id="199" name="楕円 198"/>
        <xdr:cNvSpPr/>
      </xdr:nvSpPr>
      <xdr:spPr>
        <a:xfrm>
          <a:off x="2505075" y="125755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114300</xdr:rowOff>
    </xdr:from>
    <xdr:ext cx="593725" cy="253365"/>
    <xdr:sp macro="" textlink="">
      <xdr:nvSpPr>
        <xdr:cNvPr id="200" name="テキスト ボックス 199"/>
        <xdr:cNvSpPr txBox="1"/>
      </xdr:nvSpPr>
      <xdr:spPr>
        <a:xfrm>
          <a:off x="2303145" y="12355830"/>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189,370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149860</xdr:rowOff>
    </xdr:from>
    <xdr:to>
      <xdr:col>10</xdr:col>
      <xdr:colOff>165100</xdr:colOff>
      <xdr:row>75</xdr:row>
      <xdr:rowOff>81280</xdr:rowOff>
    </xdr:to>
    <xdr:sp macro="" textlink="">
      <xdr:nvSpPr>
        <xdr:cNvPr id="201" name="楕円 200"/>
        <xdr:cNvSpPr/>
      </xdr:nvSpPr>
      <xdr:spPr>
        <a:xfrm>
          <a:off x="1733550" y="125590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97155</xdr:rowOff>
    </xdr:from>
    <xdr:ext cx="593725" cy="253365"/>
    <xdr:sp macro="" textlink="">
      <xdr:nvSpPr>
        <xdr:cNvPr id="202" name="テキスト ボックス 201"/>
        <xdr:cNvSpPr txBox="1"/>
      </xdr:nvSpPr>
      <xdr:spPr>
        <a:xfrm>
          <a:off x="1508125" y="1233868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63500</xdr:rowOff>
    </xdr:from>
    <xdr:to>
      <xdr:col>6</xdr:col>
      <xdr:colOff>38100</xdr:colOff>
      <xdr:row>75</xdr:row>
      <xdr:rowOff>163195</xdr:rowOff>
    </xdr:to>
    <xdr:sp macro="" textlink="">
      <xdr:nvSpPr>
        <xdr:cNvPr id="203" name="楕円 202"/>
        <xdr:cNvSpPr/>
      </xdr:nvSpPr>
      <xdr:spPr>
        <a:xfrm>
          <a:off x="962025" y="1264031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12065</xdr:rowOff>
    </xdr:from>
    <xdr:ext cx="593725" cy="248285"/>
    <xdr:sp macro="" textlink="">
      <xdr:nvSpPr>
        <xdr:cNvPr id="204" name="テキスト ボックス 203"/>
        <xdr:cNvSpPr txBox="1"/>
      </xdr:nvSpPr>
      <xdr:spPr>
        <a:xfrm>
          <a:off x="736600" y="12421235"/>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180,589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5" name="正方形/長方形 204"/>
        <xdr:cNvSpPr/>
      </xdr:nvSpPr>
      <xdr:spPr>
        <a:xfrm>
          <a:off x="668020" y="139738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6" name="正方形/長方形 205"/>
        <xdr:cNvSpPr/>
      </xdr:nvSpPr>
      <xdr:spPr>
        <a:xfrm>
          <a:off x="79502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7" name="正方形/長方形 206"/>
        <xdr:cNvSpPr/>
      </xdr:nvSpPr>
      <xdr:spPr>
        <a:xfrm>
          <a:off x="79502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8" name="正方形/長方形 207"/>
        <xdr:cNvSpPr/>
      </xdr:nvSpPr>
      <xdr:spPr>
        <a:xfrm>
          <a:off x="167005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9" name="正方形/長方形 208"/>
        <xdr:cNvSpPr/>
      </xdr:nvSpPr>
      <xdr:spPr>
        <a:xfrm>
          <a:off x="167005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0" name="正方形/長方形 209"/>
        <xdr:cNvSpPr/>
      </xdr:nvSpPr>
      <xdr:spPr>
        <a:xfrm>
          <a:off x="267208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1" name="正方形/長方形 210"/>
        <xdr:cNvSpPr/>
      </xdr:nvSpPr>
      <xdr:spPr>
        <a:xfrm>
          <a:off x="267208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2" name="正方形/長方形 211"/>
        <xdr:cNvSpPr/>
      </xdr:nvSpPr>
      <xdr:spPr>
        <a:xfrm>
          <a:off x="668020" y="14780895"/>
          <a:ext cx="412242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5440" cy="220345"/>
    <xdr:sp macro="" textlink="">
      <xdr:nvSpPr>
        <xdr:cNvPr id="213" name="テキスト ボックス 212"/>
        <xdr:cNvSpPr txBox="1"/>
      </xdr:nvSpPr>
      <xdr:spPr>
        <a:xfrm>
          <a:off x="653415" y="145942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68020" y="170561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4000"/>
    <xdr:sp macro="" textlink="">
      <xdr:nvSpPr>
        <xdr:cNvPr id="215" name="テキスト ボックス 214"/>
        <xdr:cNvSpPr txBox="1"/>
      </xdr:nvSpPr>
      <xdr:spPr>
        <a:xfrm>
          <a:off x="466090" y="169138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668020" y="165989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0860" cy="254000"/>
    <xdr:sp macro="" textlink="">
      <xdr:nvSpPr>
        <xdr:cNvPr id="217" name="テキスト ボックス 216"/>
        <xdr:cNvSpPr txBox="1"/>
      </xdr:nvSpPr>
      <xdr:spPr>
        <a:xfrm>
          <a:off x="207010" y="164566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668020" y="161417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0860" cy="254000"/>
    <xdr:sp macro="" textlink="">
      <xdr:nvSpPr>
        <xdr:cNvPr id="219" name="テキスト ボックス 218"/>
        <xdr:cNvSpPr txBox="1"/>
      </xdr:nvSpPr>
      <xdr:spPr>
        <a:xfrm>
          <a:off x="207010" y="159994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668020" y="15684500"/>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0860" cy="254000"/>
    <xdr:sp macro="" textlink="">
      <xdr:nvSpPr>
        <xdr:cNvPr id="221" name="テキスト ボックス 220"/>
        <xdr:cNvSpPr txBox="1"/>
      </xdr:nvSpPr>
      <xdr:spPr>
        <a:xfrm>
          <a:off x="207010" y="155422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136525</xdr:rowOff>
    </xdr:from>
    <xdr:to>
      <xdr:col>28</xdr:col>
      <xdr:colOff>114300</xdr:colOff>
      <xdr:row>90</xdr:row>
      <xdr:rowOff>136525</xdr:rowOff>
    </xdr:to>
    <xdr:cxnSp macro="">
      <xdr:nvCxnSpPr>
        <xdr:cNvPr id="222" name="直線コネクタ 221"/>
        <xdr:cNvCxnSpPr/>
      </xdr:nvCxnSpPr>
      <xdr:spPr>
        <a:xfrm>
          <a:off x="668020" y="1522793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165100</xdr:rowOff>
    </xdr:from>
    <xdr:ext cx="530860" cy="250190"/>
    <xdr:sp macro="" textlink="">
      <xdr:nvSpPr>
        <xdr:cNvPr id="223" name="テキスト ボックス 222"/>
        <xdr:cNvSpPr txBox="1"/>
      </xdr:nvSpPr>
      <xdr:spPr>
        <a:xfrm>
          <a:off x="207010" y="1508887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4" name="直線コネクタ 223"/>
        <xdr:cNvCxnSpPr/>
      </xdr:nvCxnSpPr>
      <xdr:spPr>
        <a:xfrm>
          <a:off x="668020" y="14780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4995" cy="248285"/>
    <xdr:sp macro="" textlink="">
      <xdr:nvSpPr>
        <xdr:cNvPr id="225" name="テキスト ボックス 224"/>
        <xdr:cNvSpPr txBox="1"/>
      </xdr:nvSpPr>
      <xdr:spPr>
        <a:xfrm>
          <a:off x="166370" y="146418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6" name="衛生費グラフ枠"/>
        <xdr:cNvSpPr/>
      </xdr:nvSpPr>
      <xdr:spPr>
        <a:xfrm>
          <a:off x="668020" y="14780895"/>
          <a:ext cx="412242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160655</xdr:rowOff>
    </xdr:from>
    <xdr:to>
      <xdr:col>24</xdr:col>
      <xdr:colOff>62865</xdr:colOff>
      <xdr:row>97</xdr:row>
      <xdr:rowOff>160020</xdr:rowOff>
    </xdr:to>
    <xdr:cxnSp macro="">
      <xdr:nvCxnSpPr>
        <xdr:cNvPr id="227" name="直線コネクタ 226"/>
        <xdr:cNvCxnSpPr/>
      </xdr:nvCxnSpPr>
      <xdr:spPr>
        <a:xfrm flipV="1">
          <a:off x="4069715" y="15252065"/>
          <a:ext cx="127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163830</xdr:rowOff>
    </xdr:from>
    <xdr:ext cx="534035" cy="259080"/>
    <xdr:sp macro="" textlink="">
      <xdr:nvSpPr>
        <xdr:cNvPr id="228" name="衛生費最小値テキスト"/>
        <xdr:cNvSpPr txBox="1"/>
      </xdr:nvSpPr>
      <xdr:spPr>
        <a:xfrm>
          <a:off x="4122420" y="1645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26,611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160020</xdr:rowOff>
    </xdr:from>
    <xdr:to>
      <xdr:col>24</xdr:col>
      <xdr:colOff>152400</xdr:colOff>
      <xdr:row>97</xdr:row>
      <xdr:rowOff>160020</xdr:rowOff>
    </xdr:to>
    <xdr:cxnSp macro="">
      <xdr:nvCxnSpPr>
        <xdr:cNvPr id="229" name="直線コネクタ 228"/>
        <xdr:cNvCxnSpPr/>
      </xdr:nvCxnSpPr>
      <xdr:spPr>
        <a:xfrm>
          <a:off x="4006215" y="164477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107950</xdr:rowOff>
    </xdr:from>
    <xdr:ext cx="534035" cy="248920"/>
    <xdr:sp macro="" textlink="">
      <xdr:nvSpPr>
        <xdr:cNvPr id="230" name="衛生費最大値テキスト"/>
        <xdr:cNvSpPr txBox="1"/>
      </xdr:nvSpPr>
      <xdr:spPr>
        <a:xfrm>
          <a:off x="4122420" y="1503172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78,935</a:t>
          </a:r>
          <a:endParaRPr kumimoji="1" lang="ja-JP" altLang="en-US" sz="1000" b="1">
            <a:latin typeface="ＭＳ Ｐゴシック"/>
          </a:endParaRPr>
        </a:p>
      </xdr:txBody>
    </xdr:sp>
    <xdr:clientData/>
  </xdr:oneCellAnchor>
  <xdr:twoCellAnchor>
    <xdr:from>
      <xdr:col>23</xdr:col>
      <xdr:colOff>165100</xdr:colOff>
      <xdr:row>90</xdr:row>
      <xdr:rowOff>160655</xdr:rowOff>
    </xdr:from>
    <xdr:to>
      <xdr:col>24</xdr:col>
      <xdr:colOff>152400</xdr:colOff>
      <xdr:row>90</xdr:row>
      <xdr:rowOff>160655</xdr:rowOff>
    </xdr:to>
    <xdr:cxnSp macro="">
      <xdr:nvCxnSpPr>
        <xdr:cNvPr id="231" name="直線コネクタ 230"/>
        <xdr:cNvCxnSpPr/>
      </xdr:nvCxnSpPr>
      <xdr:spPr>
        <a:xfrm>
          <a:off x="4006215" y="152520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93</xdr:row>
      <xdr:rowOff>163195</xdr:rowOff>
    </xdr:from>
    <xdr:to>
      <xdr:col>24</xdr:col>
      <xdr:colOff>63500</xdr:colOff>
      <xdr:row>95</xdr:row>
      <xdr:rowOff>8890</xdr:rowOff>
    </xdr:to>
    <xdr:cxnSp macro="">
      <xdr:nvCxnSpPr>
        <xdr:cNvPr id="232" name="直線コネクタ 231"/>
        <xdr:cNvCxnSpPr/>
      </xdr:nvCxnSpPr>
      <xdr:spPr>
        <a:xfrm flipV="1">
          <a:off x="3340100" y="15765145"/>
          <a:ext cx="73152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71755</xdr:rowOff>
    </xdr:from>
    <xdr:ext cx="534035" cy="259080"/>
    <xdr:sp macro="" textlink="">
      <xdr:nvSpPr>
        <xdr:cNvPr id="233" name="衛生費平均値テキスト"/>
        <xdr:cNvSpPr txBox="1"/>
      </xdr:nvSpPr>
      <xdr:spPr>
        <a:xfrm>
          <a:off x="4122420" y="1601660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93345</xdr:rowOff>
    </xdr:from>
    <xdr:to>
      <xdr:col>24</xdr:col>
      <xdr:colOff>114300</xdr:colOff>
      <xdr:row>96</xdr:row>
      <xdr:rowOff>23495</xdr:rowOff>
    </xdr:to>
    <xdr:sp macro="" textlink="">
      <xdr:nvSpPr>
        <xdr:cNvPr id="234" name="フローチャート: 判断 233"/>
        <xdr:cNvSpPr/>
      </xdr:nvSpPr>
      <xdr:spPr>
        <a:xfrm>
          <a:off x="4020820" y="160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8890</xdr:rowOff>
    </xdr:from>
    <xdr:to>
      <xdr:col>19</xdr:col>
      <xdr:colOff>167005</xdr:colOff>
      <xdr:row>95</xdr:row>
      <xdr:rowOff>154940</xdr:rowOff>
    </xdr:to>
    <xdr:cxnSp macro="">
      <xdr:nvCxnSpPr>
        <xdr:cNvPr id="235" name="直線コネクタ 234"/>
        <xdr:cNvCxnSpPr/>
      </xdr:nvCxnSpPr>
      <xdr:spPr>
        <a:xfrm flipV="1">
          <a:off x="2555875" y="15953740"/>
          <a:ext cx="784225"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120650</xdr:rowOff>
    </xdr:from>
    <xdr:to>
      <xdr:col>20</xdr:col>
      <xdr:colOff>38100</xdr:colOff>
      <xdr:row>96</xdr:row>
      <xdr:rowOff>50165</xdr:rowOff>
    </xdr:to>
    <xdr:sp macro="" textlink="">
      <xdr:nvSpPr>
        <xdr:cNvPr id="236" name="フローチャート: 判断 235"/>
        <xdr:cNvSpPr/>
      </xdr:nvSpPr>
      <xdr:spPr>
        <a:xfrm>
          <a:off x="3300095" y="16065500"/>
          <a:ext cx="781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41275</xdr:rowOff>
    </xdr:from>
    <xdr:ext cx="529590" cy="254000"/>
    <xdr:sp macro="" textlink="">
      <xdr:nvSpPr>
        <xdr:cNvPr id="237" name="テキスト ボックス 236"/>
        <xdr:cNvSpPr txBox="1"/>
      </xdr:nvSpPr>
      <xdr:spPr>
        <a:xfrm>
          <a:off x="3107055" y="161575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154940</xdr:rowOff>
    </xdr:from>
    <xdr:to>
      <xdr:col>15</xdr:col>
      <xdr:colOff>50800</xdr:colOff>
      <xdr:row>96</xdr:row>
      <xdr:rowOff>124460</xdr:rowOff>
    </xdr:to>
    <xdr:cxnSp macro="">
      <xdr:nvCxnSpPr>
        <xdr:cNvPr id="238" name="直線コネクタ 237"/>
        <xdr:cNvCxnSpPr/>
      </xdr:nvCxnSpPr>
      <xdr:spPr>
        <a:xfrm flipV="1">
          <a:off x="1784350" y="16099790"/>
          <a:ext cx="771525"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120650</xdr:rowOff>
    </xdr:from>
    <xdr:to>
      <xdr:col>15</xdr:col>
      <xdr:colOff>101600</xdr:colOff>
      <xdr:row>97</xdr:row>
      <xdr:rowOff>50800</xdr:rowOff>
    </xdr:to>
    <xdr:sp macro="" textlink="">
      <xdr:nvSpPr>
        <xdr:cNvPr id="239" name="フローチャート: 判断 238"/>
        <xdr:cNvSpPr/>
      </xdr:nvSpPr>
      <xdr:spPr>
        <a:xfrm>
          <a:off x="2505075"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41910</xdr:rowOff>
    </xdr:from>
    <xdr:ext cx="529590" cy="254000"/>
    <xdr:sp macro="" textlink="">
      <xdr:nvSpPr>
        <xdr:cNvPr id="240" name="テキスト ボックス 239"/>
        <xdr:cNvSpPr txBox="1"/>
      </xdr:nvSpPr>
      <xdr:spPr>
        <a:xfrm>
          <a:off x="2335530" y="163296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96</xdr:row>
      <xdr:rowOff>77470</xdr:rowOff>
    </xdr:from>
    <xdr:to>
      <xdr:col>10</xdr:col>
      <xdr:colOff>114300</xdr:colOff>
      <xdr:row>96</xdr:row>
      <xdr:rowOff>124460</xdr:rowOff>
    </xdr:to>
    <xdr:cxnSp macro="">
      <xdr:nvCxnSpPr>
        <xdr:cNvPr id="241" name="直線コネクタ 240"/>
        <xdr:cNvCxnSpPr/>
      </xdr:nvCxnSpPr>
      <xdr:spPr>
        <a:xfrm>
          <a:off x="1002030" y="16193770"/>
          <a:ext cx="78232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145415</xdr:rowOff>
    </xdr:from>
    <xdr:to>
      <xdr:col>10</xdr:col>
      <xdr:colOff>165100</xdr:colOff>
      <xdr:row>97</xdr:row>
      <xdr:rowOff>75565</xdr:rowOff>
    </xdr:to>
    <xdr:sp macro="" textlink="">
      <xdr:nvSpPr>
        <xdr:cNvPr id="242" name="フローチャート: 判断 241"/>
        <xdr:cNvSpPr/>
      </xdr:nvSpPr>
      <xdr:spPr>
        <a:xfrm>
          <a:off x="1733550" y="1626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66675</xdr:rowOff>
    </xdr:from>
    <xdr:ext cx="534035" cy="254000"/>
    <xdr:sp macro="" textlink="">
      <xdr:nvSpPr>
        <xdr:cNvPr id="243" name="テキスト ボックス 242"/>
        <xdr:cNvSpPr txBox="1"/>
      </xdr:nvSpPr>
      <xdr:spPr>
        <a:xfrm>
          <a:off x="1540510" y="16354425"/>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80645</xdr:rowOff>
    </xdr:from>
    <xdr:to>
      <xdr:col>6</xdr:col>
      <xdr:colOff>38100</xdr:colOff>
      <xdr:row>97</xdr:row>
      <xdr:rowOff>10795</xdr:rowOff>
    </xdr:to>
    <xdr:sp macro="" textlink="">
      <xdr:nvSpPr>
        <xdr:cNvPr id="244" name="フローチャート: 判断 243"/>
        <xdr:cNvSpPr/>
      </xdr:nvSpPr>
      <xdr:spPr>
        <a:xfrm>
          <a:off x="962025" y="1619694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1905</xdr:rowOff>
    </xdr:from>
    <xdr:ext cx="529590" cy="259080"/>
    <xdr:sp macro="" textlink="">
      <xdr:nvSpPr>
        <xdr:cNvPr id="245" name="テキスト ボックス 244"/>
        <xdr:cNvSpPr txBox="1"/>
      </xdr:nvSpPr>
      <xdr:spPr>
        <a:xfrm>
          <a:off x="768985" y="162896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390461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101</xdr:row>
      <xdr:rowOff>80010</xdr:rowOff>
    </xdr:from>
    <xdr:ext cx="762000" cy="259080"/>
    <xdr:sp macro="" textlink="">
      <xdr:nvSpPr>
        <xdr:cNvPr id="247" name="テキスト ボックス 246"/>
        <xdr:cNvSpPr txBox="1"/>
      </xdr:nvSpPr>
      <xdr:spPr>
        <a:xfrm>
          <a:off x="317309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6920" cy="259080"/>
    <xdr:sp macro="" textlink="">
      <xdr:nvSpPr>
        <xdr:cNvPr id="248" name="テキスト ボックス 247"/>
        <xdr:cNvSpPr txBox="1"/>
      </xdr:nvSpPr>
      <xdr:spPr>
        <a:xfrm>
          <a:off x="238887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49" name="テキスト ボックス 248"/>
        <xdr:cNvSpPr txBox="1"/>
      </xdr:nvSpPr>
      <xdr:spPr>
        <a:xfrm>
          <a:off x="161734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101</xdr:row>
      <xdr:rowOff>80010</xdr:rowOff>
    </xdr:from>
    <xdr:ext cx="762000" cy="259080"/>
    <xdr:sp macro="" textlink="">
      <xdr:nvSpPr>
        <xdr:cNvPr id="250" name="テキスト ボックス 249"/>
        <xdr:cNvSpPr txBox="1"/>
      </xdr:nvSpPr>
      <xdr:spPr>
        <a:xfrm>
          <a:off x="8350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112395</xdr:rowOff>
    </xdr:from>
    <xdr:to>
      <xdr:col>24</xdr:col>
      <xdr:colOff>114300</xdr:colOff>
      <xdr:row>94</xdr:row>
      <xdr:rowOff>42545</xdr:rowOff>
    </xdr:to>
    <xdr:sp macro="" textlink="">
      <xdr:nvSpPr>
        <xdr:cNvPr id="251" name="楕円 250"/>
        <xdr:cNvSpPr/>
      </xdr:nvSpPr>
      <xdr:spPr>
        <a:xfrm>
          <a:off x="4020820" y="1571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135255</xdr:rowOff>
    </xdr:from>
    <xdr:ext cx="534035" cy="254000"/>
    <xdr:sp macro="" textlink="">
      <xdr:nvSpPr>
        <xdr:cNvPr id="252" name="衛生費該当値テキスト"/>
        <xdr:cNvSpPr txBox="1"/>
      </xdr:nvSpPr>
      <xdr:spPr>
        <a:xfrm>
          <a:off x="4122420" y="15565755"/>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129540</xdr:rowOff>
    </xdr:from>
    <xdr:to>
      <xdr:col>20</xdr:col>
      <xdr:colOff>38100</xdr:colOff>
      <xdr:row>95</xdr:row>
      <xdr:rowOff>59690</xdr:rowOff>
    </xdr:to>
    <xdr:sp macro="" textlink="">
      <xdr:nvSpPr>
        <xdr:cNvPr id="253" name="楕円 252"/>
        <xdr:cNvSpPr/>
      </xdr:nvSpPr>
      <xdr:spPr>
        <a:xfrm>
          <a:off x="3300095" y="1590294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76835</xdr:rowOff>
    </xdr:from>
    <xdr:ext cx="529590" cy="254000"/>
    <xdr:sp macro="" textlink="">
      <xdr:nvSpPr>
        <xdr:cNvPr id="254" name="テキスト ボックス 253"/>
        <xdr:cNvSpPr txBox="1"/>
      </xdr:nvSpPr>
      <xdr:spPr>
        <a:xfrm>
          <a:off x="3107055" y="156787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103505</xdr:rowOff>
    </xdr:from>
    <xdr:to>
      <xdr:col>15</xdr:col>
      <xdr:colOff>101600</xdr:colOff>
      <xdr:row>96</xdr:row>
      <xdr:rowOff>33655</xdr:rowOff>
    </xdr:to>
    <xdr:sp macro="" textlink="">
      <xdr:nvSpPr>
        <xdr:cNvPr id="255" name="楕円 254"/>
        <xdr:cNvSpPr/>
      </xdr:nvSpPr>
      <xdr:spPr>
        <a:xfrm>
          <a:off x="2505075" y="160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50165</xdr:rowOff>
    </xdr:from>
    <xdr:ext cx="529590" cy="259080"/>
    <xdr:sp macro="" textlink="">
      <xdr:nvSpPr>
        <xdr:cNvPr id="256" name="テキスト ボックス 255"/>
        <xdr:cNvSpPr txBox="1"/>
      </xdr:nvSpPr>
      <xdr:spPr>
        <a:xfrm>
          <a:off x="2335530" y="15823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73660</xdr:rowOff>
    </xdr:from>
    <xdr:to>
      <xdr:col>10</xdr:col>
      <xdr:colOff>165100</xdr:colOff>
      <xdr:row>97</xdr:row>
      <xdr:rowOff>3810</xdr:rowOff>
    </xdr:to>
    <xdr:sp macro="" textlink="">
      <xdr:nvSpPr>
        <xdr:cNvPr id="257" name="楕円 256"/>
        <xdr:cNvSpPr/>
      </xdr:nvSpPr>
      <xdr:spPr>
        <a:xfrm>
          <a:off x="1733550" y="161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20320</xdr:rowOff>
    </xdr:from>
    <xdr:ext cx="534035" cy="254000"/>
    <xdr:sp macro="" textlink="">
      <xdr:nvSpPr>
        <xdr:cNvPr id="258" name="テキスト ボックス 257"/>
        <xdr:cNvSpPr txBox="1"/>
      </xdr:nvSpPr>
      <xdr:spPr>
        <a:xfrm>
          <a:off x="1540510" y="15965170"/>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26670</xdr:rowOff>
    </xdr:from>
    <xdr:to>
      <xdr:col>6</xdr:col>
      <xdr:colOff>38100</xdr:colOff>
      <xdr:row>96</xdr:row>
      <xdr:rowOff>128270</xdr:rowOff>
    </xdr:to>
    <xdr:sp macro="" textlink="">
      <xdr:nvSpPr>
        <xdr:cNvPr id="259" name="楕円 258"/>
        <xdr:cNvSpPr/>
      </xdr:nvSpPr>
      <xdr:spPr>
        <a:xfrm>
          <a:off x="962025" y="1614297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144780</xdr:rowOff>
    </xdr:from>
    <xdr:ext cx="529590" cy="254000"/>
    <xdr:sp macro="" textlink="">
      <xdr:nvSpPr>
        <xdr:cNvPr id="260" name="テキスト ボックス 259"/>
        <xdr:cNvSpPr txBox="1"/>
      </xdr:nvSpPr>
      <xdr:spPr>
        <a:xfrm>
          <a:off x="768985" y="15918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1" name="正方形/長方形 260"/>
        <xdr:cNvSpPr/>
      </xdr:nvSpPr>
      <xdr:spPr>
        <a:xfrm>
          <a:off x="5805170" y="39154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2" name="正方形/長方形 261"/>
        <xdr:cNvSpPr/>
      </xdr:nvSpPr>
      <xdr:spPr>
        <a:xfrm>
          <a:off x="590867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3" name="正方形/長方形 262"/>
        <xdr:cNvSpPr/>
      </xdr:nvSpPr>
      <xdr:spPr>
        <a:xfrm>
          <a:off x="590867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4" name="正方形/長方形 263"/>
        <xdr:cNvSpPr/>
      </xdr:nvSpPr>
      <xdr:spPr>
        <a:xfrm>
          <a:off x="680720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5" name="正方形/長方形 264"/>
        <xdr:cNvSpPr/>
      </xdr:nvSpPr>
      <xdr:spPr>
        <a:xfrm>
          <a:off x="680720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6" name="正方形/長方形 265"/>
        <xdr:cNvSpPr/>
      </xdr:nvSpPr>
      <xdr:spPr>
        <a:xfrm>
          <a:off x="78092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7" name="正方形/長方形 266"/>
        <xdr:cNvSpPr/>
      </xdr:nvSpPr>
      <xdr:spPr>
        <a:xfrm>
          <a:off x="78092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68" name="正方形/長方形 267"/>
        <xdr:cNvSpPr/>
      </xdr:nvSpPr>
      <xdr:spPr>
        <a:xfrm>
          <a:off x="5805170" y="47224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5440" cy="220345"/>
    <xdr:sp macro="" textlink="">
      <xdr:nvSpPr>
        <xdr:cNvPr id="269" name="テキスト ボックス 268"/>
        <xdr:cNvSpPr txBox="1"/>
      </xdr:nvSpPr>
      <xdr:spPr>
        <a:xfrm>
          <a:off x="5767070" y="45358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0" name="直線コネクタ 269"/>
        <xdr:cNvCxnSpPr/>
      </xdr:nvCxnSpPr>
      <xdr:spPr>
        <a:xfrm>
          <a:off x="5805170" y="69576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43180</xdr:rowOff>
    </xdr:from>
    <xdr:to>
      <xdr:col>59</xdr:col>
      <xdr:colOff>50800</xdr:colOff>
      <xdr:row>39</xdr:row>
      <xdr:rowOff>43180</xdr:rowOff>
    </xdr:to>
    <xdr:cxnSp macro="">
      <xdr:nvCxnSpPr>
        <xdr:cNvPr id="271" name="直線コネクタ 270"/>
        <xdr:cNvCxnSpPr/>
      </xdr:nvCxnSpPr>
      <xdr:spPr>
        <a:xfrm>
          <a:off x="5805170" y="65849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72390</xdr:rowOff>
    </xdr:from>
    <xdr:ext cx="243840" cy="248285"/>
    <xdr:sp macro="" textlink="">
      <xdr:nvSpPr>
        <xdr:cNvPr id="272" name="テキスト ボックス 271"/>
        <xdr:cNvSpPr txBox="1"/>
      </xdr:nvSpPr>
      <xdr:spPr>
        <a:xfrm>
          <a:off x="5579745" y="64465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3" name="直線コネクタ 272"/>
        <xdr:cNvCxnSpPr/>
      </xdr:nvCxnSpPr>
      <xdr:spPr>
        <a:xfrm>
          <a:off x="5805170" y="62122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34925</xdr:rowOff>
    </xdr:from>
    <xdr:ext cx="462915" cy="248285"/>
    <xdr:sp macro="" textlink="">
      <xdr:nvSpPr>
        <xdr:cNvPr id="274" name="テキスト ボックス 273"/>
        <xdr:cNvSpPr txBox="1"/>
      </xdr:nvSpPr>
      <xdr:spPr>
        <a:xfrm>
          <a:off x="5384800" y="6073775"/>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75" name="直線コネクタ 274"/>
        <xdr:cNvCxnSpPr/>
      </xdr:nvCxnSpPr>
      <xdr:spPr>
        <a:xfrm>
          <a:off x="5805170" y="5840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165100</xdr:rowOff>
    </xdr:from>
    <xdr:ext cx="462915" cy="248285"/>
    <xdr:sp macro="" textlink="">
      <xdr:nvSpPr>
        <xdr:cNvPr id="276" name="テキスト ボックス 275"/>
        <xdr:cNvSpPr txBox="1"/>
      </xdr:nvSpPr>
      <xdr:spPr>
        <a:xfrm>
          <a:off x="5384800" y="570103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99060</xdr:rowOff>
    </xdr:from>
    <xdr:to>
      <xdr:col>59</xdr:col>
      <xdr:colOff>50800</xdr:colOff>
      <xdr:row>32</xdr:row>
      <xdr:rowOff>99060</xdr:rowOff>
    </xdr:to>
    <xdr:cxnSp macro="">
      <xdr:nvCxnSpPr>
        <xdr:cNvPr id="277" name="直線コネクタ 276"/>
        <xdr:cNvCxnSpPr/>
      </xdr:nvCxnSpPr>
      <xdr:spPr>
        <a:xfrm>
          <a:off x="5805170" y="546735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128270</xdr:rowOff>
    </xdr:from>
    <xdr:ext cx="462915" cy="248285"/>
    <xdr:sp macro="" textlink="">
      <xdr:nvSpPr>
        <xdr:cNvPr id="278" name="テキスト ボックス 277"/>
        <xdr:cNvSpPr txBox="1"/>
      </xdr:nvSpPr>
      <xdr:spPr>
        <a:xfrm>
          <a:off x="5384800" y="532892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61595</xdr:rowOff>
    </xdr:from>
    <xdr:to>
      <xdr:col>59</xdr:col>
      <xdr:colOff>50800</xdr:colOff>
      <xdr:row>30</xdr:row>
      <xdr:rowOff>61595</xdr:rowOff>
    </xdr:to>
    <xdr:cxnSp macro="">
      <xdr:nvCxnSpPr>
        <xdr:cNvPr id="279" name="直線コネクタ 278"/>
        <xdr:cNvCxnSpPr/>
      </xdr:nvCxnSpPr>
      <xdr:spPr>
        <a:xfrm>
          <a:off x="5805170" y="50946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90805</xdr:rowOff>
    </xdr:from>
    <xdr:ext cx="462915" cy="248285"/>
    <xdr:sp macro="" textlink="">
      <xdr:nvSpPr>
        <xdr:cNvPr id="280" name="テキスト ボックス 279"/>
        <xdr:cNvSpPr txBox="1"/>
      </xdr:nvSpPr>
      <xdr:spPr>
        <a:xfrm>
          <a:off x="5384800" y="4956175"/>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1" name="直線コネクタ 280"/>
        <xdr:cNvCxnSpPr/>
      </xdr:nvCxnSpPr>
      <xdr:spPr>
        <a:xfrm>
          <a:off x="5805170" y="4722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53340</xdr:rowOff>
    </xdr:from>
    <xdr:ext cx="462915" cy="248285"/>
    <xdr:sp macro="" textlink="">
      <xdr:nvSpPr>
        <xdr:cNvPr id="282" name="テキスト ボックス 281"/>
        <xdr:cNvSpPr txBox="1"/>
      </xdr:nvSpPr>
      <xdr:spPr>
        <a:xfrm>
          <a:off x="5384800" y="458343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3" name="労働費グラフ枠"/>
        <xdr:cNvSpPr/>
      </xdr:nvSpPr>
      <xdr:spPr>
        <a:xfrm>
          <a:off x="5805170" y="47224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31</xdr:row>
      <xdr:rowOff>131445</xdr:rowOff>
    </xdr:from>
    <xdr:to>
      <xdr:col>54</xdr:col>
      <xdr:colOff>167005</xdr:colOff>
      <xdr:row>39</xdr:row>
      <xdr:rowOff>43180</xdr:rowOff>
    </xdr:to>
    <xdr:cxnSp macro="">
      <xdr:nvCxnSpPr>
        <xdr:cNvPr id="284" name="直線コネクタ 283"/>
        <xdr:cNvCxnSpPr/>
      </xdr:nvCxnSpPr>
      <xdr:spPr>
        <a:xfrm flipV="1">
          <a:off x="9185275" y="5332095"/>
          <a:ext cx="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47625</xdr:rowOff>
    </xdr:from>
    <xdr:ext cx="244475" cy="248285"/>
    <xdr:sp macro="" textlink="">
      <xdr:nvSpPr>
        <xdr:cNvPr id="285" name="労働費最小値テキスト"/>
        <xdr:cNvSpPr txBox="1"/>
      </xdr:nvSpPr>
      <xdr:spPr>
        <a:xfrm>
          <a:off x="9236075" y="6589395"/>
          <a:ext cx="2444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43180</xdr:rowOff>
    </xdr:from>
    <xdr:to>
      <xdr:col>55</xdr:col>
      <xdr:colOff>88900</xdr:colOff>
      <xdr:row>39</xdr:row>
      <xdr:rowOff>43180</xdr:rowOff>
    </xdr:to>
    <xdr:cxnSp macro="">
      <xdr:nvCxnSpPr>
        <xdr:cNvPr id="286" name="直線コネクタ 285"/>
        <xdr:cNvCxnSpPr/>
      </xdr:nvCxnSpPr>
      <xdr:spPr>
        <a:xfrm>
          <a:off x="9119870" y="65849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79375</xdr:rowOff>
    </xdr:from>
    <xdr:ext cx="464820" cy="253365"/>
    <xdr:sp macro="" textlink="">
      <xdr:nvSpPr>
        <xdr:cNvPr id="287" name="労働費最大値テキスト"/>
        <xdr:cNvSpPr txBox="1"/>
      </xdr:nvSpPr>
      <xdr:spPr>
        <a:xfrm>
          <a:off x="9236075" y="511238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3,364</a:t>
          </a:r>
          <a:endParaRPr kumimoji="1" lang="ja-JP" altLang="en-US" sz="1000" b="1">
            <a:latin typeface="ＭＳ Ｐゴシック"/>
          </a:endParaRPr>
        </a:p>
      </xdr:txBody>
    </xdr:sp>
    <xdr:clientData/>
  </xdr:oneCellAnchor>
  <xdr:twoCellAnchor>
    <xdr:from>
      <xdr:col>54</xdr:col>
      <xdr:colOff>101600</xdr:colOff>
      <xdr:row>31</xdr:row>
      <xdr:rowOff>131445</xdr:rowOff>
    </xdr:from>
    <xdr:to>
      <xdr:col>55</xdr:col>
      <xdr:colOff>88900</xdr:colOff>
      <xdr:row>31</xdr:row>
      <xdr:rowOff>131445</xdr:rowOff>
    </xdr:to>
    <xdr:cxnSp macro="">
      <xdr:nvCxnSpPr>
        <xdr:cNvPr id="288" name="直線コネクタ 287"/>
        <xdr:cNvCxnSpPr/>
      </xdr:nvCxnSpPr>
      <xdr:spPr>
        <a:xfrm>
          <a:off x="9119870" y="53320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13970</xdr:rowOff>
    </xdr:from>
    <xdr:to>
      <xdr:col>55</xdr:col>
      <xdr:colOff>0</xdr:colOff>
      <xdr:row>39</xdr:row>
      <xdr:rowOff>15875</xdr:rowOff>
    </xdr:to>
    <xdr:cxnSp macro="">
      <xdr:nvCxnSpPr>
        <xdr:cNvPr id="289" name="直線コネクタ 288"/>
        <xdr:cNvCxnSpPr/>
      </xdr:nvCxnSpPr>
      <xdr:spPr>
        <a:xfrm>
          <a:off x="8464550" y="6555740"/>
          <a:ext cx="7207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64770</xdr:rowOff>
    </xdr:from>
    <xdr:ext cx="373380" cy="253365"/>
    <xdr:sp macro="" textlink="">
      <xdr:nvSpPr>
        <xdr:cNvPr id="290" name="労働費平均値テキスト"/>
        <xdr:cNvSpPr txBox="1"/>
      </xdr:nvSpPr>
      <xdr:spPr>
        <a:xfrm>
          <a:off x="9236075" y="6103620"/>
          <a:ext cx="37338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42545</xdr:rowOff>
    </xdr:from>
    <xdr:to>
      <xdr:col>55</xdr:col>
      <xdr:colOff>50800</xdr:colOff>
      <xdr:row>37</xdr:row>
      <xdr:rowOff>142240</xdr:rowOff>
    </xdr:to>
    <xdr:sp macro="" textlink="">
      <xdr:nvSpPr>
        <xdr:cNvPr id="291" name="フローチャート: 判断 290"/>
        <xdr:cNvSpPr/>
      </xdr:nvSpPr>
      <xdr:spPr>
        <a:xfrm>
          <a:off x="9157970" y="62490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39</xdr:row>
      <xdr:rowOff>10795</xdr:rowOff>
    </xdr:from>
    <xdr:to>
      <xdr:col>50</xdr:col>
      <xdr:colOff>114300</xdr:colOff>
      <xdr:row>39</xdr:row>
      <xdr:rowOff>13970</xdr:rowOff>
    </xdr:to>
    <xdr:cxnSp macro="">
      <xdr:nvCxnSpPr>
        <xdr:cNvPr id="292" name="直線コネクタ 291"/>
        <xdr:cNvCxnSpPr/>
      </xdr:nvCxnSpPr>
      <xdr:spPr>
        <a:xfrm>
          <a:off x="7682230" y="6552565"/>
          <a:ext cx="7823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142875</xdr:rowOff>
    </xdr:to>
    <xdr:sp macro="" textlink="">
      <xdr:nvSpPr>
        <xdr:cNvPr id="293" name="フローチャート: 判断 292"/>
        <xdr:cNvSpPr/>
      </xdr:nvSpPr>
      <xdr:spPr>
        <a:xfrm>
          <a:off x="8413750" y="6249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159385</xdr:rowOff>
    </xdr:from>
    <xdr:ext cx="378460" cy="248285"/>
    <xdr:sp macro="" textlink="">
      <xdr:nvSpPr>
        <xdr:cNvPr id="294" name="テキスト ボックス 293"/>
        <xdr:cNvSpPr txBox="1"/>
      </xdr:nvSpPr>
      <xdr:spPr>
        <a:xfrm>
          <a:off x="8298815" y="603059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10795</xdr:rowOff>
    </xdr:from>
    <xdr:to>
      <xdr:col>45</xdr:col>
      <xdr:colOff>167005</xdr:colOff>
      <xdr:row>39</xdr:row>
      <xdr:rowOff>12700</xdr:rowOff>
    </xdr:to>
    <xdr:cxnSp macro="">
      <xdr:nvCxnSpPr>
        <xdr:cNvPr id="295" name="直線コネクタ 294"/>
        <xdr:cNvCxnSpPr/>
      </xdr:nvCxnSpPr>
      <xdr:spPr>
        <a:xfrm flipV="1">
          <a:off x="6898005" y="6552565"/>
          <a:ext cx="7842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42545</xdr:rowOff>
    </xdr:from>
    <xdr:to>
      <xdr:col>46</xdr:col>
      <xdr:colOff>38100</xdr:colOff>
      <xdr:row>37</xdr:row>
      <xdr:rowOff>142240</xdr:rowOff>
    </xdr:to>
    <xdr:sp macro="" textlink="">
      <xdr:nvSpPr>
        <xdr:cNvPr id="296" name="フローチャート: 判断 295"/>
        <xdr:cNvSpPr/>
      </xdr:nvSpPr>
      <xdr:spPr>
        <a:xfrm>
          <a:off x="7642225" y="624903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167005</xdr:colOff>
      <xdr:row>35</xdr:row>
      <xdr:rowOff>158750</xdr:rowOff>
    </xdr:from>
    <xdr:ext cx="378460" cy="248285"/>
    <xdr:sp macro="" textlink="">
      <xdr:nvSpPr>
        <xdr:cNvPr id="297" name="テキスト ボックス 296"/>
        <xdr:cNvSpPr txBox="1"/>
      </xdr:nvSpPr>
      <xdr:spPr>
        <a:xfrm>
          <a:off x="7515225" y="602996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12700</xdr:rowOff>
    </xdr:from>
    <xdr:to>
      <xdr:col>41</xdr:col>
      <xdr:colOff>50800</xdr:colOff>
      <xdr:row>39</xdr:row>
      <xdr:rowOff>15240</xdr:rowOff>
    </xdr:to>
    <xdr:cxnSp macro="">
      <xdr:nvCxnSpPr>
        <xdr:cNvPr id="298" name="直線コネクタ 297"/>
        <xdr:cNvCxnSpPr/>
      </xdr:nvCxnSpPr>
      <xdr:spPr>
        <a:xfrm flipV="1">
          <a:off x="6126480" y="6554470"/>
          <a:ext cx="7715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28575</xdr:rowOff>
    </xdr:from>
    <xdr:to>
      <xdr:col>41</xdr:col>
      <xdr:colOff>101600</xdr:colOff>
      <xdr:row>37</xdr:row>
      <xdr:rowOff>128270</xdr:rowOff>
    </xdr:to>
    <xdr:sp macro="" textlink="">
      <xdr:nvSpPr>
        <xdr:cNvPr id="299" name="フローチャート: 判断 298"/>
        <xdr:cNvSpPr/>
      </xdr:nvSpPr>
      <xdr:spPr>
        <a:xfrm>
          <a:off x="6847205" y="62350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144145</xdr:rowOff>
    </xdr:from>
    <xdr:ext cx="378460" cy="248285"/>
    <xdr:sp macro="" textlink="">
      <xdr:nvSpPr>
        <xdr:cNvPr id="300" name="テキスト ボックス 299"/>
        <xdr:cNvSpPr txBox="1"/>
      </xdr:nvSpPr>
      <xdr:spPr>
        <a:xfrm>
          <a:off x="6732270" y="601535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19050</xdr:rowOff>
    </xdr:from>
    <xdr:to>
      <xdr:col>36</xdr:col>
      <xdr:colOff>165100</xdr:colOff>
      <xdr:row>37</xdr:row>
      <xdr:rowOff>118110</xdr:rowOff>
    </xdr:to>
    <xdr:sp macro="" textlink="">
      <xdr:nvSpPr>
        <xdr:cNvPr id="301" name="フローチャート: 判断 300"/>
        <xdr:cNvSpPr/>
      </xdr:nvSpPr>
      <xdr:spPr>
        <a:xfrm>
          <a:off x="6075680" y="6225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134620</xdr:rowOff>
    </xdr:from>
    <xdr:ext cx="378460" cy="253365"/>
    <xdr:sp macro="" textlink="">
      <xdr:nvSpPr>
        <xdr:cNvPr id="302" name="テキスト ボックス 301"/>
        <xdr:cNvSpPr txBox="1"/>
      </xdr:nvSpPr>
      <xdr:spPr>
        <a:xfrm>
          <a:off x="5960745" y="600583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3" name="テキスト ボックス 302"/>
        <xdr:cNvSpPr txBox="1"/>
      </xdr:nvSpPr>
      <xdr:spPr>
        <a:xfrm>
          <a:off x="901827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1365" cy="253365"/>
    <xdr:sp macro="" textlink="">
      <xdr:nvSpPr>
        <xdr:cNvPr id="304" name="テキスト ボックス 303"/>
        <xdr:cNvSpPr txBox="1"/>
      </xdr:nvSpPr>
      <xdr:spPr>
        <a:xfrm>
          <a:off x="829754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41</xdr:row>
      <xdr:rowOff>78105</xdr:rowOff>
    </xdr:from>
    <xdr:ext cx="762000" cy="253365"/>
    <xdr:sp macro="" textlink="">
      <xdr:nvSpPr>
        <xdr:cNvPr id="305" name="テキスト ボックス 304"/>
        <xdr:cNvSpPr txBox="1"/>
      </xdr:nvSpPr>
      <xdr:spPr>
        <a:xfrm>
          <a:off x="751522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6920" cy="253365"/>
    <xdr:sp macro="" textlink="">
      <xdr:nvSpPr>
        <xdr:cNvPr id="306" name="テキスト ボックス 305"/>
        <xdr:cNvSpPr txBox="1"/>
      </xdr:nvSpPr>
      <xdr:spPr>
        <a:xfrm>
          <a:off x="67310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1365" cy="253365"/>
    <xdr:sp macro="" textlink="">
      <xdr:nvSpPr>
        <xdr:cNvPr id="307" name="テキスト ボックス 306"/>
        <xdr:cNvSpPr txBox="1"/>
      </xdr:nvSpPr>
      <xdr:spPr>
        <a:xfrm>
          <a:off x="595947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133350</xdr:rowOff>
    </xdr:from>
    <xdr:to>
      <xdr:col>55</xdr:col>
      <xdr:colOff>50800</xdr:colOff>
      <xdr:row>39</xdr:row>
      <xdr:rowOff>64770</xdr:rowOff>
    </xdr:to>
    <xdr:sp macro="" textlink="">
      <xdr:nvSpPr>
        <xdr:cNvPr id="308" name="楕円 307"/>
        <xdr:cNvSpPr/>
      </xdr:nvSpPr>
      <xdr:spPr>
        <a:xfrm>
          <a:off x="9157970" y="650748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50800</xdr:rowOff>
    </xdr:from>
    <xdr:ext cx="308610" cy="248285"/>
    <xdr:sp macro="" textlink="">
      <xdr:nvSpPr>
        <xdr:cNvPr id="309" name="労働費該当値テキスト"/>
        <xdr:cNvSpPr txBox="1"/>
      </xdr:nvSpPr>
      <xdr:spPr>
        <a:xfrm>
          <a:off x="9236075" y="6424930"/>
          <a:ext cx="3086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131445</xdr:rowOff>
    </xdr:from>
    <xdr:to>
      <xdr:col>50</xdr:col>
      <xdr:colOff>165100</xdr:colOff>
      <xdr:row>39</xdr:row>
      <xdr:rowOff>62865</xdr:rowOff>
    </xdr:to>
    <xdr:sp macro="" textlink="">
      <xdr:nvSpPr>
        <xdr:cNvPr id="310" name="楕円 309"/>
        <xdr:cNvSpPr/>
      </xdr:nvSpPr>
      <xdr:spPr>
        <a:xfrm>
          <a:off x="8413750" y="6505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54610</xdr:rowOff>
    </xdr:from>
    <xdr:ext cx="313055" cy="253365"/>
    <xdr:sp macro="" textlink="">
      <xdr:nvSpPr>
        <xdr:cNvPr id="311" name="テキスト ボックス 310"/>
        <xdr:cNvSpPr txBox="1"/>
      </xdr:nvSpPr>
      <xdr:spPr>
        <a:xfrm>
          <a:off x="8331200" y="659638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128905</xdr:rowOff>
    </xdr:from>
    <xdr:to>
      <xdr:col>46</xdr:col>
      <xdr:colOff>38100</xdr:colOff>
      <xdr:row>39</xdr:row>
      <xdr:rowOff>60325</xdr:rowOff>
    </xdr:to>
    <xdr:sp macro="" textlink="">
      <xdr:nvSpPr>
        <xdr:cNvPr id="312" name="楕円 311"/>
        <xdr:cNvSpPr/>
      </xdr:nvSpPr>
      <xdr:spPr>
        <a:xfrm>
          <a:off x="7642225" y="650303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51435</xdr:rowOff>
    </xdr:from>
    <xdr:ext cx="308610" cy="248285"/>
    <xdr:sp macro="" textlink="">
      <xdr:nvSpPr>
        <xdr:cNvPr id="313" name="テキスト ボックス 312"/>
        <xdr:cNvSpPr txBox="1"/>
      </xdr:nvSpPr>
      <xdr:spPr>
        <a:xfrm>
          <a:off x="7536180" y="6593205"/>
          <a:ext cx="3086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130175</xdr:rowOff>
    </xdr:from>
    <xdr:to>
      <xdr:col>41</xdr:col>
      <xdr:colOff>101600</xdr:colOff>
      <xdr:row>39</xdr:row>
      <xdr:rowOff>61595</xdr:rowOff>
    </xdr:to>
    <xdr:sp macro="" textlink="">
      <xdr:nvSpPr>
        <xdr:cNvPr id="314" name="楕円 313"/>
        <xdr:cNvSpPr/>
      </xdr:nvSpPr>
      <xdr:spPr>
        <a:xfrm>
          <a:off x="6847205" y="65043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53340</xdr:rowOff>
    </xdr:from>
    <xdr:ext cx="313055" cy="248285"/>
    <xdr:sp macro="" textlink="">
      <xdr:nvSpPr>
        <xdr:cNvPr id="315" name="テキスト ボックス 314"/>
        <xdr:cNvSpPr txBox="1"/>
      </xdr:nvSpPr>
      <xdr:spPr>
        <a:xfrm>
          <a:off x="6764655" y="6595110"/>
          <a:ext cx="3130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132715</xdr:rowOff>
    </xdr:from>
    <xdr:to>
      <xdr:col>36</xdr:col>
      <xdr:colOff>165100</xdr:colOff>
      <xdr:row>39</xdr:row>
      <xdr:rowOff>64135</xdr:rowOff>
    </xdr:to>
    <xdr:sp macro="" textlink="">
      <xdr:nvSpPr>
        <xdr:cNvPr id="316" name="楕円 315"/>
        <xdr:cNvSpPr/>
      </xdr:nvSpPr>
      <xdr:spPr>
        <a:xfrm>
          <a:off x="6075680" y="65068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55880</xdr:rowOff>
    </xdr:from>
    <xdr:ext cx="313055" cy="253365"/>
    <xdr:sp macro="" textlink="">
      <xdr:nvSpPr>
        <xdr:cNvPr id="317" name="テキスト ボックス 316"/>
        <xdr:cNvSpPr txBox="1"/>
      </xdr:nvSpPr>
      <xdr:spPr>
        <a:xfrm>
          <a:off x="5993130" y="659765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18" name="正方形/長方形 317"/>
        <xdr:cNvSpPr/>
      </xdr:nvSpPr>
      <xdr:spPr>
        <a:xfrm>
          <a:off x="5805170" y="72682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19" name="正方形/長方形 318"/>
        <xdr:cNvSpPr/>
      </xdr:nvSpPr>
      <xdr:spPr>
        <a:xfrm>
          <a:off x="590867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0" name="正方形/長方形 319"/>
        <xdr:cNvSpPr/>
      </xdr:nvSpPr>
      <xdr:spPr>
        <a:xfrm>
          <a:off x="590867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1" name="正方形/長方形 320"/>
        <xdr:cNvSpPr/>
      </xdr:nvSpPr>
      <xdr:spPr>
        <a:xfrm>
          <a:off x="680720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2" name="正方形/長方形 321"/>
        <xdr:cNvSpPr/>
      </xdr:nvSpPr>
      <xdr:spPr>
        <a:xfrm>
          <a:off x="680720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3" name="正方形/長方形 322"/>
        <xdr:cNvSpPr/>
      </xdr:nvSpPr>
      <xdr:spPr>
        <a:xfrm>
          <a:off x="78092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4" name="正方形/長方形 323"/>
        <xdr:cNvSpPr/>
      </xdr:nvSpPr>
      <xdr:spPr>
        <a:xfrm>
          <a:off x="78092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5" name="正方形/長方形 324"/>
        <xdr:cNvSpPr/>
      </xdr:nvSpPr>
      <xdr:spPr>
        <a:xfrm>
          <a:off x="5805170" y="80752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5440" cy="220345"/>
    <xdr:sp macro="" textlink="">
      <xdr:nvSpPr>
        <xdr:cNvPr id="326" name="テキスト ボックス 325"/>
        <xdr:cNvSpPr txBox="1"/>
      </xdr:nvSpPr>
      <xdr:spPr>
        <a:xfrm>
          <a:off x="5767070" y="78886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27" name="直線コネクタ 326"/>
        <xdr:cNvCxnSpPr/>
      </xdr:nvCxnSpPr>
      <xdr:spPr>
        <a:xfrm>
          <a:off x="5805170" y="103104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136525</xdr:rowOff>
    </xdr:from>
    <xdr:to>
      <xdr:col>59</xdr:col>
      <xdr:colOff>50800</xdr:colOff>
      <xdr:row>58</xdr:row>
      <xdr:rowOff>136525</xdr:rowOff>
    </xdr:to>
    <xdr:cxnSp macro="">
      <xdr:nvCxnSpPr>
        <xdr:cNvPr id="328" name="直線コネクタ 327"/>
        <xdr:cNvCxnSpPr/>
      </xdr:nvCxnSpPr>
      <xdr:spPr>
        <a:xfrm>
          <a:off x="5805170" y="986345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3840" cy="248285"/>
    <xdr:sp macro="" textlink="">
      <xdr:nvSpPr>
        <xdr:cNvPr id="329" name="テキスト ボックス 328"/>
        <xdr:cNvSpPr txBox="1"/>
      </xdr:nvSpPr>
      <xdr:spPr>
        <a:xfrm>
          <a:off x="5579745" y="972439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24765</xdr:rowOff>
    </xdr:from>
    <xdr:to>
      <xdr:col>59</xdr:col>
      <xdr:colOff>50800</xdr:colOff>
      <xdr:row>56</xdr:row>
      <xdr:rowOff>24765</xdr:rowOff>
    </xdr:to>
    <xdr:cxnSp macro="">
      <xdr:nvCxnSpPr>
        <xdr:cNvPr id="330" name="直線コネクタ 329"/>
        <xdr:cNvCxnSpPr/>
      </xdr:nvCxnSpPr>
      <xdr:spPr>
        <a:xfrm>
          <a:off x="5805170" y="94164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53340</xdr:rowOff>
    </xdr:from>
    <xdr:ext cx="527050" cy="248285"/>
    <xdr:sp macro="" textlink="">
      <xdr:nvSpPr>
        <xdr:cNvPr id="331" name="テキスト ボックス 330"/>
        <xdr:cNvSpPr txBox="1"/>
      </xdr:nvSpPr>
      <xdr:spPr>
        <a:xfrm>
          <a:off x="5344160" y="927735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80645</xdr:rowOff>
    </xdr:from>
    <xdr:to>
      <xdr:col>59</xdr:col>
      <xdr:colOff>50800</xdr:colOff>
      <xdr:row>53</xdr:row>
      <xdr:rowOff>80645</xdr:rowOff>
    </xdr:to>
    <xdr:cxnSp macro="">
      <xdr:nvCxnSpPr>
        <xdr:cNvPr id="332" name="直線コネクタ 331"/>
        <xdr:cNvCxnSpPr/>
      </xdr:nvCxnSpPr>
      <xdr:spPr>
        <a:xfrm>
          <a:off x="5805170" y="896937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109220</xdr:rowOff>
    </xdr:from>
    <xdr:ext cx="527050" cy="248285"/>
    <xdr:sp macro="" textlink="">
      <xdr:nvSpPr>
        <xdr:cNvPr id="333" name="テキスト ボックス 332"/>
        <xdr:cNvSpPr txBox="1"/>
      </xdr:nvSpPr>
      <xdr:spPr>
        <a:xfrm>
          <a:off x="5344160" y="883031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136525</xdr:rowOff>
    </xdr:from>
    <xdr:to>
      <xdr:col>59</xdr:col>
      <xdr:colOff>50800</xdr:colOff>
      <xdr:row>50</xdr:row>
      <xdr:rowOff>136525</xdr:rowOff>
    </xdr:to>
    <xdr:cxnSp macro="">
      <xdr:nvCxnSpPr>
        <xdr:cNvPr id="334" name="直線コネクタ 333"/>
        <xdr:cNvCxnSpPr/>
      </xdr:nvCxnSpPr>
      <xdr:spPr>
        <a:xfrm>
          <a:off x="5805170" y="852233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165100</xdr:rowOff>
    </xdr:from>
    <xdr:ext cx="527050" cy="248285"/>
    <xdr:sp macro="" textlink="">
      <xdr:nvSpPr>
        <xdr:cNvPr id="335" name="テキスト ボックス 334"/>
        <xdr:cNvSpPr txBox="1"/>
      </xdr:nvSpPr>
      <xdr:spPr>
        <a:xfrm>
          <a:off x="5344160" y="838327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6" name="直線コネクタ 335"/>
        <xdr:cNvCxnSpPr/>
      </xdr:nvCxnSpPr>
      <xdr:spPr>
        <a:xfrm>
          <a:off x="5805170" y="8075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53340</xdr:rowOff>
    </xdr:from>
    <xdr:ext cx="527050" cy="248285"/>
    <xdr:sp macro="" textlink="">
      <xdr:nvSpPr>
        <xdr:cNvPr id="337" name="テキスト ボックス 336"/>
        <xdr:cNvSpPr txBox="1"/>
      </xdr:nvSpPr>
      <xdr:spPr>
        <a:xfrm>
          <a:off x="5344160" y="793623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38" name="農林水産業費グラフ枠"/>
        <xdr:cNvSpPr/>
      </xdr:nvSpPr>
      <xdr:spPr>
        <a:xfrm>
          <a:off x="5805170" y="80752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50</xdr:row>
      <xdr:rowOff>137160</xdr:rowOff>
    </xdr:from>
    <xdr:to>
      <xdr:col>54</xdr:col>
      <xdr:colOff>167005</xdr:colOff>
      <xdr:row>58</xdr:row>
      <xdr:rowOff>134620</xdr:rowOff>
    </xdr:to>
    <xdr:cxnSp macro="">
      <xdr:nvCxnSpPr>
        <xdr:cNvPr id="339" name="直線コネクタ 338"/>
        <xdr:cNvCxnSpPr/>
      </xdr:nvCxnSpPr>
      <xdr:spPr>
        <a:xfrm flipV="1">
          <a:off x="9185275" y="8522970"/>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139065</xdr:rowOff>
    </xdr:from>
    <xdr:ext cx="308610" cy="253365"/>
    <xdr:sp macro="" textlink="">
      <xdr:nvSpPr>
        <xdr:cNvPr id="340" name="農林水産業費最小値テキスト"/>
        <xdr:cNvSpPr txBox="1"/>
      </xdr:nvSpPr>
      <xdr:spPr>
        <a:xfrm>
          <a:off x="9236075" y="9865995"/>
          <a:ext cx="3086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134620</xdr:rowOff>
    </xdr:from>
    <xdr:to>
      <xdr:col>55</xdr:col>
      <xdr:colOff>88900</xdr:colOff>
      <xdr:row>58</xdr:row>
      <xdr:rowOff>134620</xdr:rowOff>
    </xdr:to>
    <xdr:cxnSp macro="">
      <xdr:nvCxnSpPr>
        <xdr:cNvPr id="341" name="直線コネクタ 340"/>
        <xdr:cNvCxnSpPr/>
      </xdr:nvCxnSpPr>
      <xdr:spPr>
        <a:xfrm>
          <a:off x="9119870" y="98615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85090</xdr:rowOff>
    </xdr:from>
    <xdr:ext cx="529590" cy="248285"/>
    <xdr:sp macro="" textlink="">
      <xdr:nvSpPr>
        <xdr:cNvPr id="342" name="農林水産業費最大値テキスト"/>
        <xdr:cNvSpPr txBox="1"/>
      </xdr:nvSpPr>
      <xdr:spPr>
        <a:xfrm>
          <a:off x="9236075" y="830326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29,988</a:t>
          </a:r>
          <a:endParaRPr kumimoji="1" lang="ja-JP" altLang="en-US" sz="1000" b="1">
            <a:latin typeface="ＭＳ Ｐゴシック"/>
          </a:endParaRPr>
        </a:p>
      </xdr:txBody>
    </xdr:sp>
    <xdr:clientData/>
  </xdr:oneCellAnchor>
  <xdr:twoCellAnchor>
    <xdr:from>
      <xdr:col>54</xdr:col>
      <xdr:colOff>101600</xdr:colOff>
      <xdr:row>50</xdr:row>
      <xdr:rowOff>137160</xdr:rowOff>
    </xdr:from>
    <xdr:to>
      <xdr:col>55</xdr:col>
      <xdr:colOff>88900</xdr:colOff>
      <xdr:row>50</xdr:row>
      <xdr:rowOff>137160</xdr:rowOff>
    </xdr:to>
    <xdr:cxnSp macro="">
      <xdr:nvCxnSpPr>
        <xdr:cNvPr id="343" name="直線コネクタ 342"/>
        <xdr:cNvCxnSpPr/>
      </xdr:nvCxnSpPr>
      <xdr:spPr>
        <a:xfrm>
          <a:off x="9119870" y="852297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47625</xdr:rowOff>
    </xdr:from>
    <xdr:to>
      <xdr:col>55</xdr:col>
      <xdr:colOff>0</xdr:colOff>
      <xdr:row>58</xdr:row>
      <xdr:rowOff>47625</xdr:rowOff>
    </xdr:to>
    <xdr:cxnSp macro="">
      <xdr:nvCxnSpPr>
        <xdr:cNvPr id="344" name="直線コネクタ 343"/>
        <xdr:cNvCxnSpPr/>
      </xdr:nvCxnSpPr>
      <xdr:spPr>
        <a:xfrm flipV="1">
          <a:off x="8464550" y="9774555"/>
          <a:ext cx="7207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79375</xdr:rowOff>
    </xdr:from>
    <xdr:ext cx="464820" cy="253365"/>
    <xdr:sp macro="" textlink="">
      <xdr:nvSpPr>
        <xdr:cNvPr id="345" name="農林水産業費平均値テキスト"/>
        <xdr:cNvSpPr txBox="1"/>
      </xdr:nvSpPr>
      <xdr:spPr>
        <a:xfrm>
          <a:off x="9236075" y="9471025"/>
          <a:ext cx="4648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57150</xdr:rowOff>
    </xdr:from>
    <xdr:to>
      <xdr:col>55</xdr:col>
      <xdr:colOff>50800</xdr:colOff>
      <xdr:row>57</xdr:row>
      <xdr:rowOff>156210</xdr:rowOff>
    </xdr:to>
    <xdr:sp macro="" textlink="">
      <xdr:nvSpPr>
        <xdr:cNvPr id="346" name="フローチャート: 判断 345"/>
        <xdr:cNvSpPr/>
      </xdr:nvSpPr>
      <xdr:spPr>
        <a:xfrm>
          <a:off x="9157970" y="9616440"/>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58</xdr:row>
      <xdr:rowOff>5715</xdr:rowOff>
    </xdr:from>
    <xdr:to>
      <xdr:col>50</xdr:col>
      <xdr:colOff>114300</xdr:colOff>
      <xdr:row>58</xdr:row>
      <xdr:rowOff>47625</xdr:rowOff>
    </xdr:to>
    <xdr:cxnSp macro="">
      <xdr:nvCxnSpPr>
        <xdr:cNvPr id="347" name="直線コネクタ 346"/>
        <xdr:cNvCxnSpPr/>
      </xdr:nvCxnSpPr>
      <xdr:spPr>
        <a:xfrm>
          <a:off x="7682230" y="9732645"/>
          <a:ext cx="7823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64770</xdr:rowOff>
    </xdr:from>
    <xdr:to>
      <xdr:col>50</xdr:col>
      <xdr:colOff>165100</xdr:colOff>
      <xdr:row>57</xdr:row>
      <xdr:rowOff>164465</xdr:rowOff>
    </xdr:to>
    <xdr:sp macro="" textlink="">
      <xdr:nvSpPr>
        <xdr:cNvPr id="348" name="フローチャート: 判断 347"/>
        <xdr:cNvSpPr/>
      </xdr:nvSpPr>
      <xdr:spPr>
        <a:xfrm>
          <a:off x="8413750" y="9624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13335</xdr:rowOff>
    </xdr:from>
    <xdr:ext cx="469900" cy="248285"/>
    <xdr:sp macro="" textlink="">
      <xdr:nvSpPr>
        <xdr:cNvPr id="349" name="テキスト ボックス 348"/>
        <xdr:cNvSpPr txBox="1"/>
      </xdr:nvSpPr>
      <xdr:spPr>
        <a:xfrm>
          <a:off x="8253095" y="940498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5715</xdr:rowOff>
    </xdr:from>
    <xdr:to>
      <xdr:col>45</xdr:col>
      <xdr:colOff>167005</xdr:colOff>
      <xdr:row>58</xdr:row>
      <xdr:rowOff>15875</xdr:rowOff>
    </xdr:to>
    <xdr:cxnSp macro="">
      <xdr:nvCxnSpPr>
        <xdr:cNvPr id="350" name="直線コネクタ 349"/>
        <xdr:cNvCxnSpPr/>
      </xdr:nvCxnSpPr>
      <xdr:spPr>
        <a:xfrm flipV="1">
          <a:off x="6898005" y="9732645"/>
          <a:ext cx="7842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64135</xdr:rowOff>
    </xdr:from>
    <xdr:to>
      <xdr:col>46</xdr:col>
      <xdr:colOff>38100</xdr:colOff>
      <xdr:row>57</xdr:row>
      <xdr:rowOff>163830</xdr:rowOff>
    </xdr:to>
    <xdr:sp macro="" textlink="">
      <xdr:nvSpPr>
        <xdr:cNvPr id="351" name="フローチャート: 判断 350"/>
        <xdr:cNvSpPr/>
      </xdr:nvSpPr>
      <xdr:spPr>
        <a:xfrm>
          <a:off x="7642225" y="962342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12700</xdr:rowOff>
    </xdr:from>
    <xdr:ext cx="469900" cy="248285"/>
    <xdr:sp macro="" textlink="">
      <xdr:nvSpPr>
        <xdr:cNvPr id="352" name="テキスト ボックス 351"/>
        <xdr:cNvSpPr txBox="1"/>
      </xdr:nvSpPr>
      <xdr:spPr>
        <a:xfrm>
          <a:off x="7481570" y="940435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13335</xdr:rowOff>
    </xdr:from>
    <xdr:to>
      <xdr:col>41</xdr:col>
      <xdr:colOff>50800</xdr:colOff>
      <xdr:row>58</xdr:row>
      <xdr:rowOff>15875</xdr:rowOff>
    </xdr:to>
    <xdr:cxnSp macro="">
      <xdr:nvCxnSpPr>
        <xdr:cNvPr id="353" name="直線コネクタ 352"/>
        <xdr:cNvCxnSpPr/>
      </xdr:nvCxnSpPr>
      <xdr:spPr>
        <a:xfrm>
          <a:off x="6126480" y="9740265"/>
          <a:ext cx="7715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78740</xdr:rowOff>
    </xdr:from>
    <xdr:to>
      <xdr:col>41</xdr:col>
      <xdr:colOff>101600</xdr:colOff>
      <xdr:row>58</xdr:row>
      <xdr:rowOff>10795</xdr:rowOff>
    </xdr:to>
    <xdr:sp macro="" textlink="">
      <xdr:nvSpPr>
        <xdr:cNvPr id="354" name="フローチャート: 判断 353"/>
        <xdr:cNvSpPr/>
      </xdr:nvSpPr>
      <xdr:spPr>
        <a:xfrm>
          <a:off x="6847205" y="96380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26670</xdr:rowOff>
    </xdr:from>
    <xdr:ext cx="469900" cy="253365"/>
    <xdr:sp macro="" textlink="">
      <xdr:nvSpPr>
        <xdr:cNvPr id="355" name="テキスト ボックス 354"/>
        <xdr:cNvSpPr txBox="1"/>
      </xdr:nvSpPr>
      <xdr:spPr>
        <a:xfrm>
          <a:off x="6686550" y="94183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76835</xdr:rowOff>
    </xdr:from>
    <xdr:to>
      <xdr:col>36</xdr:col>
      <xdr:colOff>165100</xdr:colOff>
      <xdr:row>58</xdr:row>
      <xdr:rowOff>8255</xdr:rowOff>
    </xdr:to>
    <xdr:sp macro="" textlink="">
      <xdr:nvSpPr>
        <xdr:cNvPr id="356" name="フローチャート: 判断 355"/>
        <xdr:cNvSpPr/>
      </xdr:nvSpPr>
      <xdr:spPr>
        <a:xfrm>
          <a:off x="6075680" y="9636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24765</xdr:rowOff>
    </xdr:from>
    <xdr:ext cx="469900" cy="253365"/>
    <xdr:sp macro="" textlink="">
      <xdr:nvSpPr>
        <xdr:cNvPr id="357" name="テキスト ボックス 356"/>
        <xdr:cNvSpPr txBox="1"/>
      </xdr:nvSpPr>
      <xdr:spPr>
        <a:xfrm>
          <a:off x="5915025" y="94164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58" name="テキスト ボックス 357"/>
        <xdr:cNvSpPr txBox="1"/>
      </xdr:nvSpPr>
      <xdr:spPr>
        <a:xfrm>
          <a:off x="901827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1365" cy="253365"/>
    <xdr:sp macro="" textlink="">
      <xdr:nvSpPr>
        <xdr:cNvPr id="359" name="テキスト ボックス 358"/>
        <xdr:cNvSpPr txBox="1"/>
      </xdr:nvSpPr>
      <xdr:spPr>
        <a:xfrm>
          <a:off x="829754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61</xdr:row>
      <xdr:rowOff>78105</xdr:rowOff>
    </xdr:from>
    <xdr:ext cx="762000" cy="253365"/>
    <xdr:sp macro="" textlink="">
      <xdr:nvSpPr>
        <xdr:cNvPr id="360" name="テキスト ボックス 359"/>
        <xdr:cNvSpPr txBox="1"/>
      </xdr:nvSpPr>
      <xdr:spPr>
        <a:xfrm>
          <a:off x="751522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6920" cy="253365"/>
    <xdr:sp macro="" textlink="">
      <xdr:nvSpPr>
        <xdr:cNvPr id="361" name="テキスト ボックス 360"/>
        <xdr:cNvSpPr txBox="1"/>
      </xdr:nvSpPr>
      <xdr:spPr>
        <a:xfrm>
          <a:off x="67310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1365" cy="253365"/>
    <xdr:sp macro="" textlink="">
      <xdr:nvSpPr>
        <xdr:cNvPr id="362" name="テキスト ボックス 361"/>
        <xdr:cNvSpPr txBox="1"/>
      </xdr:nvSpPr>
      <xdr:spPr>
        <a:xfrm>
          <a:off x="595947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165100</xdr:rowOff>
    </xdr:from>
    <xdr:to>
      <xdr:col>55</xdr:col>
      <xdr:colOff>50800</xdr:colOff>
      <xdr:row>58</xdr:row>
      <xdr:rowOff>96520</xdr:rowOff>
    </xdr:to>
    <xdr:sp macro="" textlink="">
      <xdr:nvSpPr>
        <xdr:cNvPr id="363" name="楕円 362"/>
        <xdr:cNvSpPr/>
      </xdr:nvSpPr>
      <xdr:spPr>
        <a:xfrm>
          <a:off x="9157970" y="972439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81915</xdr:rowOff>
    </xdr:from>
    <xdr:ext cx="464820" cy="253365"/>
    <xdr:sp macro="" textlink="">
      <xdr:nvSpPr>
        <xdr:cNvPr id="364" name="農林水産業費該当値テキスト"/>
        <xdr:cNvSpPr txBox="1"/>
      </xdr:nvSpPr>
      <xdr:spPr>
        <a:xfrm>
          <a:off x="9236075" y="964120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165100</xdr:rowOff>
    </xdr:from>
    <xdr:to>
      <xdr:col>50</xdr:col>
      <xdr:colOff>165100</xdr:colOff>
      <xdr:row>58</xdr:row>
      <xdr:rowOff>96520</xdr:rowOff>
    </xdr:to>
    <xdr:sp macro="" textlink="">
      <xdr:nvSpPr>
        <xdr:cNvPr id="365" name="楕円 364"/>
        <xdr:cNvSpPr/>
      </xdr:nvSpPr>
      <xdr:spPr>
        <a:xfrm>
          <a:off x="8413750" y="97243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88265</xdr:rowOff>
    </xdr:from>
    <xdr:ext cx="469900" cy="248285"/>
    <xdr:sp macro="" textlink="">
      <xdr:nvSpPr>
        <xdr:cNvPr id="366" name="テキスト ボックス 365"/>
        <xdr:cNvSpPr txBox="1"/>
      </xdr:nvSpPr>
      <xdr:spPr>
        <a:xfrm>
          <a:off x="8253095" y="981519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124460</xdr:rowOff>
    </xdr:from>
    <xdr:to>
      <xdr:col>46</xdr:col>
      <xdr:colOff>38100</xdr:colOff>
      <xdr:row>58</xdr:row>
      <xdr:rowOff>55880</xdr:rowOff>
    </xdr:to>
    <xdr:sp macro="" textlink="">
      <xdr:nvSpPr>
        <xdr:cNvPr id="367" name="楕円 366"/>
        <xdr:cNvSpPr/>
      </xdr:nvSpPr>
      <xdr:spPr>
        <a:xfrm>
          <a:off x="7642225" y="968375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47625</xdr:rowOff>
    </xdr:from>
    <xdr:ext cx="469900" cy="248285"/>
    <xdr:sp macro="" textlink="">
      <xdr:nvSpPr>
        <xdr:cNvPr id="368" name="テキスト ボックス 367"/>
        <xdr:cNvSpPr txBox="1"/>
      </xdr:nvSpPr>
      <xdr:spPr>
        <a:xfrm>
          <a:off x="7481570" y="977455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133350</xdr:rowOff>
    </xdr:from>
    <xdr:to>
      <xdr:col>41</xdr:col>
      <xdr:colOff>101600</xdr:colOff>
      <xdr:row>58</xdr:row>
      <xdr:rowOff>64770</xdr:rowOff>
    </xdr:to>
    <xdr:sp macro="" textlink="">
      <xdr:nvSpPr>
        <xdr:cNvPr id="369" name="楕円 368"/>
        <xdr:cNvSpPr/>
      </xdr:nvSpPr>
      <xdr:spPr>
        <a:xfrm>
          <a:off x="6847205" y="96926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56515</xdr:rowOff>
    </xdr:from>
    <xdr:ext cx="469900" cy="253365"/>
    <xdr:sp macro="" textlink="">
      <xdr:nvSpPr>
        <xdr:cNvPr id="370" name="テキスト ボックス 369"/>
        <xdr:cNvSpPr txBox="1"/>
      </xdr:nvSpPr>
      <xdr:spPr>
        <a:xfrm>
          <a:off x="6686550" y="9783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130810</xdr:rowOff>
    </xdr:from>
    <xdr:to>
      <xdr:col>36</xdr:col>
      <xdr:colOff>165100</xdr:colOff>
      <xdr:row>58</xdr:row>
      <xdr:rowOff>62230</xdr:rowOff>
    </xdr:to>
    <xdr:sp macro="" textlink="">
      <xdr:nvSpPr>
        <xdr:cNvPr id="371" name="楕円 370"/>
        <xdr:cNvSpPr/>
      </xdr:nvSpPr>
      <xdr:spPr>
        <a:xfrm>
          <a:off x="6075680" y="96901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53975</xdr:rowOff>
    </xdr:from>
    <xdr:ext cx="469900" cy="248285"/>
    <xdr:sp macro="" textlink="">
      <xdr:nvSpPr>
        <xdr:cNvPr id="372" name="テキスト ボックス 371"/>
        <xdr:cNvSpPr txBox="1"/>
      </xdr:nvSpPr>
      <xdr:spPr>
        <a:xfrm>
          <a:off x="5915025" y="97809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3" name="正方形/長方形 372"/>
        <xdr:cNvSpPr/>
      </xdr:nvSpPr>
      <xdr:spPr>
        <a:xfrm>
          <a:off x="5805170" y="106210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4" name="正方形/長方形 373"/>
        <xdr:cNvSpPr/>
      </xdr:nvSpPr>
      <xdr:spPr>
        <a:xfrm>
          <a:off x="590867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5" name="正方形/長方形 374"/>
        <xdr:cNvSpPr/>
      </xdr:nvSpPr>
      <xdr:spPr>
        <a:xfrm>
          <a:off x="590867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76" name="正方形/長方形 375"/>
        <xdr:cNvSpPr/>
      </xdr:nvSpPr>
      <xdr:spPr>
        <a:xfrm>
          <a:off x="680720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77" name="正方形/長方形 376"/>
        <xdr:cNvSpPr/>
      </xdr:nvSpPr>
      <xdr:spPr>
        <a:xfrm>
          <a:off x="680720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78" name="正方形/長方形 377"/>
        <xdr:cNvSpPr/>
      </xdr:nvSpPr>
      <xdr:spPr>
        <a:xfrm>
          <a:off x="78092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79" name="正方形/長方形 378"/>
        <xdr:cNvSpPr/>
      </xdr:nvSpPr>
      <xdr:spPr>
        <a:xfrm>
          <a:off x="78092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0" name="正方形/長方形 379"/>
        <xdr:cNvSpPr/>
      </xdr:nvSpPr>
      <xdr:spPr>
        <a:xfrm>
          <a:off x="5805170" y="11428095"/>
          <a:ext cx="40989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5440" cy="220345"/>
    <xdr:sp macro="" textlink="">
      <xdr:nvSpPr>
        <xdr:cNvPr id="381" name="テキスト ボックス 380"/>
        <xdr:cNvSpPr txBox="1"/>
      </xdr:nvSpPr>
      <xdr:spPr>
        <a:xfrm>
          <a:off x="5767070" y="112414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2" name="直線コネクタ 381"/>
        <xdr:cNvCxnSpPr/>
      </xdr:nvCxnSpPr>
      <xdr:spPr>
        <a:xfrm>
          <a:off x="5805170" y="136632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96520</xdr:rowOff>
    </xdr:from>
    <xdr:to>
      <xdr:col>59</xdr:col>
      <xdr:colOff>50800</xdr:colOff>
      <xdr:row>79</xdr:row>
      <xdr:rowOff>96520</xdr:rowOff>
    </xdr:to>
    <xdr:cxnSp macro="">
      <xdr:nvCxnSpPr>
        <xdr:cNvPr id="383" name="直線コネクタ 382"/>
        <xdr:cNvCxnSpPr/>
      </xdr:nvCxnSpPr>
      <xdr:spPr>
        <a:xfrm>
          <a:off x="5805170" y="1334389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125730</xdr:rowOff>
    </xdr:from>
    <xdr:ext cx="243840" cy="248285"/>
    <xdr:sp macro="" textlink="">
      <xdr:nvSpPr>
        <xdr:cNvPr id="384" name="テキスト ボックス 383"/>
        <xdr:cNvSpPr txBox="1"/>
      </xdr:nvSpPr>
      <xdr:spPr>
        <a:xfrm>
          <a:off x="5579745" y="1320546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112395</xdr:rowOff>
    </xdr:from>
    <xdr:to>
      <xdr:col>59</xdr:col>
      <xdr:colOff>50800</xdr:colOff>
      <xdr:row>77</xdr:row>
      <xdr:rowOff>112395</xdr:rowOff>
    </xdr:to>
    <xdr:cxnSp macro="">
      <xdr:nvCxnSpPr>
        <xdr:cNvPr id="385" name="直線コネクタ 384"/>
        <xdr:cNvCxnSpPr/>
      </xdr:nvCxnSpPr>
      <xdr:spPr>
        <a:xfrm>
          <a:off x="5805170" y="1302448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140970</xdr:rowOff>
    </xdr:from>
    <xdr:ext cx="527050" cy="248285"/>
    <xdr:sp macro="" textlink="">
      <xdr:nvSpPr>
        <xdr:cNvPr id="386" name="テキスト ボックス 385"/>
        <xdr:cNvSpPr txBox="1"/>
      </xdr:nvSpPr>
      <xdr:spPr>
        <a:xfrm>
          <a:off x="5344160" y="12885420"/>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128905</xdr:rowOff>
    </xdr:from>
    <xdr:to>
      <xdr:col>59</xdr:col>
      <xdr:colOff>50800</xdr:colOff>
      <xdr:row>75</xdr:row>
      <xdr:rowOff>128905</xdr:rowOff>
    </xdr:to>
    <xdr:cxnSp macro="">
      <xdr:nvCxnSpPr>
        <xdr:cNvPr id="387" name="直線コネクタ 386"/>
        <xdr:cNvCxnSpPr/>
      </xdr:nvCxnSpPr>
      <xdr:spPr>
        <a:xfrm>
          <a:off x="5805170" y="127057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156845</xdr:rowOff>
    </xdr:from>
    <xdr:ext cx="527050" cy="253365"/>
    <xdr:sp macro="" textlink="">
      <xdr:nvSpPr>
        <xdr:cNvPr id="388" name="テキスト ボックス 387"/>
        <xdr:cNvSpPr txBox="1"/>
      </xdr:nvSpPr>
      <xdr:spPr>
        <a:xfrm>
          <a:off x="5344160" y="12566015"/>
          <a:ext cx="527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144780</xdr:rowOff>
    </xdr:from>
    <xdr:to>
      <xdr:col>59</xdr:col>
      <xdr:colOff>50800</xdr:colOff>
      <xdr:row>73</xdr:row>
      <xdr:rowOff>144780</xdr:rowOff>
    </xdr:to>
    <xdr:cxnSp macro="">
      <xdr:nvCxnSpPr>
        <xdr:cNvPr id="389" name="直線コネクタ 388"/>
        <xdr:cNvCxnSpPr/>
      </xdr:nvCxnSpPr>
      <xdr:spPr>
        <a:xfrm>
          <a:off x="5805170" y="123863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5715</xdr:rowOff>
    </xdr:from>
    <xdr:ext cx="527050" cy="253365"/>
    <xdr:sp macro="" textlink="">
      <xdr:nvSpPr>
        <xdr:cNvPr id="390" name="テキスト ボックス 389"/>
        <xdr:cNvSpPr txBox="1"/>
      </xdr:nvSpPr>
      <xdr:spPr>
        <a:xfrm>
          <a:off x="5344160" y="12247245"/>
          <a:ext cx="527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161290</xdr:rowOff>
    </xdr:from>
    <xdr:to>
      <xdr:col>59</xdr:col>
      <xdr:colOff>50800</xdr:colOff>
      <xdr:row>71</xdr:row>
      <xdr:rowOff>161290</xdr:rowOff>
    </xdr:to>
    <xdr:cxnSp macro="">
      <xdr:nvCxnSpPr>
        <xdr:cNvPr id="391" name="直線コネクタ 390"/>
        <xdr:cNvCxnSpPr/>
      </xdr:nvCxnSpPr>
      <xdr:spPr>
        <a:xfrm>
          <a:off x="5805170" y="1206754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21590</xdr:rowOff>
    </xdr:from>
    <xdr:ext cx="527050" cy="252730"/>
    <xdr:sp macro="" textlink="">
      <xdr:nvSpPr>
        <xdr:cNvPr id="392" name="テキスト ボックス 391"/>
        <xdr:cNvSpPr txBox="1"/>
      </xdr:nvSpPr>
      <xdr:spPr>
        <a:xfrm>
          <a:off x="5344160" y="11927840"/>
          <a:ext cx="527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8255</xdr:rowOff>
    </xdr:from>
    <xdr:to>
      <xdr:col>59</xdr:col>
      <xdr:colOff>50800</xdr:colOff>
      <xdr:row>70</xdr:row>
      <xdr:rowOff>8255</xdr:rowOff>
    </xdr:to>
    <xdr:cxnSp macro="">
      <xdr:nvCxnSpPr>
        <xdr:cNvPr id="393" name="直線コネクタ 392"/>
        <xdr:cNvCxnSpPr/>
      </xdr:nvCxnSpPr>
      <xdr:spPr>
        <a:xfrm>
          <a:off x="5805170" y="1174686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37465</xdr:rowOff>
    </xdr:from>
    <xdr:ext cx="594995" cy="253365"/>
    <xdr:sp macro="" textlink="">
      <xdr:nvSpPr>
        <xdr:cNvPr id="394" name="テキスト ボックス 393"/>
        <xdr:cNvSpPr txBox="1"/>
      </xdr:nvSpPr>
      <xdr:spPr>
        <a:xfrm>
          <a:off x="5280025" y="1160843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5" name="直線コネクタ 394"/>
        <xdr:cNvCxnSpPr/>
      </xdr:nvCxnSpPr>
      <xdr:spPr>
        <a:xfrm>
          <a:off x="5805170" y="114280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4995" cy="248285"/>
    <xdr:sp macro="" textlink="">
      <xdr:nvSpPr>
        <xdr:cNvPr id="396" name="テキスト ボックス 395"/>
        <xdr:cNvSpPr txBox="1"/>
      </xdr:nvSpPr>
      <xdr:spPr>
        <a:xfrm>
          <a:off x="5280025" y="112890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7" name="商工費グラフ枠"/>
        <xdr:cNvSpPr/>
      </xdr:nvSpPr>
      <xdr:spPr>
        <a:xfrm>
          <a:off x="5805170" y="11428095"/>
          <a:ext cx="40989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71</xdr:row>
      <xdr:rowOff>55880</xdr:rowOff>
    </xdr:from>
    <xdr:to>
      <xdr:col>54</xdr:col>
      <xdr:colOff>167005</xdr:colOff>
      <xdr:row>79</xdr:row>
      <xdr:rowOff>70485</xdr:rowOff>
    </xdr:to>
    <xdr:cxnSp macro="">
      <xdr:nvCxnSpPr>
        <xdr:cNvPr id="398" name="直線コネクタ 397"/>
        <xdr:cNvCxnSpPr/>
      </xdr:nvCxnSpPr>
      <xdr:spPr>
        <a:xfrm flipV="1">
          <a:off x="9185275" y="11962130"/>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73660</xdr:rowOff>
    </xdr:from>
    <xdr:ext cx="464820" cy="252730"/>
    <xdr:sp macro="" textlink="">
      <xdr:nvSpPr>
        <xdr:cNvPr id="399" name="商工費最小値テキスト"/>
        <xdr:cNvSpPr txBox="1"/>
      </xdr:nvSpPr>
      <xdr:spPr>
        <a:xfrm>
          <a:off x="9236075" y="13321030"/>
          <a:ext cx="464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70485</xdr:rowOff>
    </xdr:from>
    <xdr:to>
      <xdr:col>55</xdr:col>
      <xdr:colOff>88900</xdr:colOff>
      <xdr:row>79</xdr:row>
      <xdr:rowOff>70485</xdr:rowOff>
    </xdr:to>
    <xdr:cxnSp macro="">
      <xdr:nvCxnSpPr>
        <xdr:cNvPr id="400" name="直線コネクタ 399"/>
        <xdr:cNvCxnSpPr/>
      </xdr:nvCxnSpPr>
      <xdr:spPr>
        <a:xfrm>
          <a:off x="9119870" y="133178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3810</xdr:rowOff>
    </xdr:from>
    <xdr:ext cx="529590" cy="253365"/>
    <xdr:sp macro="" textlink="">
      <xdr:nvSpPr>
        <xdr:cNvPr id="401" name="商工費最大値テキスト"/>
        <xdr:cNvSpPr txBox="1"/>
      </xdr:nvSpPr>
      <xdr:spPr>
        <a:xfrm>
          <a:off x="9236075" y="1174242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86,557</a:t>
          </a:r>
          <a:endParaRPr kumimoji="1" lang="ja-JP" altLang="en-US" sz="1000" b="1">
            <a:latin typeface="ＭＳ Ｐゴシック"/>
          </a:endParaRPr>
        </a:p>
      </xdr:txBody>
    </xdr:sp>
    <xdr:clientData/>
  </xdr:oneCellAnchor>
  <xdr:twoCellAnchor>
    <xdr:from>
      <xdr:col>54</xdr:col>
      <xdr:colOff>101600</xdr:colOff>
      <xdr:row>71</xdr:row>
      <xdr:rowOff>55880</xdr:rowOff>
    </xdr:from>
    <xdr:to>
      <xdr:col>55</xdr:col>
      <xdr:colOff>88900</xdr:colOff>
      <xdr:row>71</xdr:row>
      <xdr:rowOff>55880</xdr:rowOff>
    </xdr:to>
    <xdr:cxnSp macro="">
      <xdr:nvCxnSpPr>
        <xdr:cNvPr id="402" name="直線コネクタ 401"/>
        <xdr:cNvCxnSpPr/>
      </xdr:nvCxnSpPr>
      <xdr:spPr>
        <a:xfrm>
          <a:off x="9119870" y="1196213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10160</xdr:rowOff>
    </xdr:from>
    <xdr:to>
      <xdr:col>55</xdr:col>
      <xdr:colOff>0</xdr:colOff>
      <xdr:row>79</xdr:row>
      <xdr:rowOff>30480</xdr:rowOff>
    </xdr:to>
    <xdr:cxnSp macro="">
      <xdr:nvCxnSpPr>
        <xdr:cNvPr id="403" name="直線コネクタ 402"/>
        <xdr:cNvCxnSpPr/>
      </xdr:nvCxnSpPr>
      <xdr:spPr>
        <a:xfrm flipV="1">
          <a:off x="8464550" y="13257530"/>
          <a:ext cx="7207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47625</xdr:rowOff>
    </xdr:from>
    <xdr:ext cx="529590" cy="248285"/>
    <xdr:sp macro="" textlink="">
      <xdr:nvSpPr>
        <xdr:cNvPr id="404" name="商工費平均値テキスト"/>
        <xdr:cNvSpPr txBox="1"/>
      </xdr:nvSpPr>
      <xdr:spPr>
        <a:xfrm>
          <a:off x="9236075" y="12959715"/>
          <a:ext cx="5295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24765</xdr:rowOff>
    </xdr:from>
    <xdr:to>
      <xdr:col>55</xdr:col>
      <xdr:colOff>50800</xdr:colOff>
      <xdr:row>78</xdr:row>
      <xdr:rowOff>124460</xdr:rowOff>
    </xdr:to>
    <xdr:sp macro="" textlink="">
      <xdr:nvSpPr>
        <xdr:cNvPr id="405" name="フローチャート: 判断 404"/>
        <xdr:cNvSpPr/>
      </xdr:nvSpPr>
      <xdr:spPr>
        <a:xfrm>
          <a:off x="9157970" y="1310449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78</xdr:row>
      <xdr:rowOff>151130</xdr:rowOff>
    </xdr:from>
    <xdr:to>
      <xdr:col>50</xdr:col>
      <xdr:colOff>114300</xdr:colOff>
      <xdr:row>79</xdr:row>
      <xdr:rowOff>30480</xdr:rowOff>
    </xdr:to>
    <xdr:cxnSp macro="">
      <xdr:nvCxnSpPr>
        <xdr:cNvPr id="406" name="直線コネクタ 405"/>
        <xdr:cNvCxnSpPr/>
      </xdr:nvCxnSpPr>
      <xdr:spPr>
        <a:xfrm>
          <a:off x="7682230" y="13230860"/>
          <a:ext cx="78232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8255</xdr:rowOff>
    </xdr:from>
    <xdr:to>
      <xdr:col>50</xdr:col>
      <xdr:colOff>165100</xdr:colOff>
      <xdr:row>78</xdr:row>
      <xdr:rowOff>107950</xdr:rowOff>
    </xdr:to>
    <xdr:sp macro="" textlink="">
      <xdr:nvSpPr>
        <xdr:cNvPr id="407" name="フローチャート: 判断 406"/>
        <xdr:cNvSpPr/>
      </xdr:nvSpPr>
      <xdr:spPr>
        <a:xfrm>
          <a:off x="8413750" y="130879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124460</xdr:rowOff>
    </xdr:from>
    <xdr:ext cx="534035" cy="248285"/>
    <xdr:sp macro="" textlink="">
      <xdr:nvSpPr>
        <xdr:cNvPr id="408" name="テキスト ボックス 407"/>
        <xdr:cNvSpPr txBox="1"/>
      </xdr:nvSpPr>
      <xdr:spPr>
        <a:xfrm>
          <a:off x="8220710" y="1286891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151130</xdr:rowOff>
    </xdr:from>
    <xdr:to>
      <xdr:col>45</xdr:col>
      <xdr:colOff>167005</xdr:colOff>
      <xdr:row>79</xdr:row>
      <xdr:rowOff>46990</xdr:rowOff>
    </xdr:to>
    <xdr:cxnSp macro="">
      <xdr:nvCxnSpPr>
        <xdr:cNvPr id="409" name="直線コネクタ 408"/>
        <xdr:cNvCxnSpPr/>
      </xdr:nvCxnSpPr>
      <xdr:spPr>
        <a:xfrm flipV="1">
          <a:off x="6898005" y="13230860"/>
          <a:ext cx="78422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164465</xdr:rowOff>
    </xdr:from>
    <xdr:to>
      <xdr:col>46</xdr:col>
      <xdr:colOff>38100</xdr:colOff>
      <xdr:row>78</xdr:row>
      <xdr:rowOff>95885</xdr:rowOff>
    </xdr:to>
    <xdr:sp macro="" textlink="">
      <xdr:nvSpPr>
        <xdr:cNvPr id="410" name="フローチャート: 判断 409"/>
        <xdr:cNvSpPr/>
      </xdr:nvSpPr>
      <xdr:spPr>
        <a:xfrm>
          <a:off x="7642225" y="1307655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112395</xdr:rowOff>
    </xdr:from>
    <xdr:ext cx="529590" cy="253365"/>
    <xdr:sp macro="" textlink="">
      <xdr:nvSpPr>
        <xdr:cNvPr id="411" name="テキスト ボックス 410"/>
        <xdr:cNvSpPr txBox="1"/>
      </xdr:nvSpPr>
      <xdr:spPr>
        <a:xfrm>
          <a:off x="7449185" y="1285684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39370</xdr:rowOff>
    </xdr:from>
    <xdr:to>
      <xdr:col>41</xdr:col>
      <xdr:colOff>50800</xdr:colOff>
      <xdr:row>79</xdr:row>
      <xdr:rowOff>46990</xdr:rowOff>
    </xdr:to>
    <xdr:cxnSp macro="">
      <xdr:nvCxnSpPr>
        <xdr:cNvPr id="412" name="直線コネクタ 411"/>
        <xdr:cNvCxnSpPr/>
      </xdr:nvCxnSpPr>
      <xdr:spPr>
        <a:xfrm>
          <a:off x="6126480" y="13286740"/>
          <a:ext cx="7715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102870</xdr:rowOff>
    </xdr:from>
    <xdr:to>
      <xdr:col>41</xdr:col>
      <xdr:colOff>101600</xdr:colOff>
      <xdr:row>79</xdr:row>
      <xdr:rowOff>34290</xdr:rowOff>
    </xdr:to>
    <xdr:sp macro="" textlink="">
      <xdr:nvSpPr>
        <xdr:cNvPr id="413" name="フローチャート: 判断 412"/>
        <xdr:cNvSpPr/>
      </xdr:nvSpPr>
      <xdr:spPr>
        <a:xfrm>
          <a:off x="6847205" y="131826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50800</xdr:rowOff>
    </xdr:from>
    <xdr:ext cx="469900" cy="248285"/>
    <xdr:sp macro="" textlink="">
      <xdr:nvSpPr>
        <xdr:cNvPr id="414" name="テキスト ボックス 413"/>
        <xdr:cNvSpPr txBox="1"/>
      </xdr:nvSpPr>
      <xdr:spPr>
        <a:xfrm>
          <a:off x="6686550" y="1296289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107950</xdr:rowOff>
    </xdr:from>
    <xdr:to>
      <xdr:col>36</xdr:col>
      <xdr:colOff>165100</xdr:colOff>
      <xdr:row>79</xdr:row>
      <xdr:rowOff>39370</xdr:rowOff>
    </xdr:to>
    <xdr:sp macro="" textlink="">
      <xdr:nvSpPr>
        <xdr:cNvPr id="415" name="フローチャート: 判断 414"/>
        <xdr:cNvSpPr/>
      </xdr:nvSpPr>
      <xdr:spPr>
        <a:xfrm>
          <a:off x="6075680" y="13187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55880</xdr:rowOff>
    </xdr:from>
    <xdr:ext cx="469900" cy="253365"/>
    <xdr:sp macro="" textlink="">
      <xdr:nvSpPr>
        <xdr:cNvPr id="416" name="テキスト ボックス 415"/>
        <xdr:cNvSpPr txBox="1"/>
      </xdr:nvSpPr>
      <xdr:spPr>
        <a:xfrm>
          <a:off x="5915025" y="129679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7" name="テキスト ボックス 416"/>
        <xdr:cNvSpPr txBox="1"/>
      </xdr:nvSpPr>
      <xdr:spPr>
        <a:xfrm>
          <a:off x="901827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1365" cy="253365"/>
    <xdr:sp macro="" textlink="">
      <xdr:nvSpPr>
        <xdr:cNvPr id="418" name="テキスト ボックス 417"/>
        <xdr:cNvSpPr txBox="1"/>
      </xdr:nvSpPr>
      <xdr:spPr>
        <a:xfrm>
          <a:off x="829754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81</xdr:row>
      <xdr:rowOff>78105</xdr:rowOff>
    </xdr:from>
    <xdr:ext cx="762000" cy="253365"/>
    <xdr:sp macro="" textlink="">
      <xdr:nvSpPr>
        <xdr:cNvPr id="419" name="テキスト ボックス 418"/>
        <xdr:cNvSpPr txBox="1"/>
      </xdr:nvSpPr>
      <xdr:spPr>
        <a:xfrm>
          <a:off x="751522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6920" cy="253365"/>
    <xdr:sp macro="" textlink="">
      <xdr:nvSpPr>
        <xdr:cNvPr id="420" name="テキスト ボックス 419"/>
        <xdr:cNvSpPr txBox="1"/>
      </xdr:nvSpPr>
      <xdr:spPr>
        <a:xfrm>
          <a:off x="67310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1365" cy="253365"/>
    <xdr:sp macro="" textlink="">
      <xdr:nvSpPr>
        <xdr:cNvPr id="421" name="テキスト ボックス 420"/>
        <xdr:cNvSpPr txBox="1"/>
      </xdr:nvSpPr>
      <xdr:spPr>
        <a:xfrm>
          <a:off x="595947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128270</xdr:rowOff>
    </xdr:from>
    <xdr:to>
      <xdr:col>55</xdr:col>
      <xdr:colOff>50800</xdr:colOff>
      <xdr:row>79</xdr:row>
      <xdr:rowOff>59690</xdr:rowOff>
    </xdr:to>
    <xdr:sp macro="" textlink="">
      <xdr:nvSpPr>
        <xdr:cNvPr id="422" name="楕円 421"/>
        <xdr:cNvSpPr/>
      </xdr:nvSpPr>
      <xdr:spPr>
        <a:xfrm>
          <a:off x="9157970" y="1320800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44450</xdr:rowOff>
    </xdr:from>
    <xdr:ext cx="464820" cy="253365"/>
    <xdr:sp macro="" textlink="">
      <xdr:nvSpPr>
        <xdr:cNvPr id="423" name="商工費該当値テキスト"/>
        <xdr:cNvSpPr txBox="1"/>
      </xdr:nvSpPr>
      <xdr:spPr>
        <a:xfrm>
          <a:off x="9236075" y="13124180"/>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148590</xdr:rowOff>
    </xdr:from>
    <xdr:to>
      <xdr:col>50</xdr:col>
      <xdr:colOff>165100</xdr:colOff>
      <xdr:row>79</xdr:row>
      <xdr:rowOff>80010</xdr:rowOff>
    </xdr:to>
    <xdr:sp macro="" textlink="">
      <xdr:nvSpPr>
        <xdr:cNvPr id="424" name="楕円 423"/>
        <xdr:cNvSpPr/>
      </xdr:nvSpPr>
      <xdr:spPr>
        <a:xfrm>
          <a:off x="8413750" y="132283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71755</xdr:rowOff>
    </xdr:from>
    <xdr:ext cx="469900" cy="248285"/>
    <xdr:sp macro="" textlink="">
      <xdr:nvSpPr>
        <xdr:cNvPr id="425" name="テキスト ボックス 424"/>
        <xdr:cNvSpPr txBox="1"/>
      </xdr:nvSpPr>
      <xdr:spPr>
        <a:xfrm>
          <a:off x="8253095" y="133191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101600</xdr:rowOff>
    </xdr:from>
    <xdr:to>
      <xdr:col>46</xdr:col>
      <xdr:colOff>38100</xdr:colOff>
      <xdr:row>79</xdr:row>
      <xdr:rowOff>33655</xdr:rowOff>
    </xdr:to>
    <xdr:sp macro="" textlink="">
      <xdr:nvSpPr>
        <xdr:cNvPr id="426" name="楕円 425"/>
        <xdr:cNvSpPr/>
      </xdr:nvSpPr>
      <xdr:spPr>
        <a:xfrm>
          <a:off x="7642225" y="1318133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24765</xdr:rowOff>
    </xdr:from>
    <xdr:ext cx="469900" cy="253365"/>
    <xdr:sp macro="" textlink="">
      <xdr:nvSpPr>
        <xdr:cNvPr id="427" name="テキスト ボックス 426"/>
        <xdr:cNvSpPr txBox="1"/>
      </xdr:nvSpPr>
      <xdr:spPr>
        <a:xfrm>
          <a:off x="7481570" y="132721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164465</xdr:rowOff>
    </xdr:from>
    <xdr:to>
      <xdr:col>41</xdr:col>
      <xdr:colOff>101600</xdr:colOff>
      <xdr:row>79</xdr:row>
      <xdr:rowOff>95885</xdr:rowOff>
    </xdr:to>
    <xdr:sp macro="" textlink="">
      <xdr:nvSpPr>
        <xdr:cNvPr id="428" name="楕円 427"/>
        <xdr:cNvSpPr/>
      </xdr:nvSpPr>
      <xdr:spPr>
        <a:xfrm>
          <a:off x="6847205" y="13244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87630</xdr:rowOff>
    </xdr:from>
    <xdr:ext cx="469900" cy="248285"/>
    <xdr:sp macro="" textlink="">
      <xdr:nvSpPr>
        <xdr:cNvPr id="429" name="テキスト ボックス 428"/>
        <xdr:cNvSpPr txBox="1"/>
      </xdr:nvSpPr>
      <xdr:spPr>
        <a:xfrm>
          <a:off x="6686550" y="1333500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156845</xdr:rowOff>
    </xdr:from>
    <xdr:to>
      <xdr:col>36</xdr:col>
      <xdr:colOff>165100</xdr:colOff>
      <xdr:row>79</xdr:row>
      <xdr:rowOff>88900</xdr:rowOff>
    </xdr:to>
    <xdr:sp macro="" textlink="">
      <xdr:nvSpPr>
        <xdr:cNvPr id="430" name="楕円 429"/>
        <xdr:cNvSpPr/>
      </xdr:nvSpPr>
      <xdr:spPr>
        <a:xfrm>
          <a:off x="6075680" y="132365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80010</xdr:rowOff>
    </xdr:from>
    <xdr:ext cx="469900" cy="253365"/>
    <xdr:sp macro="" textlink="">
      <xdr:nvSpPr>
        <xdr:cNvPr id="431" name="テキスト ボックス 430"/>
        <xdr:cNvSpPr txBox="1"/>
      </xdr:nvSpPr>
      <xdr:spPr>
        <a:xfrm>
          <a:off x="5915025" y="133273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2" name="正方形/長方形 431"/>
        <xdr:cNvSpPr/>
      </xdr:nvSpPr>
      <xdr:spPr>
        <a:xfrm>
          <a:off x="5805170" y="13973810"/>
          <a:ext cx="40989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3" name="正方形/長方形 432"/>
        <xdr:cNvSpPr/>
      </xdr:nvSpPr>
      <xdr:spPr>
        <a:xfrm>
          <a:off x="590867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4" name="正方形/長方形 433"/>
        <xdr:cNvSpPr/>
      </xdr:nvSpPr>
      <xdr:spPr>
        <a:xfrm>
          <a:off x="590867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5" name="正方形/長方形 434"/>
        <xdr:cNvSpPr/>
      </xdr:nvSpPr>
      <xdr:spPr>
        <a:xfrm>
          <a:off x="680720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6" name="正方形/長方形 435"/>
        <xdr:cNvSpPr/>
      </xdr:nvSpPr>
      <xdr:spPr>
        <a:xfrm>
          <a:off x="680720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7" name="正方形/長方形 436"/>
        <xdr:cNvSpPr/>
      </xdr:nvSpPr>
      <xdr:spPr>
        <a:xfrm>
          <a:off x="78092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8" name="正方形/長方形 437"/>
        <xdr:cNvSpPr/>
      </xdr:nvSpPr>
      <xdr:spPr>
        <a:xfrm>
          <a:off x="78092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9" name="正方形/長方形 438"/>
        <xdr:cNvSpPr/>
      </xdr:nvSpPr>
      <xdr:spPr>
        <a:xfrm>
          <a:off x="5805170" y="14780895"/>
          <a:ext cx="40989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5440" cy="220345"/>
    <xdr:sp macro="" textlink="">
      <xdr:nvSpPr>
        <xdr:cNvPr id="440" name="テキスト ボックス 439"/>
        <xdr:cNvSpPr txBox="1"/>
      </xdr:nvSpPr>
      <xdr:spPr>
        <a:xfrm>
          <a:off x="5767070" y="145942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5805170" y="1705610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3840" cy="254000"/>
    <xdr:sp macro="" textlink="">
      <xdr:nvSpPr>
        <xdr:cNvPr id="442" name="テキスト ボックス 441"/>
        <xdr:cNvSpPr txBox="1"/>
      </xdr:nvSpPr>
      <xdr:spPr>
        <a:xfrm>
          <a:off x="5579745" y="169138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3" name="直線コネクタ 442"/>
        <xdr:cNvCxnSpPr/>
      </xdr:nvCxnSpPr>
      <xdr:spPr>
        <a:xfrm>
          <a:off x="5805170" y="1672971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27050" cy="259080"/>
    <xdr:sp macro="" textlink="">
      <xdr:nvSpPr>
        <xdr:cNvPr id="444" name="テキスト ボックス 443"/>
        <xdr:cNvSpPr txBox="1"/>
      </xdr:nvSpPr>
      <xdr:spPr>
        <a:xfrm>
          <a:off x="5344160" y="16587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5" name="直線コネクタ 444"/>
        <xdr:cNvCxnSpPr/>
      </xdr:nvCxnSpPr>
      <xdr:spPr>
        <a:xfrm>
          <a:off x="5805170" y="1640268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7050" cy="254000"/>
    <xdr:sp macro="" textlink="">
      <xdr:nvSpPr>
        <xdr:cNvPr id="446" name="テキスト ボックス 445"/>
        <xdr:cNvSpPr txBox="1"/>
      </xdr:nvSpPr>
      <xdr:spPr>
        <a:xfrm>
          <a:off x="5344160" y="16260445"/>
          <a:ext cx="527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7" name="直線コネクタ 446"/>
        <xdr:cNvCxnSpPr/>
      </xdr:nvCxnSpPr>
      <xdr:spPr>
        <a:xfrm>
          <a:off x="5805170" y="16076930"/>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7050" cy="259080"/>
    <xdr:sp macro="" textlink="">
      <xdr:nvSpPr>
        <xdr:cNvPr id="448" name="テキスト ボックス 447"/>
        <xdr:cNvSpPr txBox="1"/>
      </xdr:nvSpPr>
      <xdr:spPr>
        <a:xfrm>
          <a:off x="5344160" y="159340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9" name="直線コネクタ 448"/>
        <xdr:cNvCxnSpPr/>
      </xdr:nvCxnSpPr>
      <xdr:spPr>
        <a:xfrm>
          <a:off x="5805170" y="1574990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7050" cy="254000"/>
    <xdr:sp macro="" textlink="">
      <xdr:nvSpPr>
        <xdr:cNvPr id="450" name="テキスト ボックス 449"/>
        <xdr:cNvSpPr txBox="1"/>
      </xdr:nvSpPr>
      <xdr:spPr>
        <a:xfrm>
          <a:off x="5344160" y="15608300"/>
          <a:ext cx="527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1" name="直線コネクタ 450"/>
        <xdr:cNvCxnSpPr/>
      </xdr:nvCxnSpPr>
      <xdr:spPr>
        <a:xfrm>
          <a:off x="5805170" y="1542351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52" name="テキスト ボックス 451"/>
        <xdr:cNvSpPr txBox="1"/>
      </xdr:nvSpPr>
      <xdr:spPr>
        <a:xfrm>
          <a:off x="5280025"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53" name="直線コネクタ 452"/>
        <xdr:cNvCxnSpPr/>
      </xdr:nvCxnSpPr>
      <xdr:spPr>
        <a:xfrm>
          <a:off x="5805170" y="1509966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94995" cy="253365"/>
    <xdr:sp macro="" textlink="">
      <xdr:nvSpPr>
        <xdr:cNvPr id="454" name="テキスト ボックス 453"/>
        <xdr:cNvSpPr txBox="1"/>
      </xdr:nvSpPr>
      <xdr:spPr>
        <a:xfrm>
          <a:off x="5280025" y="1496123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5" name="直線コネクタ 454"/>
        <xdr:cNvCxnSpPr/>
      </xdr:nvCxnSpPr>
      <xdr:spPr>
        <a:xfrm>
          <a:off x="5805170" y="14780895"/>
          <a:ext cx="40989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4995" cy="248285"/>
    <xdr:sp macro="" textlink="">
      <xdr:nvSpPr>
        <xdr:cNvPr id="456" name="テキスト ボックス 455"/>
        <xdr:cNvSpPr txBox="1"/>
      </xdr:nvSpPr>
      <xdr:spPr>
        <a:xfrm>
          <a:off x="5280025" y="146418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7" name="土木費グラフ枠"/>
        <xdr:cNvSpPr/>
      </xdr:nvSpPr>
      <xdr:spPr>
        <a:xfrm>
          <a:off x="5805170" y="14780895"/>
          <a:ext cx="40989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90</xdr:row>
      <xdr:rowOff>84455</xdr:rowOff>
    </xdr:from>
    <xdr:to>
      <xdr:col>54</xdr:col>
      <xdr:colOff>167005</xdr:colOff>
      <xdr:row>99</xdr:row>
      <xdr:rowOff>143510</xdr:rowOff>
    </xdr:to>
    <xdr:cxnSp macro="">
      <xdr:nvCxnSpPr>
        <xdr:cNvPr id="458" name="直線コネクタ 457"/>
        <xdr:cNvCxnSpPr/>
      </xdr:nvCxnSpPr>
      <xdr:spPr>
        <a:xfrm flipV="1">
          <a:off x="9185275" y="15175865"/>
          <a:ext cx="0" cy="1598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147320</xdr:rowOff>
    </xdr:from>
    <xdr:ext cx="529590" cy="259080"/>
    <xdr:sp macro="" textlink="">
      <xdr:nvSpPr>
        <xdr:cNvPr id="459" name="土木費最小値テキスト"/>
        <xdr:cNvSpPr txBox="1"/>
      </xdr:nvSpPr>
      <xdr:spPr>
        <a:xfrm>
          <a:off x="9236075" y="167779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17,252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143510</xdr:rowOff>
    </xdr:from>
    <xdr:to>
      <xdr:col>55</xdr:col>
      <xdr:colOff>88900</xdr:colOff>
      <xdr:row>99</xdr:row>
      <xdr:rowOff>143510</xdr:rowOff>
    </xdr:to>
    <xdr:cxnSp macro="">
      <xdr:nvCxnSpPr>
        <xdr:cNvPr id="460" name="直線コネクタ 459"/>
        <xdr:cNvCxnSpPr/>
      </xdr:nvCxnSpPr>
      <xdr:spPr>
        <a:xfrm>
          <a:off x="9119870" y="1677416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31750</xdr:rowOff>
    </xdr:from>
    <xdr:ext cx="593725" cy="248285"/>
    <xdr:sp macro="" textlink="">
      <xdr:nvSpPr>
        <xdr:cNvPr id="461" name="土木費最大値テキスト"/>
        <xdr:cNvSpPr txBox="1"/>
      </xdr:nvSpPr>
      <xdr:spPr>
        <a:xfrm>
          <a:off x="9236075" y="1495552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115,324</a:t>
          </a:r>
          <a:endParaRPr kumimoji="1" lang="ja-JP" altLang="en-US" sz="1000" b="1">
            <a:latin typeface="ＭＳ Ｐゴシック"/>
          </a:endParaRPr>
        </a:p>
      </xdr:txBody>
    </xdr:sp>
    <xdr:clientData/>
  </xdr:oneCellAnchor>
  <xdr:twoCellAnchor>
    <xdr:from>
      <xdr:col>54</xdr:col>
      <xdr:colOff>101600</xdr:colOff>
      <xdr:row>90</xdr:row>
      <xdr:rowOff>84455</xdr:rowOff>
    </xdr:from>
    <xdr:to>
      <xdr:col>55</xdr:col>
      <xdr:colOff>88900</xdr:colOff>
      <xdr:row>90</xdr:row>
      <xdr:rowOff>84455</xdr:rowOff>
    </xdr:to>
    <xdr:cxnSp macro="">
      <xdr:nvCxnSpPr>
        <xdr:cNvPr id="462" name="直線コネクタ 461"/>
        <xdr:cNvCxnSpPr/>
      </xdr:nvCxnSpPr>
      <xdr:spPr>
        <a:xfrm>
          <a:off x="9119870" y="1517586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109220</xdr:rowOff>
    </xdr:from>
    <xdr:to>
      <xdr:col>55</xdr:col>
      <xdr:colOff>0</xdr:colOff>
      <xdr:row>99</xdr:row>
      <xdr:rowOff>74930</xdr:rowOff>
    </xdr:to>
    <xdr:cxnSp macro="">
      <xdr:nvCxnSpPr>
        <xdr:cNvPr id="463" name="直線コネクタ 462"/>
        <xdr:cNvCxnSpPr/>
      </xdr:nvCxnSpPr>
      <xdr:spPr>
        <a:xfrm flipV="1">
          <a:off x="8464550" y="16568420"/>
          <a:ext cx="720725"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95250</xdr:rowOff>
    </xdr:from>
    <xdr:ext cx="529590" cy="259080"/>
    <xdr:sp macro="" textlink="">
      <xdr:nvSpPr>
        <xdr:cNvPr id="464" name="土木費平均値テキスト"/>
        <xdr:cNvSpPr txBox="1"/>
      </xdr:nvSpPr>
      <xdr:spPr>
        <a:xfrm>
          <a:off x="9236075" y="1621155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72390</xdr:rowOff>
    </xdr:from>
    <xdr:to>
      <xdr:col>55</xdr:col>
      <xdr:colOff>50800</xdr:colOff>
      <xdr:row>98</xdr:row>
      <xdr:rowOff>2540</xdr:rowOff>
    </xdr:to>
    <xdr:sp macro="" textlink="">
      <xdr:nvSpPr>
        <xdr:cNvPr id="465" name="フローチャート: 判断 464"/>
        <xdr:cNvSpPr/>
      </xdr:nvSpPr>
      <xdr:spPr>
        <a:xfrm>
          <a:off x="9157970" y="16360140"/>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99</xdr:row>
      <xdr:rowOff>15240</xdr:rowOff>
    </xdr:from>
    <xdr:to>
      <xdr:col>50</xdr:col>
      <xdr:colOff>114300</xdr:colOff>
      <xdr:row>99</xdr:row>
      <xdr:rowOff>74930</xdr:rowOff>
    </xdr:to>
    <xdr:cxnSp macro="">
      <xdr:nvCxnSpPr>
        <xdr:cNvPr id="466" name="直線コネクタ 465"/>
        <xdr:cNvCxnSpPr/>
      </xdr:nvCxnSpPr>
      <xdr:spPr>
        <a:xfrm>
          <a:off x="7682230" y="16645890"/>
          <a:ext cx="78232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64770</xdr:rowOff>
    </xdr:from>
    <xdr:to>
      <xdr:col>50</xdr:col>
      <xdr:colOff>165100</xdr:colOff>
      <xdr:row>97</xdr:row>
      <xdr:rowOff>166370</xdr:rowOff>
    </xdr:to>
    <xdr:sp macro="" textlink="">
      <xdr:nvSpPr>
        <xdr:cNvPr id="467" name="フローチャート: 判断 466"/>
        <xdr:cNvSpPr/>
      </xdr:nvSpPr>
      <xdr:spPr>
        <a:xfrm>
          <a:off x="8413750" y="1635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11430</xdr:rowOff>
    </xdr:from>
    <xdr:ext cx="534035" cy="259080"/>
    <xdr:sp macro="" textlink="">
      <xdr:nvSpPr>
        <xdr:cNvPr id="468" name="テキスト ボックス 467"/>
        <xdr:cNvSpPr txBox="1"/>
      </xdr:nvSpPr>
      <xdr:spPr>
        <a:xfrm>
          <a:off x="8220710" y="16127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153670</xdr:rowOff>
    </xdr:from>
    <xdr:to>
      <xdr:col>45</xdr:col>
      <xdr:colOff>167005</xdr:colOff>
      <xdr:row>99</xdr:row>
      <xdr:rowOff>15240</xdr:rowOff>
    </xdr:to>
    <xdr:cxnSp macro="">
      <xdr:nvCxnSpPr>
        <xdr:cNvPr id="469" name="直線コネクタ 468"/>
        <xdr:cNvCxnSpPr/>
      </xdr:nvCxnSpPr>
      <xdr:spPr>
        <a:xfrm>
          <a:off x="6898005" y="16612870"/>
          <a:ext cx="7842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89535</xdr:rowOff>
    </xdr:from>
    <xdr:to>
      <xdr:col>46</xdr:col>
      <xdr:colOff>38100</xdr:colOff>
      <xdr:row>98</xdr:row>
      <xdr:rowOff>19685</xdr:rowOff>
    </xdr:to>
    <xdr:sp macro="" textlink="">
      <xdr:nvSpPr>
        <xdr:cNvPr id="470" name="フローチャート: 判断 469"/>
        <xdr:cNvSpPr/>
      </xdr:nvSpPr>
      <xdr:spPr>
        <a:xfrm>
          <a:off x="7642225" y="16377285"/>
          <a:ext cx="781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36830</xdr:rowOff>
    </xdr:from>
    <xdr:ext cx="529590" cy="259080"/>
    <xdr:sp macro="" textlink="">
      <xdr:nvSpPr>
        <xdr:cNvPr id="471" name="テキスト ボックス 470"/>
        <xdr:cNvSpPr txBox="1"/>
      </xdr:nvSpPr>
      <xdr:spPr>
        <a:xfrm>
          <a:off x="7449185" y="161531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153670</xdr:rowOff>
    </xdr:from>
    <xdr:to>
      <xdr:col>41</xdr:col>
      <xdr:colOff>50800</xdr:colOff>
      <xdr:row>99</xdr:row>
      <xdr:rowOff>23495</xdr:rowOff>
    </xdr:to>
    <xdr:cxnSp macro="">
      <xdr:nvCxnSpPr>
        <xdr:cNvPr id="472" name="直線コネクタ 471"/>
        <xdr:cNvCxnSpPr/>
      </xdr:nvCxnSpPr>
      <xdr:spPr>
        <a:xfrm flipV="1">
          <a:off x="6126480" y="16612870"/>
          <a:ext cx="7715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100330</xdr:rowOff>
    </xdr:from>
    <xdr:to>
      <xdr:col>41</xdr:col>
      <xdr:colOff>101600</xdr:colOff>
      <xdr:row>98</xdr:row>
      <xdr:rowOff>30480</xdr:rowOff>
    </xdr:to>
    <xdr:sp macro="" textlink="">
      <xdr:nvSpPr>
        <xdr:cNvPr id="473" name="フローチャート: 判断 472"/>
        <xdr:cNvSpPr/>
      </xdr:nvSpPr>
      <xdr:spPr>
        <a:xfrm>
          <a:off x="6847205" y="1638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46990</xdr:rowOff>
    </xdr:from>
    <xdr:ext cx="529590" cy="259080"/>
    <xdr:sp macro="" textlink="">
      <xdr:nvSpPr>
        <xdr:cNvPr id="474" name="テキスト ボックス 473"/>
        <xdr:cNvSpPr txBox="1"/>
      </xdr:nvSpPr>
      <xdr:spPr>
        <a:xfrm>
          <a:off x="6677660" y="161632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83820</xdr:rowOff>
    </xdr:from>
    <xdr:to>
      <xdr:col>36</xdr:col>
      <xdr:colOff>165100</xdr:colOff>
      <xdr:row>98</xdr:row>
      <xdr:rowOff>13970</xdr:rowOff>
    </xdr:to>
    <xdr:sp macro="" textlink="">
      <xdr:nvSpPr>
        <xdr:cNvPr id="475" name="フローチャート: 判断 474"/>
        <xdr:cNvSpPr/>
      </xdr:nvSpPr>
      <xdr:spPr>
        <a:xfrm>
          <a:off x="6075680" y="1637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30480</xdr:rowOff>
    </xdr:from>
    <xdr:ext cx="534035" cy="254000"/>
    <xdr:sp macro="" textlink="">
      <xdr:nvSpPr>
        <xdr:cNvPr id="476" name="テキスト ボックス 475"/>
        <xdr:cNvSpPr txBox="1"/>
      </xdr:nvSpPr>
      <xdr:spPr>
        <a:xfrm>
          <a:off x="5882640" y="16146780"/>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901827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78" name="テキスト ボックス 477"/>
        <xdr:cNvSpPr txBox="1"/>
      </xdr:nvSpPr>
      <xdr:spPr>
        <a:xfrm>
          <a:off x="829754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101</xdr:row>
      <xdr:rowOff>80010</xdr:rowOff>
    </xdr:from>
    <xdr:ext cx="762000" cy="259080"/>
    <xdr:sp macro="" textlink="">
      <xdr:nvSpPr>
        <xdr:cNvPr id="479" name="テキスト ボックス 478"/>
        <xdr:cNvSpPr txBox="1"/>
      </xdr:nvSpPr>
      <xdr:spPr>
        <a:xfrm>
          <a:off x="751522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6920" cy="259080"/>
    <xdr:sp macro="" textlink="">
      <xdr:nvSpPr>
        <xdr:cNvPr id="480" name="テキスト ボックス 479"/>
        <xdr:cNvSpPr txBox="1"/>
      </xdr:nvSpPr>
      <xdr:spPr>
        <a:xfrm>
          <a:off x="67310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81" name="テキスト ボックス 480"/>
        <xdr:cNvSpPr txBox="1"/>
      </xdr:nvSpPr>
      <xdr:spPr>
        <a:xfrm>
          <a:off x="595947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57785</xdr:rowOff>
    </xdr:from>
    <xdr:to>
      <xdr:col>55</xdr:col>
      <xdr:colOff>50800</xdr:colOff>
      <xdr:row>98</xdr:row>
      <xdr:rowOff>159385</xdr:rowOff>
    </xdr:to>
    <xdr:sp macro="" textlink="">
      <xdr:nvSpPr>
        <xdr:cNvPr id="482" name="楕円 481"/>
        <xdr:cNvSpPr/>
      </xdr:nvSpPr>
      <xdr:spPr>
        <a:xfrm>
          <a:off x="9157970" y="16516985"/>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36195</xdr:rowOff>
    </xdr:from>
    <xdr:ext cx="529590" cy="259080"/>
    <xdr:sp macro="" textlink="">
      <xdr:nvSpPr>
        <xdr:cNvPr id="483" name="土木費該当値テキスト"/>
        <xdr:cNvSpPr txBox="1"/>
      </xdr:nvSpPr>
      <xdr:spPr>
        <a:xfrm>
          <a:off x="9236075" y="164953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99</xdr:row>
      <xdr:rowOff>23495</xdr:rowOff>
    </xdr:from>
    <xdr:to>
      <xdr:col>50</xdr:col>
      <xdr:colOff>165100</xdr:colOff>
      <xdr:row>99</xdr:row>
      <xdr:rowOff>125095</xdr:rowOff>
    </xdr:to>
    <xdr:sp macro="" textlink="">
      <xdr:nvSpPr>
        <xdr:cNvPr id="484" name="楕円 483"/>
        <xdr:cNvSpPr/>
      </xdr:nvSpPr>
      <xdr:spPr>
        <a:xfrm>
          <a:off x="8413750" y="16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116205</xdr:rowOff>
    </xdr:from>
    <xdr:ext cx="534035" cy="259080"/>
    <xdr:sp macro="" textlink="">
      <xdr:nvSpPr>
        <xdr:cNvPr id="485" name="テキスト ボックス 484"/>
        <xdr:cNvSpPr txBox="1"/>
      </xdr:nvSpPr>
      <xdr:spPr>
        <a:xfrm>
          <a:off x="8220710" y="16746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135890</xdr:rowOff>
    </xdr:from>
    <xdr:to>
      <xdr:col>46</xdr:col>
      <xdr:colOff>38100</xdr:colOff>
      <xdr:row>99</xdr:row>
      <xdr:rowOff>66040</xdr:rowOff>
    </xdr:to>
    <xdr:sp macro="" textlink="">
      <xdr:nvSpPr>
        <xdr:cNvPr id="486" name="楕円 485"/>
        <xdr:cNvSpPr/>
      </xdr:nvSpPr>
      <xdr:spPr>
        <a:xfrm>
          <a:off x="7642225" y="1659509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57150</xdr:rowOff>
    </xdr:from>
    <xdr:ext cx="529590" cy="259080"/>
    <xdr:sp macro="" textlink="">
      <xdr:nvSpPr>
        <xdr:cNvPr id="487" name="テキスト ボックス 486"/>
        <xdr:cNvSpPr txBox="1"/>
      </xdr:nvSpPr>
      <xdr:spPr>
        <a:xfrm>
          <a:off x="7449185" y="166878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102870</xdr:rowOff>
    </xdr:from>
    <xdr:to>
      <xdr:col>41</xdr:col>
      <xdr:colOff>101600</xdr:colOff>
      <xdr:row>99</xdr:row>
      <xdr:rowOff>33020</xdr:rowOff>
    </xdr:to>
    <xdr:sp macro="" textlink="">
      <xdr:nvSpPr>
        <xdr:cNvPr id="488" name="楕円 487"/>
        <xdr:cNvSpPr/>
      </xdr:nvSpPr>
      <xdr:spPr>
        <a:xfrm>
          <a:off x="6847205"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24130</xdr:rowOff>
    </xdr:from>
    <xdr:ext cx="529590" cy="259080"/>
    <xdr:sp macro="" textlink="">
      <xdr:nvSpPr>
        <xdr:cNvPr id="489" name="テキスト ボックス 488"/>
        <xdr:cNvSpPr txBox="1"/>
      </xdr:nvSpPr>
      <xdr:spPr>
        <a:xfrm>
          <a:off x="6677660" y="16654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144145</xdr:rowOff>
    </xdr:from>
    <xdr:to>
      <xdr:col>36</xdr:col>
      <xdr:colOff>165100</xdr:colOff>
      <xdr:row>99</xdr:row>
      <xdr:rowOff>74930</xdr:rowOff>
    </xdr:to>
    <xdr:sp macro="" textlink="">
      <xdr:nvSpPr>
        <xdr:cNvPr id="490" name="楕円 489"/>
        <xdr:cNvSpPr/>
      </xdr:nvSpPr>
      <xdr:spPr>
        <a:xfrm>
          <a:off x="6075680" y="16603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65405</xdr:rowOff>
    </xdr:from>
    <xdr:ext cx="534035" cy="254000"/>
    <xdr:sp macro="" textlink="">
      <xdr:nvSpPr>
        <xdr:cNvPr id="491" name="テキスト ボックス 490"/>
        <xdr:cNvSpPr txBox="1"/>
      </xdr:nvSpPr>
      <xdr:spPr>
        <a:xfrm>
          <a:off x="5882640" y="16696055"/>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167005</xdr:colOff>
      <xdr:row>25</xdr:row>
      <xdr:rowOff>31115</xdr:rowOff>
    </xdr:to>
    <xdr:sp macro="" textlink="">
      <xdr:nvSpPr>
        <xdr:cNvPr id="492" name="正方形/長方形 491"/>
        <xdr:cNvSpPr/>
      </xdr:nvSpPr>
      <xdr:spPr>
        <a:xfrm>
          <a:off x="10918825" y="39154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3" name="正方形/長方形 492"/>
        <xdr:cNvSpPr/>
      </xdr:nvSpPr>
      <xdr:spPr>
        <a:xfrm>
          <a:off x="1102233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4" name="正方形/長方形 493"/>
        <xdr:cNvSpPr/>
      </xdr:nvSpPr>
      <xdr:spPr>
        <a:xfrm>
          <a:off x="1102233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5" name="正方形/長方形 494"/>
        <xdr:cNvSpPr/>
      </xdr:nvSpPr>
      <xdr:spPr>
        <a:xfrm>
          <a:off x="1192085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6" name="正方形/長方形 495"/>
        <xdr:cNvSpPr/>
      </xdr:nvSpPr>
      <xdr:spPr>
        <a:xfrm>
          <a:off x="1192085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7" name="正方形/長方形 496"/>
        <xdr:cNvSpPr/>
      </xdr:nvSpPr>
      <xdr:spPr>
        <a:xfrm>
          <a:off x="12922885"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8" name="正方形/長方形 497"/>
        <xdr:cNvSpPr/>
      </xdr:nvSpPr>
      <xdr:spPr>
        <a:xfrm>
          <a:off x="12922885"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167005</xdr:colOff>
      <xdr:row>41</xdr:row>
      <xdr:rowOff>80645</xdr:rowOff>
    </xdr:to>
    <xdr:sp macro="" textlink="">
      <xdr:nvSpPr>
        <xdr:cNvPr id="499" name="正方形/長方形 498"/>
        <xdr:cNvSpPr/>
      </xdr:nvSpPr>
      <xdr:spPr>
        <a:xfrm>
          <a:off x="10918825" y="47224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0345"/>
    <xdr:sp macro="" textlink="">
      <xdr:nvSpPr>
        <xdr:cNvPr id="500" name="テキスト ボックス 499"/>
        <xdr:cNvSpPr txBox="1"/>
      </xdr:nvSpPr>
      <xdr:spPr>
        <a:xfrm>
          <a:off x="10880725"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167005</xdr:colOff>
      <xdr:row>41</xdr:row>
      <xdr:rowOff>80645</xdr:rowOff>
    </xdr:to>
    <xdr:cxnSp macro="">
      <xdr:nvCxnSpPr>
        <xdr:cNvPr id="501" name="直線コネクタ 500"/>
        <xdr:cNvCxnSpPr/>
      </xdr:nvCxnSpPr>
      <xdr:spPr>
        <a:xfrm>
          <a:off x="10918825" y="6957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40</xdr:row>
      <xdr:rowOff>109220</xdr:rowOff>
    </xdr:from>
    <xdr:ext cx="462915" cy="248285"/>
    <xdr:sp macro="" textlink="">
      <xdr:nvSpPr>
        <xdr:cNvPr id="502" name="テキスト ボックス 501"/>
        <xdr:cNvSpPr txBox="1"/>
      </xdr:nvSpPr>
      <xdr:spPr>
        <a:xfrm>
          <a:off x="10521315" y="681863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136525</xdr:rowOff>
    </xdr:from>
    <xdr:to>
      <xdr:col>89</xdr:col>
      <xdr:colOff>167005</xdr:colOff>
      <xdr:row>39</xdr:row>
      <xdr:rowOff>136525</xdr:rowOff>
    </xdr:to>
    <xdr:cxnSp macro="">
      <xdr:nvCxnSpPr>
        <xdr:cNvPr id="503" name="直線コネクタ 502"/>
        <xdr:cNvCxnSpPr/>
      </xdr:nvCxnSpPr>
      <xdr:spPr>
        <a:xfrm>
          <a:off x="10918825" y="6678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38</xdr:row>
      <xdr:rowOff>165100</xdr:rowOff>
    </xdr:from>
    <xdr:ext cx="462915" cy="248285"/>
    <xdr:sp macro="" textlink="">
      <xdr:nvSpPr>
        <xdr:cNvPr id="504" name="テキスト ボックス 503"/>
        <xdr:cNvSpPr txBox="1"/>
      </xdr:nvSpPr>
      <xdr:spPr>
        <a:xfrm>
          <a:off x="10521315" y="653923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24765</xdr:rowOff>
    </xdr:from>
    <xdr:to>
      <xdr:col>89</xdr:col>
      <xdr:colOff>167005</xdr:colOff>
      <xdr:row>38</xdr:row>
      <xdr:rowOff>24765</xdr:rowOff>
    </xdr:to>
    <xdr:cxnSp macro="">
      <xdr:nvCxnSpPr>
        <xdr:cNvPr id="505" name="直線コネクタ 504"/>
        <xdr:cNvCxnSpPr/>
      </xdr:nvCxnSpPr>
      <xdr:spPr>
        <a:xfrm>
          <a:off x="10918825" y="6398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37</xdr:row>
      <xdr:rowOff>53340</xdr:rowOff>
    </xdr:from>
    <xdr:ext cx="462915" cy="248285"/>
    <xdr:sp macro="" textlink="">
      <xdr:nvSpPr>
        <xdr:cNvPr id="506" name="テキスト ボックス 505"/>
        <xdr:cNvSpPr txBox="1"/>
      </xdr:nvSpPr>
      <xdr:spPr>
        <a:xfrm>
          <a:off x="10521315" y="625983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80645</xdr:rowOff>
    </xdr:from>
    <xdr:to>
      <xdr:col>89</xdr:col>
      <xdr:colOff>167005</xdr:colOff>
      <xdr:row>36</xdr:row>
      <xdr:rowOff>80645</xdr:rowOff>
    </xdr:to>
    <xdr:cxnSp macro="">
      <xdr:nvCxnSpPr>
        <xdr:cNvPr id="507" name="直線コネクタ 506"/>
        <xdr:cNvCxnSpPr/>
      </xdr:nvCxnSpPr>
      <xdr:spPr>
        <a:xfrm>
          <a:off x="10918825" y="6119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109220</xdr:rowOff>
    </xdr:from>
    <xdr:ext cx="530860" cy="248285"/>
    <xdr:sp macro="" textlink="">
      <xdr:nvSpPr>
        <xdr:cNvPr id="508" name="テキスト ボックス 507"/>
        <xdr:cNvSpPr txBox="1"/>
      </xdr:nvSpPr>
      <xdr:spPr>
        <a:xfrm>
          <a:off x="10457815" y="59804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167005</xdr:colOff>
      <xdr:row>34</xdr:row>
      <xdr:rowOff>136525</xdr:rowOff>
    </xdr:to>
    <xdr:cxnSp macro="">
      <xdr:nvCxnSpPr>
        <xdr:cNvPr id="509" name="直線コネクタ 508"/>
        <xdr:cNvCxnSpPr/>
      </xdr:nvCxnSpPr>
      <xdr:spPr>
        <a:xfrm>
          <a:off x="10918825" y="5840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0860" cy="248285"/>
    <xdr:sp macro="" textlink="">
      <xdr:nvSpPr>
        <xdr:cNvPr id="510" name="テキスト ボックス 509"/>
        <xdr:cNvSpPr txBox="1"/>
      </xdr:nvSpPr>
      <xdr:spPr>
        <a:xfrm>
          <a:off x="10457815" y="57010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24765</xdr:rowOff>
    </xdr:from>
    <xdr:to>
      <xdr:col>89</xdr:col>
      <xdr:colOff>167005</xdr:colOff>
      <xdr:row>33</xdr:row>
      <xdr:rowOff>24765</xdr:rowOff>
    </xdr:to>
    <xdr:cxnSp macro="">
      <xdr:nvCxnSpPr>
        <xdr:cNvPr id="511" name="直線コネクタ 510"/>
        <xdr:cNvCxnSpPr/>
      </xdr:nvCxnSpPr>
      <xdr:spPr>
        <a:xfrm>
          <a:off x="10918825" y="5560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53340</xdr:rowOff>
    </xdr:from>
    <xdr:ext cx="530860" cy="248285"/>
    <xdr:sp macro="" textlink="">
      <xdr:nvSpPr>
        <xdr:cNvPr id="512" name="テキスト ボックス 511"/>
        <xdr:cNvSpPr txBox="1"/>
      </xdr:nvSpPr>
      <xdr:spPr>
        <a:xfrm>
          <a:off x="10457815" y="54216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80645</xdr:rowOff>
    </xdr:from>
    <xdr:to>
      <xdr:col>89</xdr:col>
      <xdr:colOff>167005</xdr:colOff>
      <xdr:row>31</xdr:row>
      <xdr:rowOff>80645</xdr:rowOff>
    </xdr:to>
    <xdr:cxnSp macro="">
      <xdr:nvCxnSpPr>
        <xdr:cNvPr id="513" name="直線コネクタ 512"/>
        <xdr:cNvCxnSpPr/>
      </xdr:nvCxnSpPr>
      <xdr:spPr>
        <a:xfrm>
          <a:off x="10918825" y="5281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109220</xdr:rowOff>
    </xdr:from>
    <xdr:ext cx="530860" cy="248285"/>
    <xdr:sp macro="" textlink="">
      <xdr:nvSpPr>
        <xdr:cNvPr id="514" name="テキスト ボックス 513"/>
        <xdr:cNvSpPr txBox="1"/>
      </xdr:nvSpPr>
      <xdr:spPr>
        <a:xfrm>
          <a:off x="10457815" y="51422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29</xdr:row>
      <xdr:rowOff>136525</xdr:rowOff>
    </xdr:from>
    <xdr:to>
      <xdr:col>89</xdr:col>
      <xdr:colOff>167005</xdr:colOff>
      <xdr:row>29</xdr:row>
      <xdr:rowOff>136525</xdr:rowOff>
    </xdr:to>
    <xdr:cxnSp macro="">
      <xdr:nvCxnSpPr>
        <xdr:cNvPr id="515" name="直線コネクタ 514"/>
        <xdr:cNvCxnSpPr/>
      </xdr:nvCxnSpPr>
      <xdr:spPr>
        <a:xfrm>
          <a:off x="10918825" y="5001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28</xdr:row>
      <xdr:rowOff>165100</xdr:rowOff>
    </xdr:from>
    <xdr:ext cx="530860" cy="248285"/>
    <xdr:sp macro="" textlink="">
      <xdr:nvSpPr>
        <xdr:cNvPr id="516" name="テキスト ボックス 515"/>
        <xdr:cNvSpPr txBox="1"/>
      </xdr:nvSpPr>
      <xdr:spPr>
        <a:xfrm>
          <a:off x="10457815" y="48628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167005</xdr:colOff>
      <xdr:row>28</xdr:row>
      <xdr:rowOff>24765</xdr:rowOff>
    </xdr:to>
    <xdr:cxnSp macro="">
      <xdr:nvCxnSpPr>
        <xdr:cNvPr id="517" name="直線コネクタ 516"/>
        <xdr:cNvCxnSpPr/>
      </xdr:nvCxnSpPr>
      <xdr:spPr>
        <a:xfrm>
          <a:off x="10918825" y="4722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53340</xdr:rowOff>
    </xdr:from>
    <xdr:ext cx="530860" cy="248285"/>
    <xdr:sp macro="" textlink="">
      <xdr:nvSpPr>
        <xdr:cNvPr id="518" name="テキスト ボックス 517"/>
        <xdr:cNvSpPr txBox="1"/>
      </xdr:nvSpPr>
      <xdr:spPr>
        <a:xfrm>
          <a:off x="10457815" y="45834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167005</xdr:colOff>
      <xdr:row>41</xdr:row>
      <xdr:rowOff>80645</xdr:rowOff>
    </xdr:to>
    <xdr:sp macro="" textlink="">
      <xdr:nvSpPr>
        <xdr:cNvPr id="519" name="消防費グラフ枠"/>
        <xdr:cNvSpPr/>
      </xdr:nvSpPr>
      <xdr:spPr>
        <a:xfrm>
          <a:off x="10918825" y="47224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153035</xdr:rowOff>
    </xdr:from>
    <xdr:to>
      <xdr:col>85</xdr:col>
      <xdr:colOff>126365</xdr:colOff>
      <xdr:row>38</xdr:row>
      <xdr:rowOff>128905</xdr:rowOff>
    </xdr:to>
    <xdr:cxnSp macro="">
      <xdr:nvCxnSpPr>
        <xdr:cNvPr id="520" name="直線コネクタ 519"/>
        <xdr:cNvCxnSpPr/>
      </xdr:nvCxnSpPr>
      <xdr:spPr>
        <a:xfrm flipV="1">
          <a:off x="14320520" y="5186045"/>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38</xdr:row>
      <xdr:rowOff>132080</xdr:rowOff>
    </xdr:from>
    <xdr:ext cx="469900" cy="253365"/>
    <xdr:sp macro="" textlink="">
      <xdr:nvSpPr>
        <xdr:cNvPr id="521" name="消防費最小値テキスト"/>
        <xdr:cNvSpPr txBox="1"/>
      </xdr:nvSpPr>
      <xdr:spPr>
        <a:xfrm>
          <a:off x="14362430" y="65062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128905</xdr:rowOff>
    </xdr:from>
    <xdr:to>
      <xdr:col>86</xdr:col>
      <xdr:colOff>25400</xdr:colOff>
      <xdr:row>38</xdr:row>
      <xdr:rowOff>128905</xdr:rowOff>
    </xdr:to>
    <xdr:cxnSp macro="">
      <xdr:nvCxnSpPr>
        <xdr:cNvPr id="522" name="直線コネクタ 521"/>
        <xdr:cNvCxnSpPr/>
      </xdr:nvCxnSpPr>
      <xdr:spPr>
        <a:xfrm>
          <a:off x="14233525" y="65030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29</xdr:row>
      <xdr:rowOff>100965</xdr:rowOff>
    </xdr:from>
    <xdr:ext cx="534670" cy="253365"/>
    <xdr:sp macro="" textlink="">
      <xdr:nvSpPr>
        <xdr:cNvPr id="523" name="消防費最大値テキスト"/>
        <xdr:cNvSpPr txBox="1"/>
      </xdr:nvSpPr>
      <xdr:spPr>
        <a:xfrm>
          <a:off x="14362430" y="49663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22,019</a:t>
          </a:r>
          <a:endParaRPr kumimoji="1" lang="ja-JP" altLang="en-US" sz="1000" b="1">
            <a:latin typeface="ＭＳ Ｐゴシック"/>
          </a:endParaRPr>
        </a:p>
      </xdr:txBody>
    </xdr:sp>
    <xdr:clientData/>
  </xdr:oneCellAnchor>
  <xdr:twoCellAnchor>
    <xdr:from>
      <xdr:col>85</xdr:col>
      <xdr:colOff>38100</xdr:colOff>
      <xdr:row>30</xdr:row>
      <xdr:rowOff>153035</xdr:rowOff>
    </xdr:from>
    <xdr:to>
      <xdr:col>86</xdr:col>
      <xdr:colOff>25400</xdr:colOff>
      <xdr:row>30</xdr:row>
      <xdr:rowOff>153035</xdr:rowOff>
    </xdr:to>
    <xdr:cxnSp macro="">
      <xdr:nvCxnSpPr>
        <xdr:cNvPr id="524" name="直線コネクタ 523"/>
        <xdr:cNvCxnSpPr/>
      </xdr:nvCxnSpPr>
      <xdr:spPr>
        <a:xfrm>
          <a:off x="14233525" y="51860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90805</xdr:rowOff>
    </xdr:from>
    <xdr:to>
      <xdr:col>85</xdr:col>
      <xdr:colOff>127000</xdr:colOff>
      <xdr:row>36</xdr:row>
      <xdr:rowOff>8890</xdr:rowOff>
    </xdr:to>
    <xdr:cxnSp macro="">
      <xdr:nvCxnSpPr>
        <xdr:cNvPr id="525" name="直線コネクタ 524"/>
        <xdr:cNvCxnSpPr/>
      </xdr:nvCxnSpPr>
      <xdr:spPr>
        <a:xfrm flipV="1">
          <a:off x="13578205" y="5962015"/>
          <a:ext cx="74422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34</xdr:row>
      <xdr:rowOff>60960</xdr:rowOff>
    </xdr:from>
    <xdr:ext cx="534670" cy="253365"/>
    <xdr:sp macro="" textlink="">
      <xdr:nvSpPr>
        <xdr:cNvPr id="526" name="消防費平均値テキスト"/>
        <xdr:cNvSpPr txBox="1"/>
      </xdr:nvSpPr>
      <xdr:spPr>
        <a:xfrm>
          <a:off x="14362430" y="576453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38735</xdr:rowOff>
    </xdr:from>
    <xdr:to>
      <xdr:col>85</xdr:col>
      <xdr:colOff>167005</xdr:colOff>
      <xdr:row>35</xdr:row>
      <xdr:rowOff>137795</xdr:rowOff>
    </xdr:to>
    <xdr:sp macro="" textlink="">
      <xdr:nvSpPr>
        <xdr:cNvPr id="527" name="フローチャート: 判断 526"/>
        <xdr:cNvSpPr/>
      </xdr:nvSpPr>
      <xdr:spPr>
        <a:xfrm>
          <a:off x="14271625" y="590994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xdr:rowOff>
    </xdr:from>
    <xdr:to>
      <xdr:col>81</xdr:col>
      <xdr:colOff>50800</xdr:colOff>
      <xdr:row>36</xdr:row>
      <xdr:rowOff>8890</xdr:rowOff>
    </xdr:to>
    <xdr:cxnSp macro="">
      <xdr:nvCxnSpPr>
        <xdr:cNvPr id="528" name="直線コネクタ 527"/>
        <xdr:cNvCxnSpPr/>
      </xdr:nvCxnSpPr>
      <xdr:spPr>
        <a:xfrm>
          <a:off x="12806680" y="6044565"/>
          <a:ext cx="7715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34925</xdr:rowOff>
    </xdr:from>
    <xdr:to>
      <xdr:col>81</xdr:col>
      <xdr:colOff>101600</xdr:colOff>
      <xdr:row>35</xdr:row>
      <xdr:rowOff>133985</xdr:rowOff>
    </xdr:to>
    <xdr:sp macro="" textlink="">
      <xdr:nvSpPr>
        <xdr:cNvPr id="529" name="フローチャート: 判断 528"/>
        <xdr:cNvSpPr/>
      </xdr:nvSpPr>
      <xdr:spPr>
        <a:xfrm>
          <a:off x="13527405" y="59061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150495</xdr:rowOff>
    </xdr:from>
    <xdr:ext cx="529590" cy="253365"/>
    <xdr:sp macro="" textlink="">
      <xdr:nvSpPr>
        <xdr:cNvPr id="530" name="テキスト ボックス 529"/>
        <xdr:cNvSpPr txBox="1"/>
      </xdr:nvSpPr>
      <xdr:spPr>
        <a:xfrm>
          <a:off x="13357860" y="568642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35</xdr:row>
      <xdr:rowOff>164465</xdr:rowOff>
    </xdr:from>
    <xdr:to>
      <xdr:col>76</xdr:col>
      <xdr:colOff>114300</xdr:colOff>
      <xdr:row>36</xdr:row>
      <xdr:rowOff>5715</xdr:rowOff>
    </xdr:to>
    <xdr:cxnSp macro="">
      <xdr:nvCxnSpPr>
        <xdr:cNvPr id="531" name="直線コネクタ 530"/>
        <xdr:cNvCxnSpPr/>
      </xdr:nvCxnSpPr>
      <xdr:spPr>
        <a:xfrm>
          <a:off x="12024360" y="6035675"/>
          <a:ext cx="7823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139065</xdr:rowOff>
    </xdr:from>
    <xdr:to>
      <xdr:col>76</xdr:col>
      <xdr:colOff>165100</xdr:colOff>
      <xdr:row>35</xdr:row>
      <xdr:rowOff>71120</xdr:rowOff>
    </xdr:to>
    <xdr:sp macro="" textlink="">
      <xdr:nvSpPr>
        <xdr:cNvPr id="532" name="フローチャート: 判断 531"/>
        <xdr:cNvSpPr/>
      </xdr:nvSpPr>
      <xdr:spPr>
        <a:xfrm>
          <a:off x="12755880" y="5842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86995</xdr:rowOff>
    </xdr:from>
    <xdr:ext cx="534035" cy="248285"/>
    <xdr:sp macro="" textlink="">
      <xdr:nvSpPr>
        <xdr:cNvPr id="533" name="テキスト ボックス 532"/>
        <xdr:cNvSpPr txBox="1"/>
      </xdr:nvSpPr>
      <xdr:spPr>
        <a:xfrm>
          <a:off x="12562840" y="5622925"/>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164465</xdr:rowOff>
    </xdr:from>
    <xdr:to>
      <xdr:col>71</xdr:col>
      <xdr:colOff>167005</xdr:colOff>
      <xdr:row>36</xdr:row>
      <xdr:rowOff>39370</xdr:rowOff>
    </xdr:to>
    <xdr:cxnSp macro="">
      <xdr:nvCxnSpPr>
        <xdr:cNvPr id="534" name="直線コネクタ 533"/>
        <xdr:cNvCxnSpPr/>
      </xdr:nvCxnSpPr>
      <xdr:spPr>
        <a:xfrm flipV="1">
          <a:off x="11240135" y="6035675"/>
          <a:ext cx="7842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159385</xdr:rowOff>
    </xdr:from>
    <xdr:to>
      <xdr:col>72</xdr:col>
      <xdr:colOff>38100</xdr:colOff>
      <xdr:row>35</xdr:row>
      <xdr:rowOff>90805</xdr:rowOff>
    </xdr:to>
    <xdr:sp macro="" textlink="">
      <xdr:nvSpPr>
        <xdr:cNvPr id="535" name="フローチャート: 判断 534"/>
        <xdr:cNvSpPr/>
      </xdr:nvSpPr>
      <xdr:spPr>
        <a:xfrm>
          <a:off x="11984355" y="586295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106680</xdr:rowOff>
    </xdr:from>
    <xdr:ext cx="529590" cy="248285"/>
    <xdr:sp macro="" textlink="">
      <xdr:nvSpPr>
        <xdr:cNvPr id="536" name="テキスト ボックス 535"/>
        <xdr:cNvSpPr txBox="1"/>
      </xdr:nvSpPr>
      <xdr:spPr>
        <a:xfrm>
          <a:off x="11791315" y="564261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40640</xdr:rowOff>
    </xdr:from>
    <xdr:to>
      <xdr:col>67</xdr:col>
      <xdr:colOff>101600</xdr:colOff>
      <xdr:row>35</xdr:row>
      <xdr:rowOff>140335</xdr:rowOff>
    </xdr:to>
    <xdr:sp macro="" textlink="">
      <xdr:nvSpPr>
        <xdr:cNvPr id="537" name="フローチャート: 判断 536"/>
        <xdr:cNvSpPr/>
      </xdr:nvSpPr>
      <xdr:spPr>
        <a:xfrm>
          <a:off x="11189335" y="59118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156210</xdr:rowOff>
    </xdr:from>
    <xdr:ext cx="529590" cy="253365"/>
    <xdr:sp macro="" textlink="">
      <xdr:nvSpPr>
        <xdr:cNvPr id="538" name="テキスト ボックス 537"/>
        <xdr:cNvSpPr txBox="1"/>
      </xdr:nvSpPr>
      <xdr:spPr>
        <a:xfrm>
          <a:off x="11019790" y="569214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9" name="テキスト ボックス 538"/>
        <xdr:cNvSpPr txBox="1"/>
      </xdr:nvSpPr>
      <xdr:spPr>
        <a:xfrm>
          <a:off x="1415542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6920" cy="253365"/>
    <xdr:sp macro="" textlink="">
      <xdr:nvSpPr>
        <xdr:cNvPr id="540" name="テキスト ボックス 539"/>
        <xdr:cNvSpPr txBox="1"/>
      </xdr:nvSpPr>
      <xdr:spPr>
        <a:xfrm>
          <a:off x="1341120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1365" cy="253365"/>
    <xdr:sp macro="" textlink="">
      <xdr:nvSpPr>
        <xdr:cNvPr id="541" name="テキスト ボックス 540"/>
        <xdr:cNvSpPr txBox="1"/>
      </xdr:nvSpPr>
      <xdr:spPr>
        <a:xfrm>
          <a:off x="1263967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41</xdr:row>
      <xdr:rowOff>78105</xdr:rowOff>
    </xdr:from>
    <xdr:ext cx="762000" cy="253365"/>
    <xdr:sp macro="" textlink="">
      <xdr:nvSpPr>
        <xdr:cNvPr id="542" name="テキスト ボックス 541"/>
        <xdr:cNvSpPr txBox="1"/>
      </xdr:nvSpPr>
      <xdr:spPr>
        <a:xfrm>
          <a:off x="118573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6920" cy="253365"/>
    <xdr:sp macro="" textlink="">
      <xdr:nvSpPr>
        <xdr:cNvPr id="543" name="テキスト ボックス 542"/>
        <xdr:cNvSpPr txBox="1"/>
      </xdr:nvSpPr>
      <xdr:spPr>
        <a:xfrm>
          <a:off x="1107313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40640</xdr:rowOff>
    </xdr:from>
    <xdr:to>
      <xdr:col>85</xdr:col>
      <xdr:colOff>167005</xdr:colOff>
      <xdr:row>35</xdr:row>
      <xdr:rowOff>140335</xdr:rowOff>
    </xdr:to>
    <xdr:sp macro="" textlink="">
      <xdr:nvSpPr>
        <xdr:cNvPr id="544" name="楕円 543"/>
        <xdr:cNvSpPr/>
      </xdr:nvSpPr>
      <xdr:spPr>
        <a:xfrm>
          <a:off x="14271625" y="5911850"/>
          <a:ext cx="908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35</xdr:row>
      <xdr:rowOff>19685</xdr:rowOff>
    </xdr:from>
    <xdr:ext cx="534670" cy="253365"/>
    <xdr:sp macro="" textlink="">
      <xdr:nvSpPr>
        <xdr:cNvPr id="545" name="消防費該当値テキスト"/>
        <xdr:cNvSpPr txBox="1"/>
      </xdr:nvSpPr>
      <xdr:spPr>
        <a:xfrm>
          <a:off x="14362430" y="58908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127635</xdr:rowOff>
    </xdr:from>
    <xdr:to>
      <xdr:col>81</xdr:col>
      <xdr:colOff>101600</xdr:colOff>
      <xdr:row>36</xdr:row>
      <xdr:rowOff>59055</xdr:rowOff>
    </xdr:to>
    <xdr:sp macro="" textlink="">
      <xdr:nvSpPr>
        <xdr:cNvPr id="546" name="楕円 545"/>
        <xdr:cNvSpPr/>
      </xdr:nvSpPr>
      <xdr:spPr>
        <a:xfrm>
          <a:off x="13527405" y="59988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50800</xdr:rowOff>
    </xdr:from>
    <xdr:ext cx="529590" cy="248285"/>
    <xdr:sp macro="" textlink="">
      <xdr:nvSpPr>
        <xdr:cNvPr id="547" name="テキスト ボックス 546"/>
        <xdr:cNvSpPr txBox="1"/>
      </xdr:nvSpPr>
      <xdr:spPr>
        <a:xfrm>
          <a:off x="13357860" y="608965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123825</xdr:rowOff>
    </xdr:from>
    <xdr:to>
      <xdr:col>76</xdr:col>
      <xdr:colOff>165100</xdr:colOff>
      <xdr:row>36</xdr:row>
      <xdr:rowOff>55245</xdr:rowOff>
    </xdr:to>
    <xdr:sp macro="" textlink="">
      <xdr:nvSpPr>
        <xdr:cNvPr id="548" name="楕円 547"/>
        <xdr:cNvSpPr/>
      </xdr:nvSpPr>
      <xdr:spPr>
        <a:xfrm>
          <a:off x="12755880" y="59950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46990</xdr:rowOff>
    </xdr:from>
    <xdr:ext cx="534035" cy="248285"/>
    <xdr:sp macro="" textlink="">
      <xdr:nvSpPr>
        <xdr:cNvPr id="549" name="テキスト ボックス 548"/>
        <xdr:cNvSpPr txBox="1"/>
      </xdr:nvSpPr>
      <xdr:spPr>
        <a:xfrm>
          <a:off x="12562840" y="6085840"/>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114935</xdr:rowOff>
    </xdr:from>
    <xdr:to>
      <xdr:col>72</xdr:col>
      <xdr:colOff>38100</xdr:colOff>
      <xdr:row>36</xdr:row>
      <xdr:rowOff>46990</xdr:rowOff>
    </xdr:to>
    <xdr:sp macro="" textlink="">
      <xdr:nvSpPr>
        <xdr:cNvPr id="550" name="楕円 549"/>
        <xdr:cNvSpPr/>
      </xdr:nvSpPr>
      <xdr:spPr>
        <a:xfrm>
          <a:off x="11984355" y="5986145"/>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38100</xdr:rowOff>
    </xdr:from>
    <xdr:ext cx="529590" cy="253365"/>
    <xdr:sp macro="" textlink="">
      <xdr:nvSpPr>
        <xdr:cNvPr id="551" name="テキスト ボックス 550"/>
        <xdr:cNvSpPr txBox="1"/>
      </xdr:nvSpPr>
      <xdr:spPr>
        <a:xfrm>
          <a:off x="11791315" y="607695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156845</xdr:rowOff>
    </xdr:from>
    <xdr:to>
      <xdr:col>67</xdr:col>
      <xdr:colOff>101600</xdr:colOff>
      <xdr:row>36</xdr:row>
      <xdr:rowOff>88900</xdr:rowOff>
    </xdr:to>
    <xdr:sp macro="" textlink="">
      <xdr:nvSpPr>
        <xdr:cNvPr id="552" name="楕円 551"/>
        <xdr:cNvSpPr/>
      </xdr:nvSpPr>
      <xdr:spPr>
        <a:xfrm>
          <a:off x="11189335" y="60280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80010</xdr:rowOff>
    </xdr:from>
    <xdr:ext cx="529590" cy="253365"/>
    <xdr:sp macro="" textlink="">
      <xdr:nvSpPr>
        <xdr:cNvPr id="553" name="テキスト ボックス 552"/>
        <xdr:cNvSpPr txBox="1"/>
      </xdr:nvSpPr>
      <xdr:spPr>
        <a:xfrm>
          <a:off x="11019790" y="611886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167005</xdr:colOff>
      <xdr:row>45</xdr:row>
      <xdr:rowOff>31115</xdr:rowOff>
    </xdr:to>
    <xdr:sp macro="" textlink="">
      <xdr:nvSpPr>
        <xdr:cNvPr id="554" name="正方形/長方形 553"/>
        <xdr:cNvSpPr/>
      </xdr:nvSpPr>
      <xdr:spPr>
        <a:xfrm>
          <a:off x="10918825" y="72682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55" name="正方形/長方形 554"/>
        <xdr:cNvSpPr/>
      </xdr:nvSpPr>
      <xdr:spPr>
        <a:xfrm>
          <a:off x="1102233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6" name="正方形/長方形 555"/>
        <xdr:cNvSpPr/>
      </xdr:nvSpPr>
      <xdr:spPr>
        <a:xfrm>
          <a:off x="1102233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7" name="正方形/長方形 556"/>
        <xdr:cNvSpPr/>
      </xdr:nvSpPr>
      <xdr:spPr>
        <a:xfrm>
          <a:off x="1192085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8" name="正方形/長方形 557"/>
        <xdr:cNvSpPr/>
      </xdr:nvSpPr>
      <xdr:spPr>
        <a:xfrm>
          <a:off x="1192085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9" name="正方形/長方形 558"/>
        <xdr:cNvSpPr/>
      </xdr:nvSpPr>
      <xdr:spPr>
        <a:xfrm>
          <a:off x="12922885"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60" name="正方形/長方形 559"/>
        <xdr:cNvSpPr/>
      </xdr:nvSpPr>
      <xdr:spPr>
        <a:xfrm>
          <a:off x="12922885"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167005</xdr:colOff>
      <xdr:row>61</xdr:row>
      <xdr:rowOff>80645</xdr:rowOff>
    </xdr:to>
    <xdr:sp macro="" textlink="">
      <xdr:nvSpPr>
        <xdr:cNvPr id="561" name="正方形/長方形 560"/>
        <xdr:cNvSpPr/>
      </xdr:nvSpPr>
      <xdr:spPr>
        <a:xfrm>
          <a:off x="10918825" y="80752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0345"/>
    <xdr:sp macro="" textlink="">
      <xdr:nvSpPr>
        <xdr:cNvPr id="562" name="テキスト ボックス 561"/>
        <xdr:cNvSpPr txBox="1"/>
      </xdr:nvSpPr>
      <xdr:spPr>
        <a:xfrm>
          <a:off x="10880725"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167005</xdr:colOff>
      <xdr:row>61</xdr:row>
      <xdr:rowOff>80645</xdr:rowOff>
    </xdr:to>
    <xdr:cxnSp macro="">
      <xdr:nvCxnSpPr>
        <xdr:cNvPr id="563" name="直線コネクタ 562"/>
        <xdr:cNvCxnSpPr/>
      </xdr:nvCxnSpPr>
      <xdr:spPr>
        <a:xfrm>
          <a:off x="10918825" y="103104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109220</xdr:rowOff>
    </xdr:from>
    <xdr:ext cx="243840" cy="248285"/>
    <xdr:sp macro="" textlink="">
      <xdr:nvSpPr>
        <xdr:cNvPr id="564" name="テキスト ボックス 563"/>
        <xdr:cNvSpPr txBox="1"/>
      </xdr:nvSpPr>
      <xdr:spPr>
        <a:xfrm>
          <a:off x="10693400" y="101714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136525</xdr:rowOff>
    </xdr:from>
    <xdr:to>
      <xdr:col>89</xdr:col>
      <xdr:colOff>167005</xdr:colOff>
      <xdr:row>58</xdr:row>
      <xdr:rowOff>136525</xdr:rowOff>
    </xdr:to>
    <xdr:cxnSp macro="">
      <xdr:nvCxnSpPr>
        <xdr:cNvPr id="565" name="直線コネクタ 564"/>
        <xdr:cNvCxnSpPr/>
      </xdr:nvCxnSpPr>
      <xdr:spPr>
        <a:xfrm>
          <a:off x="10918825" y="986345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165100</xdr:rowOff>
    </xdr:from>
    <xdr:ext cx="530860" cy="248285"/>
    <xdr:sp macro="" textlink="">
      <xdr:nvSpPr>
        <xdr:cNvPr id="566" name="テキスト ボックス 565"/>
        <xdr:cNvSpPr txBox="1"/>
      </xdr:nvSpPr>
      <xdr:spPr>
        <a:xfrm>
          <a:off x="10457815" y="972439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24765</xdr:rowOff>
    </xdr:from>
    <xdr:to>
      <xdr:col>89</xdr:col>
      <xdr:colOff>167005</xdr:colOff>
      <xdr:row>56</xdr:row>
      <xdr:rowOff>24765</xdr:rowOff>
    </xdr:to>
    <xdr:cxnSp macro="">
      <xdr:nvCxnSpPr>
        <xdr:cNvPr id="567" name="直線コネクタ 566"/>
        <xdr:cNvCxnSpPr/>
      </xdr:nvCxnSpPr>
      <xdr:spPr>
        <a:xfrm>
          <a:off x="10918825" y="941641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53340</xdr:rowOff>
    </xdr:from>
    <xdr:ext cx="530860" cy="248285"/>
    <xdr:sp macro="" textlink="">
      <xdr:nvSpPr>
        <xdr:cNvPr id="568" name="テキスト ボックス 567"/>
        <xdr:cNvSpPr txBox="1"/>
      </xdr:nvSpPr>
      <xdr:spPr>
        <a:xfrm>
          <a:off x="10457815" y="927735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80645</xdr:rowOff>
    </xdr:from>
    <xdr:to>
      <xdr:col>89</xdr:col>
      <xdr:colOff>167005</xdr:colOff>
      <xdr:row>53</xdr:row>
      <xdr:rowOff>80645</xdr:rowOff>
    </xdr:to>
    <xdr:cxnSp macro="">
      <xdr:nvCxnSpPr>
        <xdr:cNvPr id="569" name="直線コネクタ 568"/>
        <xdr:cNvCxnSpPr/>
      </xdr:nvCxnSpPr>
      <xdr:spPr>
        <a:xfrm>
          <a:off x="10918825" y="896937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109220</xdr:rowOff>
    </xdr:from>
    <xdr:ext cx="530860" cy="248285"/>
    <xdr:sp macro="" textlink="">
      <xdr:nvSpPr>
        <xdr:cNvPr id="570" name="テキスト ボックス 569"/>
        <xdr:cNvSpPr txBox="1"/>
      </xdr:nvSpPr>
      <xdr:spPr>
        <a:xfrm>
          <a:off x="10457815" y="883031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136525</xdr:rowOff>
    </xdr:from>
    <xdr:to>
      <xdr:col>89</xdr:col>
      <xdr:colOff>167005</xdr:colOff>
      <xdr:row>50</xdr:row>
      <xdr:rowOff>136525</xdr:rowOff>
    </xdr:to>
    <xdr:cxnSp macro="">
      <xdr:nvCxnSpPr>
        <xdr:cNvPr id="571" name="直線コネクタ 570"/>
        <xdr:cNvCxnSpPr/>
      </xdr:nvCxnSpPr>
      <xdr:spPr>
        <a:xfrm>
          <a:off x="10918825" y="852233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165100</xdr:rowOff>
    </xdr:from>
    <xdr:ext cx="530860" cy="248285"/>
    <xdr:sp macro="" textlink="">
      <xdr:nvSpPr>
        <xdr:cNvPr id="572" name="テキスト ボックス 571"/>
        <xdr:cNvSpPr txBox="1"/>
      </xdr:nvSpPr>
      <xdr:spPr>
        <a:xfrm>
          <a:off x="10457815" y="838327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167005</xdr:colOff>
      <xdr:row>48</xdr:row>
      <xdr:rowOff>24765</xdr:rowOff>
    </xdr:to>
    <xdr:cxnSp macro="">
      <xdr:nvCxnSpPr>
        <xdr:cNvPr id="573" name="直線コネクタ 572"/>
        <xdr:cNvCxnSpPr/>
      </xdr:nvCxnSpPr>
      <xdr:spPr>
        <a:xfrm>
          <a:off x="10918825" y="8075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53340</xdr:rowOff>
    </xdr:from>
    <xdr:ext cx="594995" cy="248285"/>
    <xdr:sp macro="" textlink="">
      <xdr:nvSpPr>
        <xdr:cNvPr id="574" name="テキスト ボックス 573"/>
        <xdr:cNvSpPr txBox="1"/>
      </xdr:nvSpPr>
      <xdr:spPr>
        <a:xfrm>
          <a:off x="10393680" y="79362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167005</xdr:colOff>
      <xdr:row>61</xdr:row>
      <xdr:rowOff>80645</xdr:rowOff>
    </xdr:to>
    <xdr:sp macro="" textlink="">
      <xdr:nvSpPr>
        <xdr:cNvPr id="575" name="教育費グラフ枠"/>
        <xdr:cNvSpPr/>
      </xdr:nvSpPr>
      <xdr:spPr>
        <a:xfrm>
          <a:off x="10918825" y="80752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161925</xdr:rowOff>
    </xdr:from>
    <xdr:to>
      <xdr:col>85</xdr:col>
      <xdr:colOff>126365</xdr:colOff>
      <xdr:row>57</xdr:row>
      <xdr:rowOff>149225</xdr:rowOff>
    </xdr:to>
    <xdr:cxnSp macro="">
      <xdr:nvCxnSpPr>
        <xdr:cNvPr id="576" name="直線コネクタ 575"/>
        <xdr:cNvCxnSpPr/>
      </xdr:nvCxnSpPr>
      <xdr:spPr>
        <a:xfrm flipV="1">
          <a:off x="14320520" y="8547735"/>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57</xdr:row>
      <xdr:rowOff>152400</xdr:rowOff>
    </xdr:from>
    <xdr:ext cx="534670" cy="253365"/>
    <xdr:sp macro="" textlink="">
      <xdr:nvSpPr>
        <xdr:cNvPr id="577" name="教育費最小値テキスト"/>
        <xdr:cNvSpPr txBox="1"/>
      </xdr:nvSpPr>
      <xdr:spPr>
        <a:xfrm>
          <a:off x="14362430" y="97116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26,936</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149225</xdr:rowOff>
    </xdr:from>
    <xdr:to>
      <xdr:col>86</xdr:col>
      <xdr:colOff>25400</xdr:colOff>
      <xdr:row>57</xdr:row>
      <xdr:rowOff>149225</xdr:rowOff>
    </xdr:to>
    <xdr:cxnSp macro="">
      <xdr:nvCxnSpPr>
        <xdr:cNvPr id="578" name="直線コネクタ 577"/>
        <xdr:cNvCxnSpPr/>
      </xdr:nvCxnSpPr>
      <xdr:spPr>
        <a:xfrm>
          <a:off x="14233525" y="970851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49</xdr:row>
      <xdr:rowOff>109220</xdr:rowOff>
    </xdr:from>
    <xdr:ext cx="534670" cy="248285"/>
    <xdr:sp macro="" textlink="">
      <xdr:nvSpPr>
        <xdr:cNvPr id="579" name="教育費最大値テキスト"/>
        <xdr:cNvSpPr txBox="1"/>
      </xdr:nvSpPr>
      <xdr:spPr>
        <a:xfrm>
          <a:off x="14362430" y="832739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78,883</a:t>
          </a:r>
          <a:endParaRPr kumimoji="1" lang="ja-JP" altLang="en-US" sz="1000" b="1">
            <a:latin typeface="ＭＳ Ｐゴシック"/>
          </a:endParaRPr>
        </a:p>
      </xdr:txBody>
    </xdr:sp>
    <xdr:clientData/>
  </xdr:oneCellAnchor>
  <xdr:twoCellAnchor>
    <xdr:from>
      <xdr:col>85</xdr:col>
      <xdr:colOff>38100</xdr:colOff>
      <xdr:row>50</xdr:row>
      <xdr:rowOff>161925</xdr:rowOff>
    </xdr:from>
    <xdr:to>
      <xdr:col>86</xdr:col>
      <xdr:colOff>25400</xdr:colOff>
      <xdr:row>50</xdr:row>
      <xdr:rowOff>161925</xdr:rowOff>
    </xdr:to>
    <xdr:cxnSp macro="">
      <xdr:nvCxnSpPr>
        <xdr:cNvPr id="580" name="直線コネクタ 579"/>
        <xdr:cNvCxnSpPr/>
      </xdr:nvCxnSpPr>
      <xdr:spPr>
        <a:xfrm>
          <a:off x="14233525" y="854773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142240</xdr:rowOff>
    </xdr:from>
    <xdr:to>
      <xdr:col>85</xdr:col>
      <xdr:colOff>127000</xdr:colOff>
      <xdr:row>55</xdr:row>
      <xdr:rowOff>59690</xdr:rowOff>
    </xdr:to>
    <xdr:cxnSp macro="">
      <xdr:nvCxnSpPr>
        <xdr:cNvPr id="581" name="直線コネクタ 580"/>
        <xdr:cNvCxnSpPr/>
      </xdr:nvCxnSpPr>
      <xdr:spPr>
        <a:xfrm flipV="1">
          <a:off x="13578205" y="9198610"/>
          <a:ext cx="74422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54</xdr:row>
      <xdr:rowOff>145415</xdr:rowOff>
    </xdr:from>
    <xdr:ext cx="534670" cy="248285"/>
    <xdr:sp macro="" textlink="">
      <xdr:nvSpPr>
        <xdr:cNvPr id="582" name="教育費平均値テキスト"/>
        <xdr:cNvSpPr txBox="1"/>
      </xdr:nvSpPr>
      <xdr:spPr>
        <a:xfrm>
          <a:off x="14362430" y="920178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166370</xdr:rowOff>
    </xdr:from>
    <xdr:to>
      <xdr:col>85</xdr:col>
      <xdr:colOff>167005</xdr:colOff>
      <xdr:row>55</xdr:row>
      <xdr:rowOff>97790</xdr:rowOff>
    </xdr:to>
    <xdr:sp macro="" textlink="">
      <xdr:nvSpPr>
        <xdr:cNvPr id="583" name="フローチャート: 判断 582"/>
        <xdr:cNvSpPr/>
      </xdr:nvSpPr>
      <xdr:spPr>
        <a:xfrm>
          <a:off x="14271625" y="9222740"/>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129540</xdr:rowOff>
    </xdr:from>
    <xdr:to>
      <xdr:col>81</xdr:col>
      <xdr:colOff>50800</xdr:colOff>
      <xdr:row>55</xdr:row>
      <xdr:rowOff>59690</xdr:rowOff>
    </xdr:to>
    <xdr:cxnSp macro="">
      <xdr:nvCxnSpPr>
        <xdr:cNvPr id="584" name="直線コネクタ 583"/>
        <xdr:cNvCxnSpPr/>
      </xdr:nvCxnSpPr>
      <xdr:spPr>
        <a:xfrm>
          <a:off x="12806680" y="9185910"/>
          <a:ext cx="771525"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28575</xdr:rowOff>
    </xdr:from>
    <xdr:to>
      <xdr:col>81</xdr:col>
      <xdr:colOff>101600</xdr:colOff>
      <xdr:row>55</xdr:row>
      <xdr:rowOff>128270</xdr:rowOff>
    </xdr:to>
    <xdr:sp macro="" textlink="">
      <xdr:nvSpPr>
        <xdr:cNvPr id="585" name="フローチャート: 判断 584"/>
        <xdr:cNvSpPr/>
      </xdr:nvSpPr>
      <xdr:spPr>
        <a:xfrm>
          <a:off x="13527405" y="9252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118745</xdr:rowOff>
    </xdr:from>
    <xdr:ext cx="529590" cy="253365"/>
    <xdr:sp macro="" textlink="">
      <xdr:nvSpPr>
        <xdr:cNvPr id="586" name="テキスト ボックス 585"/>
        <xdr:cNvSpPr txBox="1"/>
      </xdr:nvSpPr>
      <xdr:spPr>
        <a:xfrm>
          <a:off x="13357860" y="934275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54</xdr:row>
      <xdr:rowOff>129540</xdr:rowOff>
    </xdr:from>
    <xdr:to>
      <xdr:col>76</xdr:col>
      <xdr:colOff>114300</xdr:colOff>
      <xdr:row>56</xdr:row>
      <xdr:rowOff>36195</xdr:rowOff>
    </xdr:to>
    <xdr:cxnSp macro="">
      <xdr:nvCxnSpPr>
        <xdr:cNvPr id="587" name="直線コネクタ 586"/>
        <xdr:cNvCxnSpPr/>
      </xdr:nvCxnSpPr>
      <xdr:spPr>
        <a:xfrm flipV="1">
          <a:off x="12024360" y="9185910"/>
          <a:ext cx="78232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60960</xdr:rowOff>
    </xdr:from>
    <xdr:to>
      <xdr:col>76</xdr:col>
      <xdr:colOff>165100</xdr:colOff>
      <xdr:row>54</xdr:row>
      <xdr:rowOff>160655</xdr:rowOff>
    </xdr:to>
    <xdr:sp macro="" textlink="">
      <xdr:nvSpPr>
        <xdr:cNvPr id="588" name="フローチャート: 判断 587"/>
        <xdr:cNvSpPr/>
      </xdr:nvSpPr>
      <xdr:spPr>
        <a:xfrm>
          <a:off x="12755880" y="91173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8255</xdr:rowOff>
    </xdr:from>
    <xdr:ext cx="534035" cy="253365"/>
    <xdr:sp macro="" textlink="">
      <xdr:nvSpPr>
        <xdr:cNvPr id="589" name="テキスト ボックス 588"/>
        <xdr:cNvSpPr txBox="1"/>
      </xdr:nvSpPr>
      <xdr:spPr>
        <a:xfrm>
          <a:off x="12562840" y="889698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95250</xdr:rowOff>
    </xdr:from>
    <xdr:to>
      <xdr:col>71</xdr:col>
      <xdr:colOff>167005</xdr:colOff>
      <xdr:row>56</xdr:row>
      <xdr:rowOff>36195</xdr:rowOff>
    </xdr:to>
    <xdr:cxnSp macro="">
      <xdr:nvCxnSpPr>
        <xdr:cNvPr id="590" name="直線コネクタ 589"/>
        <xdr:cNvCxnSpPr/>
      </xdr:nvCxnSpPr>
      <xdr:spPr>
        <a:xfrm>
          <a:off x="11240135" y="9319260"/>
          <a:ext cx="784225"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40005</xdr:rowOff>
    </xdr:from>
    <xdr:to>
      <xdr:col>72</xdr:col>
      <xdr:colOff>38100</xdr:colOff>
      <xdr:row>55</xdr:row>
      <xdr:rowOff>140335</xdr:rowOff>
    </xdr:to>
    <xdr:sp macro="" textlink="">
      <xdr:nvSpPr>
        <xdr:cNvPr id="591" name="フローチャート: 判断 590"/>
        <xdr:cNvSpPr/>
      </xdr:nvSpPr>
      <xdr:spPr>
        <a:xfrm>
          <a:off x="11984355" y="9264015"/>
          <a:ext cx="781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155575</xdr:rowOff>
    </xdr:from>
    <xdr:ext cx="529590" cy="252730"/>
    <xdr:sp macro="" textlink="">
      <xdr:nvSpPr>
        <xdr:cNvPr id="592" name="テキスト ボックス 591"/>
        <xdr:cNvSpPr txBox="1"/>
      </xdr:nvSpPr>
      <xdr:spPr>
        <a:xfrm>
          <a:off x="11791315" y="904430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149225</xdr:rowOff>
    </xdr:from>
    <xdr:to>
      <xdr:col>67</xdr:col>
      <xdr:colOff>101600</xdr:colOff>
      <xdr:row>56</xdr:row>
      <xdr:rowOff>80645</xdr:rowOff>
    </xdr:to>
    <xdr:sp macro="" textlink="">
      <xdr:nvSpPr>
        <xdr:cNvPr id="593" name="フローチャート: 判断 592"/>
        <xdr:cNvSpPr/>
      </xdr:nvSpPr>
      <xdr:spPr>
        <a:xfrm>
          <a:off x="11189335" y="93732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72390</xdr:rowOff>
    </xdr:from>
    <xdr:ext cx="529590" cy="248285"/>
    <xdr:sp macro="" textlink="">
      <xdr:nvSpPr>
        <xdr:cNvPr id="594" name="テキスト ボックス 593"/>
        <xdr:cNvSpPr txBox="1"/>
      </xdr:nvSpPr>
      <xdr:spPr>
        <a:xfrm>
          <a:off x="11019790" y="946404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95" name="テキスト ボックス 594"/>
        <xdr:cNvSpPr txBox="1"/>
      </xdr:nvSpPr>
      <xdr:spPr>
        <a:xfrm>
          <a:off x="1415542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6920" cy="253365"/>
    <xdr:sp macro="" textlink="">
      <xdr:nvSpPr>
        <xdr:cNvPr id="596" name="テキスト ボックス 595"/>
        <xdr:cNvSpPr txBox="1"/>
      </xdr:nvSpPr>
      <xdr:spPr>
        <a:xfrm>
          <a:off x="1341120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1365" cy="253365"/>
    <xdr:sp macro="" textlink="">
      <xdr:nvSpPr>
        <xdr:cNvPr id="597" name="テキスト ボックス 596"/>
        <xdr:cNvSpPr txBox="1"/>
      </xdr:nvSpPr>
      <xdr:spPr>
        <a:xfrm>
          <a:off x="1263967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61</xdr:row>
      <xdr:rowOff>78105</xdr:rowOff>
    </xdr:from>
    <xdr:ext cx="762000" cy="253365"/>
    <xdr:sp macro="" textlink="">
      <xdr:nvSpPr>
        <xdr:cNvPr id="598" name="テキスト ボックス 597"/>
        <xdr:cNvSpPr txBox="1"/>
      </xdr:nvSpPr>
      <xdr:spPr>
        <a:xfrm>
          <a:off x="118573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6920" cy="253365"/>
    <xdr:sp macro="" textlink="">
      <xdr:nvSpPr>
        <xdr:cNvPr id="599" name="テキスト ボックス 598"/>
        <xdr:cNvSpPr txBox="1"/>
      </xdr:nvSpPr>
      <xdr:spPr>
        <a:xfrm>
          <a:off x="1107313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92710</xdr:rowOff>
    </xdr:from>
    <xdr:to>
      <xdr:col>85</xdr:col>
      <xdr:colOff>167005</xdr:colOff>
      <xdr:row>55</xdr:row>
      <xdr:rowOff>24130</xdr:rowOff>
    </xdr:to>
    <xdr:sp macro="" textlink="">
      <xdr:nvSpPr>
        <xdr:cNvPr id="600" name="楕円 599"/>
        <xdr:cNvSpPr/>
      </xdr:nvSpPr>
      <xdr:spPr>
        <a:xfrm>
          <a:off x="14271625" y="9149080"/>
          <a:ext cx="908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53</xdr:row>
      <xdr:rowOff>114935</xdr:rowOff>
    </xdr:from>
    <xdr:ext cx="534670" cy="253365"/>
    <xdr:sp macro="" textlink="">
      <xdr:nvSpPr>
        <xdr:cNvPr id="601" name="教育費該当値テキスト"/>
        <xdr:cNvSpPr txBox="1"/>
      </xdr:nvSpPr>
      <xdr:spPr>
        <a:xfrm>
          <a:off x="14362430" y="90036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10160</xdr:rowOff>
    </xdr:from>
    <xdr:to>
      <xdr:col>81</xdr:col>
      <xdr:colOff>101600</xdr:colOff>
      <xdr:row>55</xdr:row>
      <xdr:rowOff>109220</xdr:rowOff>
    </xdr:to>
    <xdr:sp macro="" textlink="">
      <xdr:nvSpPr>
        <xdr:cNvPr id="602" name="楕円 601"/>
        <xdr:cNvSpPr/>
      </xdr:nvSpPr>
      <xdr:spPr>
        <a:xfrm>
          <a:off x="13527405" y="9234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125730</xdr:rowOff>
    </xdr:from>
    <xdr:ext cx="529590" cy="248285"/>
    <xdr:sp macro="" textlink="">
      <xdr:nvSpPr>
        <xdr:cNvPr id="603" name="テキスト ボックス 602"/>
        <xdr:cNvSpPr txBox="1"/>
      </xdr:nvSpPr>
      <xdr:spPr>
        <a:xfrm>
          <a:off x="13357860" y="901446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80010</xdr:rowOff>
    </xdr:from>
    <xdr:to>
      <xdr:col>76</xdr:col>
      <xdr:colOff>165100</xdr:colOff>
      <xdr:row>55</xdr:row>
      <xdr:rowOff>12065</xdr:rowOff>
    </xdr:to>
    <xdr:sp macro="" textlink="">
      <xdr:nvSpPr>
        <xdr:cNvPr id="604" name="楕円 603"/>
        <xdr:cNvSpPr/>
      </xdr:nvSpPr>
      <xdr:spPr>
        <a:xfrm>
          <a:off x="12755880" y="91363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3175</xdr:rowOff>
    </xdr:from>
    <xdr:ext cx="534035" cy="253365"/>
    <xdr:sp macro="" textlink="">
      <xdr:nvSpPr>
        <xdr:cNvPr id="605" name="テキスト ボックス 604"/>
        <xdr:cNvSpPr txBox="1"/>
      </xdr:nvSpPr>
      <xdr:spPr>
        <a:xfrm>
          <a:off x="12562840" y="9227185"/>
          <a:ext cx="5340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50,302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153670</xdr:rowOff>
    </xdr:from>
    <xdr:to>
      <xdr:col>72</xdr:col>
      <xdr:colOff>38100</xdr:colOff>
      <xdr:row>56</xdr:row>
      <xdr:rowOff>85725</xdr:rowOff>
    </xdr:to>
    <xdr:sp macro="" textlink="">
      <xdr:nvSpPr>
        <xdr:cNvPr id="606" name="楕円 605"/>
        <xdr:cNvSpPr/>
      </xdr:nvSpPr>
      <xdr:spPr>
        <a:xfrm>
          <a:off x="11984355" y="9377680"/>
          <a:ext cx="781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76835</xdr:rowOff>
    </xdr:from>
    <xdr:ext cx="529590" cy="253365"/>
    <xdr:sp macro="" textlink="">
      <xdr:nvSpPr>
        <xdr:cNvPr id="607" name="テキスト ボックス 606"/>
        <xdr:cNvSpPr txBox="1"/>
      </xdr:nvSpPr>
      <xdr:spPr>
        <a:xfrm>
          <a:off x="11791315" y="946848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45085</xdr:rowOff>
    </xdr:from>
    <xdr:to>
      <xdr:col>67</xdr:col>
      <xdr:colOff>101600</xdr:colOff>
      <xdr:row>55</xdr:row>
      <xdr:rowOff>144780</xdr:rowOff>
    </xdr:to>
    <xdr:sp macro="" textlink="">
      <xdr:nvSpPr>
        <xdr:cNvPr id="608" name="楕円 607"/>
        <xdr:cNvSpPr/>
      </xdr:nvSpPr>
      <xdr:spPr>
        <a:xfrm>
          <a:off x="11189335" y="92690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161290</xdr:rowOff>
    </xdr:from>
    <xdr:ext cx="529590" cy="248285"/>
    <xdr:sp macro="" textlink="">
      <xdr:nvSpPr>
        <xdr:cNvPr id="609" name="テキスト ボックス 608"/>
        <xdr:cNvSpPr txBox="1"/>
      </xdr:nvSpPr>
      <xdr:spPr>
        <a:xfrm>
          <a:off x="11019790" y="905002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167005</xdr:colOff>
      <xdr:row>65</xdr:row>
      <xdr:rowOff>31115</xdr:rowOff>
    </xdr:to>
    <xdr:sp macro="" textlink="">
      <xdr:nvSpPr>
        <xdr:cNvPr id="610" name="正方形/長方形 609"/>
        <xdr:cNvSpPr/>
      </xdr:nvSpPr>
      <xdr:spPr>
        <a:xfrm>
          <a:off x="10918825" y="106210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11" name="正方形/長方形 610"/>
        <xdr:cNvSpPr/>
      </xdr:nvSpPr>
      <xdr:spPr>
        <a:xfrm>
          <a:off x="11022330"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12" name="正方形/長方形 611"/>
        <xdr:cNvSpPr/>
      </xdr:nvSpPr>
      <xdr:spPr>
        <a:xfrm>
          <a:off x="11022330"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13" name="正方形/長方形 612"/>
        <xdr:cNvSpPr/>
      </xdr:nvSpPr>
      <xdr:spPr>
        <a:xfrm>
          <a:off x="1192085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14" name="正方形/長方形 613"/>
        <xdr:cNvSpPr/>
      </xdr:nvSpPr>
      <xdr:spPr>
        <a:xfrm>
          <a:off x="1192085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15" name="正方形/長方形 614"/>
        <xdr:cNvSpPr/>
      </xdr:nvSpPr>
      <xdr:spPr>
        <a:xfrm>
          <a:off x="12922885" y="109562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16" name="正方形/長方形 615"/>
        <xdr:cNvSpPr/>
      </xdr:nvSpPr>
      <xdr:spPr>
        <a:xfrm>
          <a:off x="12922885" y="111550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167005</xdr:colOff>
      <xdr:row>81</xdr:row>
      <xdr:rowOff>80645</xdr:rowOff>
    </xdr:to>
    <xdr:sp macro="" textlink="">
      <xdr:nvSpPr>
        <xdr:cNvPr id="617" name="正方形/長方形 616"/>
        <xdr:cNvSpPr/>
      </xdr:nvSpPr>
      <xdr:spPr>
        <a:xfrm>
          <a:off x="10918825" y="11428095"/>
          <a:ext cx="411162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0345"/>
    <xdr:sp macro="" textlink="">
      <xdr:nvSpPr>
        <xdr:cNvPr id="618" name="テキスト ボックス 617"/>
        <xdr:cNvSpPr txBox="1"/>
      </xdr:nvSpPr>
      <xdr:spPr>
        <a:xfrm>
          <a:off x="10880725"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167005</xdr:colOff>
      <xdr:row>81</xdr:row>
      <xdr:rowOff>80645</xdr:rowOff>
    </xdr:to>
    <xdr:cxnSp macro="">
      <xdr:nvCxnSpPr>
        <xdr:cNvPr id="619" name="直線コネクタ 618"/>
        <xdr:cNvCxnSpPr/>
      </xdr:nvCxnSpPr>
      <xdr:spPr>
        <a:xfrm>
          <a:off x="10918825" y="136632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43180</xdr:rowOff>
    </xdr:from>
    <xdr:to>
      <xdr:col>89</xdr:col>
      <xdr:colOff>167005</xdr:colOff>
      <xdr:row>79</xdr:row>
      <xdr:rowOff>43180</xdr:rowOff>
    </xdr:to>
    <xdr:cxnSp macro="">
      <xdr:nvCxnSpPr>
        <xdr:cNvPr id="620" name="直線コネクタ 619"/>
        <xdr:cNvCxnSpPr/>
      </xdr:nvCxnSpPr>
      <xdr:spPr>
        <a:xfrm>
          <a:off x="10918825" y="132905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43840" cy="248285"/>
    <xdr:sp macro="" textlink="">
      <xdr:nvSpPr>
        <xdr:cNvPr id="621" name="テキスト ボックス 620"/>
        <xdr:cNvSpPr txBox="1"/>
      </xdr:nvSpPr>
      <xdr:spPr>
        <a:xfrm>
          <a:off x="10693400" y="1315212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167005</xdr:colOff>
      <xdr:row>77</xdr:row>
      <xdr:rowOff>5715</xdr:rowOff>
    </xdr:to>
    <xdr:cxnSp macro="">
      <xdr:nvCxnSpPr>
        <xdr:cNvPr id="622" name="直線コネクタ 621"/>
        <xdr:cNvCxnSpPr/>
      </xdr:nvCxnSpPr>
      <xdr:spPr>
        <a:xfrm>
          <a:off x="10918825" y="129178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76</xdr:row>
      <xdr:rowOff>34925</xdr:rowOff>
    </xdr:from>
    <xdr:ext cx="462915" cy="248285"/>
    <xdr:sp macro="" textlink="">
      <xdr:nvSpPr>
        <xdr:cNvPr id="623" name="テキスト ボックス 622"/>
        <xdr:cNvSpPr txBox="1"/>
      </xdr:nvSpPr>
      <xdr:spPr>
        <a:xfrm>
          <a:off x="10521315" y="12779375"/>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167005</xdr:colOff>
      <xdr:row>74</xdr:row>
      <xdr:rowOff>136525</xdr:rowOff>
    </xdr:to>
    <xdr:cxnSp macro="">
      <xdr:nvCxnSpPr>
        <xdr:cNvPr id="624" name="直線コネクタ 623"/>
        <xdr:cNvCxnSpPr/>
      </xdr:nvCxnSpPr>
      <xdr:spPr>
        <a:xfrm>
          <a:off x="10918825" y="125456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73</xdr:row>
      <xdr:rowOff>165100</xdr:rowOff>
    </xdr:from>
    <xdr:ext cx="462915" cy="248285"/>
    <xdr:sp macro="" textlink="">
      <xdr:nvSpPr>
        <xdr:cNvPr id="625" name="テキスト ボックス 624"/>
        <xdr:cNvSpPr txBox="1"/>
      </xdr:nvSpPr>
      <xdr:spPr>
        <a:xfrm>
          <a:off x="10521315" y="1240663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99060</xdr:rowOff>
    </xdr:from>
    <xdr:to>
      <xdr:col>89</xdr:col>
      <xdr:colOff>167005</xdr:colOff>
      <xdr:row>72</xdr:row>
      <xdr:rowOff>99060</xdr:rowOff>
    </xdr:to>
    <xdr:cxnSp macro="">
      <xdr:nvCxnSpPr>
        <xdr:cNvPr id="626" name="直線コネクタ 625"/>
        <xdr:cNvCxnSpPr/>
      </xdr:nvCxnSpPr>
      <xdr:spPr>
        <a:xfrm>
          <a:off x="10918825" y="1217295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167005</xdr:colOff>
      <xdr:row>71</xdr:row>
      <xdr:rowOff>128270</xdr:rowOff>
    </xdr:from>
    <xdr:ext cx="462915" cy="248285"/>
    <xdr:sp macro="" textlink="">
      <xdr:nvSpPr>
        <xdr:cNvPr id="627" name="テキスト ボックス 626"/>
        <xdr:cNvSpPr txBox="1"/>
      </xdr:nvSpPr>
      <xdr:spPr>
        <a:xfrm>
          <a:off x="10521315" y="1203452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167005</xdr:colOff>
      <xdr:row>70</xdr:row>
      <xdr:rowOff>61595</xdr:rowOff>
    </xdr:to>
    <xdr:cxnSp macro="">
      <xdr:nvCxnSpPr>
        <xdr:cNvPr id="628" name="直線コネクタ 627"/>
        <xdr:cNvCxnSpPr/>
      </xdr:nvCxnSpPr>
      <xdr:spPr>
        <a:xfrm>
          <a:off x="10918825" y="118002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90805</xdr:rowOff>
    </xdr:from>
    <xdr:ext cx="530860" cy="248285"/>
    <xdr:sp macro="" textlink="">
      <xdr:nvSpPr>
        <xdr:cNvPr id="629" name="テキスト ボックス 628"/>
        <xdr:cNvSpPr txBox="1"/>
      </xdr:nvSpPr>
      <xdr:spPr>
        <a:xfrm>
          <a:off x="10457815" y="11661775"/>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167005</xdr:colOff>
      <xdr:row>68</xdr:row>
      <xdr:rowOff>24765</xdr:rowOff>
    </xdr:to>
    <xdr:cxnSp macro="">
      <xdr:nvCxnSpPr>
        <xdr:cNvPr id="630" name="直線コネクタ 629"/>
        <xdr:cNvCxnSpPr/>
      </xdr:nvCxnSpPr>
      <xdr:spPr>
        <a:xfrm>
          <a:off x="10918825" y="114280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53340</xdr:rowOff>
    </xdr:from>
    <xdr:ext cx="530860" cy="248285"/>
    <xdr:sp macro="" textlink="">
      <xdr:nvSpPr>
        <xdr:cNvPr id="631" name="テキスト ボックス 630"/>
        <xdr:cNvSpPr txBox="1"/>
      </xdr:nvSpPr>
      <xdr:spPr>
        <a:xfrm>
          <a:off x="10457815" y="1128903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167005</xdr:colOff>
      <xdr:row>81</xdr:row>
      <xdr:rowOff>80645</xdr:rowOff>
    </xdr:to>
    <xdr:sp macro="" textlink="">
      <xdr:nvSpPr>
        <xdr:cNvPr id="632" name="災害復旧費グラフ枠"/>
        <xdr:cNvSpPr/>
      </xdr:nvSpPr>
      <xdr:spPr>
        <a:xfrm>
          <a:off x="10918825" y="11428095"/>
          <a:ext cx="411162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47625</xdr:rowOff>
    </xdr:from>
    <xdr:to>
      <xdr:col>85</xdr:col>
      <xdr:colOff>126365</xdr:colOff>
      <xdr:row>79</xdr:row>
      <xdr:rowOff>43180</xdr:rowOff>
    </xdr:to>
    <xdr:cxnSp macro="">
      <xdr:nvCxnSpPr>
        <xdr:cNvPr id="633" name="直線コネクタ 632"/>
        <xdr:cNvCxnSpPr/>
      </xdr:nvCxnSpPr>
      <xdr:spPr>
        <a:xfrm flipV="1">
          <a:off x="14320520" y="1195387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79</xdr:row>
      <xdr:rowOff>47625</xdr:rowOff>
    </xdr:from>
    <xdr:ext cx="249555" cy="248285"/>
    <xdr:sp macro="" textlink="">
      <xdr:nvSpPr>
        <xdr:cNvPr id="634" name="災害復旧費最小値テキスト"/>
        <xdr:cNvSpPr txBox="1"/>
      </xdr:nvSpPr>
      <xdr:spPr>
        <a:xfrm>
          <a:off x="14362430" y="1329499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43180</xdr:rowOff>
    </xdr:from>
    <xdr:to>
      <xdr:col>86</xdr:col>
      <xdr:colOff>25400</xdr:colOff>
      <xdr:row>79</xdr:row>
      <xdr:rowOff>43180</xdr:rowOff>
    </xdr:to>
    <xdr:cxnSp macro="">
      <xdr:nvCxnSpPr>
        <xdr:cNvPr id="635" name="直線コネクタ 634"/>
        <xdr:cNvCxnSpPr/>
      </xdr:nvCxnSpPr>
      <xdr:spPr>
        <a:xfrm>
          <a:off x="14233525" y="13290550"/>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69</xdr:row>
      <xdr:rowOff>162560</xdr:rowOff>
    </xdr:from>
    <xdr:ext cx="534670" cy="248285"/>
    <xdr:sp macro="" textlink="">
      <xdr:nvSpPr>
        <xdr:cNvPr id="636" name="災害復旧費最大値テキスト"/>
        <xdr:cNvSpPr txBox="1"/>
      </xdr:nvSpPr>
      <xdr:spPr>
        <a:xfrm>
          <a:off x="14362430" y="1173353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10,772</a:t>
          </a:r>
          <a:endParaRPr kumimoji="1" lang="ja-JP" altLang="en-US" sz="1000" b="1">
            <a:latin typeface="ＭＳ Ｐゴシック"/>
          </a:endParaRPr>
        </a:p>
      </xdr:txBody>
    </xdr:sp>
    <xdr:clientData/>
  </xdr:oneCellAnchor>
  <xdr:twoCellAnchor>
    <xdr:from>
      <xdr:col>85</xdr:col>
      <xdr:colOff>38100</xdr:colOff>
      <xdr:row>71</xdr:row>
      <xdr:rowOff>47625</xdr:rowOff>
    </xdr:from>
    <xdr:to>
      <xdr:col>86</xdr:col>
      <xdr:colOff>25400</xdr:colOff>
      <xdr:row>71</xdr:row>
      <xdr:rowOff>47625</xdr:rowOff>
    </xdr:to>
    <xdr:cxnSp macro="">
      <xdr:nvCxnSpPr>
        <xdr:cNvPr id="637" name="直線コネクタ 636"/>
        <xdr:cNvCxnSpPr/>
      </xdr:nvCxnSpPr>
      <xdr:spPr>
        <a:xfrm>
          <a:off x="14233525" y="1195387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124460</xdr:rowOff>
    </xdr:from>
    <xdr:to>
      <xdr:col>85</xdr:col>
      <xdr:colOff>127000</xdr:colOff>
      <xdr:row>79</xdr:row>
      <xdr:rowOff>38100</xdr:rowOff>
    </xdr:to>
    <xdr:cxnSp macro="">
      <xdr:nvCxnSpPr>
        <xdr:cNvPr id="638" name="直線コネクタ 637"/>
        <xdr:cNvCxnSpPr/>
      </xdr:nvCxnSpPr>
      <xdr:spPr>
        <a:xfrm>
          <a:off x="13578205" y="13204190"/>
          <a:ext cx="74422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77</xdr:row>
      <xdr:rowOff>96520</xdr:rowOff>
    </xdr:from>
    <xdr:ext cx="378460" cy="253365"/>
    <xdr:sp macro="" textlink="">
      <xdr:nvSpPr>
        <xdr:cNvPr id="639" name="災害復旧費平均値テキスト"/>
        <xdr:cNvSpPr txBox="1"/>
      </xdr:nvSpPr>
      <xdr:spPr>
        <a:xfrm>
          <a:off x="14362430" y="13008610"/>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74295</xdr:rowOff>
    </xdr:from>
    <xdr:to>
      <xdr:col>85</xdr:col>
      <xdr:colOff>167005</xdr:colOff>
      <xdr:row>79</xdr:row>
      <xdr:rowOff>5715</xdr:rowOff>
    </xdr:to>
    <xdr:sp macro="" textlink="">
      <xdr:nvSpPr>
        <xdr:cNvPr id="640" name="フローチャート: 判断 639"/>
        <xdr:cNvSpPr/>
      </xdr:nvSpPr>
      <xdr:spPr>
        <a:xfrm>
          <a:off x="14271625" y="13154025"/>
          <a:ext cx="908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89535</xdr:rowOff>
    </xdr:from>
    <xdr:to>
      <xdr:col>81</xdr:col>
      <xdr:colOff>50800</xdr:colOff>
      <xdr:row>78</xdr:row>
      <xdr:rowOff>124460</xdr:rowOff>
    </xdr:to>
    <xdr:cxnSp macro="">
      <xdr:nvCxnSpPr>
        <xdr:cNvPr id="641" name="直線コネクタ 640"/>
        <xdr:cNvCxnSpPr/>
      </xdr:nvCxnSpPr>
      <xdr:spPr>
        <a:xfrm>
          <a:off x="12806680" y="13001625"/>
          <a:ext cx="771525"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73660</xdr:rowOff>
    </xdr:from>
    <xdr:to>
      <xdr:col>81</xdr:col>
      <xdr:colOff>101600</xdr:colOff>
      <xdr:row>79</xdr:row>
      <xdr:rowOff>5715</xdr:rowOff>
    </xdr:to>
    <xdr:sp macro="" textlink="">
      <xdr:nvSpPr>
        <xdr:cNvPr id="642" name="フローチャート: 判断 641"/>
        <xdr:cNvSpPr/>
      </xdr:nvSpPr>
      <xdr:spPr>
        <a:xfrm>
          <a:off x="13527405" y="13153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21590</xdr:rowOff>
    </xdr:from>
    <xdr:ext cx="378460" cy="252730"/>
    <xdr:sp macro="" textlink="">
      <xdr:nvSpPr>
        <xdr:cNvPr id="643" name="テキスト ボックス 642"/>
        <xdr:cNvSpPr txBox="1"/>
      </xdr:nvSpPr>
      <xdr:spPr>
        <a:xfrm>
          <a:off x="13412470" y="129336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77</xdr:row>
      <xdr:rowOff>89535</xdr:rowOff>
    </xdr:from>
    <xdr:to>
      <xdr:col>76</xdr:col>
      <xdr:colOff>114300</xdr:colOff>
      <xdr:row>77</xdr:row>
      <xdr:rowOff>117475</xdr:rowOff>
    </xdr:to>
    <xdr:cxnSp macro="">
      <xdr:nvCxnSpPr>
        <xdr:cNvPr id="644" name="直線コネクタ 643"/>
        <xdr:cNvCxnSpPr/>
      </xdr:nvCxnSpPr>
      <xdr:spPr>
        <a:xfrm flipV="1">
          <a:off x="12024360" y="13001625"/>
          <a:ext cx="78232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33020</xdr:rowOff>
    </xdr:from>
    <xdr:to>
      <xdr:col>76</xdr:col>
      <xdr:colOff>165100</xdr:colOff>
      <xdr:row>78</xdr:row>
      <xdr:rowOff>132080</xdr:rowOff>
    </xdr:to>
    <xdr:sp macro="" textlink="">
      <xdr:nvSpPr>
        <xdr:cNvPr id="645" name="フローチャート: 判断 644"/>
        <xdr:cNvSpPr/>
      </xdr:nvSpPr>
      <xdr:spPr>
        <a:xfrm>
          <a:off x="12755880" y="131127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123825</xdr:rowOff>
    </xdr:from>
    <xdr:ext cx="469900" cy="248285"/>
    <xdr:sp macro="" textlink="">
      <xdr:nvSpPr>
        <xdr:cNvPr id="646" name="テキスト ボックス 645"/>
        <xdr:cNvSpPr txBox="1"/>
      </xdr:nvSpPr>
      <xdr:spPr>
        <a:xfrm>
          <a:off x="12595225" y="1320355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117475</xdr:rowOff>
    </xdr:from>
    <xdr:to>
      <xdr:col>71</xdr:col>
      <xdr:colOff>167005</xdr:colOff>
      <xdr:row>78</xdr:row>
      <xdr:rowOff>122555</xdr:rowOff>
    </xdr:to>
    <xdr:cxnSp macro="">
      <xdr:nvCxnSpPr>
        <xdr:cNvPr id="647" name="直線コネクタ 646"/>
        <xdr:cNvCxnSpPr/>
      </xdr:nvCxnSpPr>
      <xdr:spPr>
        <a:xfrm flipV="1">
          <a:off x="11240135" y="13029565"/>
          <a:ext cx="784225"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5715</xdr:rowOff>
    </xdr:from>
    <xdr:to>
      <xdr:col>72</xdr:col>
      <xdr:colOff>38100</xdr:colOff>
      <xdr:row>78</xdr:row>
      <xdr:rowOff>105410</xdr:rowOff>
    </xdr:to>
    <xdr:sp macro="" textlink="">
      <xdr:nvSpPr>
        <xdr:cNvPr id="648" name="フローチャート: 判断 647"/>
        <xdr:cNvSpPr/>
      </xdr:nvSpPr>
      <xdr:spPr>
        <a:xfrm>
          <a:off x="11984355" y="1308544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95885</xdr:rowOff>
    </xdr:from>
    <xdr:ext cx="469900" cy="253365"/>
    <xdr:sp macro="" textlink="">
      <xdr:nvSpPr>
        <xdr:cNvPr id="649" name="テキスト ボックス 648"/>
        <xdr:cNvSpPr txBox="1"/>
      </xdr:nvSpPr>
      <xdr:spPr>
        <a:xfrm>
          <a:off x="11823700" y="131756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153670</xdr:rowOff>
    </xdr:from>
    <xdr:to>
      <xdr:col>67</xdr:col>
      <xdr:colOff>101600</xdr:colOff>
      <xdr:row>78</xdr:row>
      <xdr:rowOff>85725</xdr:rowOff>
    </xdr:to>
    <xdr:sp macro="" textlink="">
      <xdr:nvSpPr>
        <xdr:cNvPr id="650" name="フローチャート: 判断 649"/>
        <xdr:cNvSpPr/>
      </xdr:nvSpPr>
      <xdr:spPr>
        <a:xfrm>
          <a:off x="11189335" y="130657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101600</xdr:rowOff>
    </xdr:from>
    <xdr:ext cx="469900" cy="253365"/>
    <xdr:sp macro="" textlink="">
      <xdr:nvSpPr>
        <xdr:cNvPr id="651" name="テキスト ボックス 650"/>
        <xdr:cNvSpPr txBox="1"/>
      </xdr:nvSpPr>
      <xdr:spPr>
        <a:xfrm>
          <a:off x="11028680" y="128460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52" name="テキスト ボックス 651"/>
        <xdr:cNvSpPr txBox="1"/>
      </xdr:nvSpPr>
      <xdr:spPr>
        <a:xfrm>
          <a:off x="1415542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6920" cy="253365"/>
    <xdr:sp macro="" textlink="">
      <xdr:nvSpPr>
        <xdr:cNvPr id="653" name="テキスト ボックス 652"/>
        <xdr:cNvSpPr txBox="1"/>
      </xdr:nvSpPr>
      <xdr:spPr>
        <a:xfrm>
          <a:off x="1341120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1365" cy="253365"/>
    <xdr:sp macro="" textlink="">
      <xdr:nvSpPr>
        <xdr:cNvPr id="654" name="テキスト ボックス 653"/>
        <xdr:cNvSpPr txBox="1"/>
      </xdr:nvSpPr>
      <xdr:spPr>
        <a:xfrm>
          <a:off x="12639675" y="136607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81</xdr:row>
      <xdr:rowOff>78105</xdr:rowOff>
    </xdr:from>
    <xdr:ext cx="762000" cy="253365"/>
    <xdr:sp macro="" textlink="">
      <xdr:nvSpPr>
        <xdr:cNvPr id="655" name="テキスト ボックス 654"/>
        <xdr:cNvSpPr txBox="1"/>
      </xdr:nvSpPr>
      <xdr:spPr>
        <a:xfrm>
          <a:off x="11857355"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6920" cy="253365"/>
    <xdr:sp macro="" textlink="">
      <xdr:nvSpPr>
        <xdr:cNvPr id="656" name="テキスト ボックス 655"/>
        <xdr:cNvSpPr txBox="1"/>
      </xdr:nvSpPr>
      <xdr:spPr>
        <a:xfrm>
          <a:off x="11073130" y="136607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155575</xdr:rowOff>
    </xdr:from>
    <xdr:to>
      <xdr:col>85</xdr:col>
      <xdr:colOff>167005</xdr:colOff>
      <xdr:row>79</xdr:row>
      <xdr:rowOff>87630</xdr:rowOff>
    </xdr:to>
    <xdr:sp macro="" textlink="">
      <xdr:nvSpPr>
        <xdr:cNvPr id="657" name="楕円 656"/>
        <xdr:cNvSpPr/>
      </xdr:nvSpPr>
      <xdr:spPr>
        <a:xfrm>
          <a:off x="14271625" y="13235305"/>
          <a:ext cx="908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78</xdr:row>
      <xdr:rowOff>73025</xdr:rowOff>
    </xdr:from>
    <xdr:ext cx="313690" cy="253365"/>
    <xdr:sp macro="" textlink="">
      <xdr:nvSpPr>
        <xdr:cNvPr id="658" name="災害復旧費該当値テキスト"/>
        <xdr:cNvSpPr txBox="1"/>
      </xdr:nvSpPr>
      <xdr:spPr>
        <a:xfrm>
          <a:off x="14362430" y="1315275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74295</xdr:rowOff>
    </xdr:from>
    <xdr:to>
      <xdr:col>81</xdr:col>
      <xdr:colOff>101600</xdr:colOff>
      <xdr:row>79</xdr:row>
      <xdr:rowOff>5715</xdr:rowOff>
    </xdr:to>
    <xdr:sp macro="" textlink="">
      <xdr:nvSpPr>
        <xdr:cNvPr id="659" name="楕円 658"/>
        <xdr:cNvSpPr/>
      </xdr:nvSpPr>
      <xdr:spPr>
        <a:xfrm>
          <a:off x="13527405" y="131540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78</xdr:row>
      <xdr:rowOff>165100</xdr:rowOff>
    </xdr:from>
    <xdr:ext cx="378460" cy="248285"/>
    <xdr:sp macro="" textlink="">
      <xdr:nvSpPr>
        <xdr:cNvPr id="660" name="テキスト ボックス 659"/>
        <xdr:cNvSpPr txBox="1"/>
      </xdr:nvSpPr>
      <xdr:spPr>
        <a:xfrm>
          <a:off x="13412470" y="1324483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39370</xdr:rowOff>
    </xdr:from>
    <xdr:to>
      <xdr:col>76</xdr:col>
      <xdr:colOff>165100</xdr:colOff>
      <xdr:row>77</xdr:row>
      <xdr:rowOff>139065</xdr:rowOff>
    </xdr:to>
    <xdr:sp macro="" textlink="">
      <xdr:nvSpPr>
        <xdr:cNvPr id="661" name="楕円 660"/>
        <xdr:cNvSpPr/>
      </xdr:nvSpPr>
      <xdr:spPr>
        <a:xfrm>
          <a:off x="12755880" y="129514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154940</xdr:rowOff>
    </xdr:from>
    <xdr:ext cx="469900" cy="253365"/>
    <xdr:sp macro="" textlink="">
      <xdr:nvSpPr>
        <xdr:cNvPr id="662" name="テキスト ボックス 661"/>
        <xdr:cNvSpPr txBox="1"/>
      </xdr:nvSpPr>
      <xdr:spPr>
        <a:xfrm>
          <a:off x="12595225" y="127317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68580</xdr:rowOff>
    </xdr:from>
    <xdr:to>
      <xdr:col>72</xdr:col>
      <xdr:colOff>38100</xdr:colOff>
      <xdr:row>77</xdr:row>
      <xdr:rowOff>167640</xdr:rowOff>
    </xdr:to>
    <xdr:sp macro="" textlink="">
      <xdr:nvSpPr>
        <xdr:cNvPr id="663" name="楕円 662"/>
        <xdr:cNvSpPr/>
      </xdr:nvSpPr>
      <xdr:spPr>
        <a:xfrm>
          <a:off x="11984355" y="12980670"/>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16510</xdr:rowOff>
    </xdr:from>
    <xdr:ext cx="469900" cy="248285"/>
    <xdr:sp macro="" textlink="">
      <xdr:nvSpPr>
        <xdr:cNvPr id="664" name="テキスト ボックス 663"/>
        <xdr:cNvSpPr txBox="1"/>
      </xdr:nvSpPr>
      <xdr:spPr>
        <a:xfrm>
          <a:off x="11823700" y="1276096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73025</xdr:rowOff>
    </xdr:from>
    <xdr:to>
      <xdr:col>67</xdr:col>
      <xdr:colOff>101600</xdr:colOff>
      <xdr:row>79</xdr:row>
      <xdr:rowOff>4445</xdr:rowOff>
    </xdr:to>
    <xdr:sp macro="" textlink="">
      <xdr:nvSpPr>
        <xdr:cNvPr id="665" name="楕円 664"/>
        <xdr:cNvSpPr/>
      </xdr:nvSpPr>
      <xdr:spPr>
        <a:xfrm>
          <a:off x="11189335" y="131527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163195</xdr:rowOff>
    </xdr:from>
    <xdr:ext cx="378460" cy="248285"/>
    <xdr:sp macro="" textlink="">
      <xdr:nvSpPr>
        <xdr:cNvPr id="666" name="テキスト ボックス 665"/>
        <xdr:cNvSpPr txBox="1"/>
      </xdr:nvSpPr>
      <xdr:spPr>
        <a:xfrm>
          <a:off x="11074400" y="1324292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167005</xdr:colOff>
      <xdr:row>85</xdr:row>
      <xdr:rowOff>31115</xdr:rowOff>
    </xdr:to>
    <xdr:sp macro="" textlink="">
      <xdr:nvSpPr>
        <xdr:cNvPr id="667" name="正方形/長方形 666"/>
        <xdr:cNvSpPr/>
      </xdr:nvSpPr>
      <xdr:spPr>
        <a:xfrm>
          <a:off x="10918825" y="13973810"/>
          <a:ext cx="4111625"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8" name="正方形/長方形 667"/>
        <xdr:cNvSpPr/>
      </xdr:nvSpPr>
      <xdr:spPr>
        <a:xfrm>
          <a:off x="11022330"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9" name="正方形/長方形 668"/>
        <xdr:cNvSpPr/>
      </xdr:nvSpPr>
      <xdr:spPr>
        <a:xfrm>
          <a:off x="11022330"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70" name="正方形/長方形 669"/>
        <xdr:cNvSpPr/>
      </xdr:nvSpPr>
      <xdr:spPr>
        <a:xfrm>
          <a:off x="1192085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71" name="正方形/長方形 670"/>
        <xdr:cNvSpPr/>
      </xdr:nvSpPr>
      <xdr:spPr>
        <a:xfrm>
          <a:off x="1192085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72" name="正方形/長方形 671"/>
        <xdr:cNvSpPr/>
      </xdr:nvSpPr>
      <xdr:spPr>
        <a:xfrm>
          <a:off x="12922885" y="143090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73" name="正方形/長方形 672"/>
        <xdr:cNvSpPr/>
      </xdr:nvSpPr>
      <xdr:spPr>
        <a:xfrm>
          <a:off x="12922885" y="145078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167005</xdr:colOff>
      <xdr:row>101</xdr:row>
      <xdr:rowOff>82550</xdr:rowOff>
    </xdr:to>
    <xdr:sp macro="" textlink="">
      <xdr:nvSpPr>
        <xdr:cNvPr id="674" name="正方形/長方形 673"/>
        <xdr:cNvSpPr/>
      </xdr:nvSpPr>
      <xdr:spPr>
        <a:xfrm>
          <a:off x="10918825" y="14780895"/>
          <a:ext cx="4111625"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20345"/>
    <xdr:sp macro="" textlink="">
      <xdr:nvSpPr>
        <xdr:cNvPr id="675" name="テキスト ボックス 674"/>
        <xdr:cNvSpPr txBox="1"/>
      </xdr:nvSpPr>
      <xdr:spPr>
        <a:xfrm>
          <a:off x="10880725"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167005</xdr:colOff>
      <xdr:row>101</xdr:row>
      <xdr:rowOff>82550</xdr:rowOff>
    </xdr:to>
    <xdr:cxnSp macro="">
      <xdr:nvCxnSpPr>
        <xdr:cNvPr id="676" name="直線コネクタ 675"/>
        <xdr:cNvCxnSpPr/>
      </xdr:nvCxnSpPr>
      <xdr:spPr>
        <a:xfrm>
          <a:off x="10918825" y="17056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167005</xdr:colOff>
      <xdr:row>99</xdr:row>
      <xdr:rowOff>44450</xdr:rowOff>
    </xdr:to>
    <xdr:cxnSp macro="">
      <xdr:nvCxnSpPr>
        <xdr:cNvPr id="677" name="直線コネクタ 676"/>
        <xdr:cNvCxnSpPr/>
      </xdr:nvCxnSpPr>
      <xdr:spPr>
        <a:xfrm>
          <a:off x="10918825" y="16675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78" name="テキスト ボックス 677"/>
        <xdr:cNvSpPr txBox="1"/>
      </xdr:nvSpPr>
      <xdr:spPr>
        <a:xfrm>
          <a:off x="10693400" y="165328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167005</xdr:colOff>
      <xdr:row>97</xdr:row>
      <xdr:rowOff>6350</xdr:rowOff>
    </xdr:to>
    <xdr:cxnSp macro="">
      <xdr:nvCxnSpPr>
        <xdr:cNvPr id="679" name="直線コネクタ 678"/>
        <xdr:cNvCxnSpPr/>
      </xdr:nvCxnSpPr>
      <xdr:spPr>
        <a:xfrm>
          <a:off x="10918825" y="16294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0860" cy="259080"/>
    <xdr:sp macro="" textlink="">
      <xdr:nvSpPr>
        <xdr:cNvPr id="680" name="テキスト ボックス 679"/>
        <xdr:cNvSpPr txBox="1"/>
      </xdr:nvSpPr>
      <xdr:spPr>
        <a:xfrm>
          <a:off x="10457815" y="16151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167005</xdr:colOff>
      <xdr:row>94</xdr:row>
      <xdr:rowOff>139700</xdr:rowOff>
    </xdr:to>
    <xdr:cxnSp macro="">
      <xdr:nvCxnSpPr>
        <xdr:cNvPr id="681" name="直線コネクタ 680"/>
        <xdr:cNvCxnSpPr/>
      </xdr:nvCxnSpPr>
      <xdr:spPr>
        <a:xfrm>
          <a:off x="10918825" y="15913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0860" cy="254000"/>
    <xdr:sp macro="" textlink="">
      <xdr:nvSpPr>
        <xdr:cNvPr id="682" name="テキスト ボックス 681"/>
        <xdr:cNvSpPr txBox="1"/>
      </xdr:nvSpPr>
      <xdr:spPr>
        <a:xfrm>
          <a:off x="10457815" y="157708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167005</xdr:colOff>
      <xdr:row>92</xdr:row>
      <xdr:rowOff>101600</xdr:rowOff>
    </xdr:to>
    <xdr:cxnSp macro="">
      <xdr:nvCxnSpPr>
        <xdr:cNvPr id="683" name="直線コネクタ 682"/>
        <xdr:cNvCxnSpPr/>
      </xdr:nvCxnSpPr>
      <xdr:spPr>
        <a:xfrm>
          <a:off x="10918825" y="15532100"/>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0860" cy="259080"/>
    <xdr:sp macro="" textlink="">
      <xdr:nvSpPr>
        <xdr:cNvPr id="684" name="テキスト ボックス 683"/>
        <xdr:cNvSpPr txBox="1"/>
      </xdr:nvSpPr>
      <xdr:spPr>
        <a:xfrm>
          <a:off x="10457815" y="1538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61595</xdr:rowOff>
    </xdr:from>
    <xdr:to>
      <xdr:col>89</xdr:col>
      <xdr:colOff>167005</xdr:colOff>
      <xdr:row>90</xdr:row>
      <xdr:rowOff>61595</xdr:rowOff>
    </xdr:to>
    <xdr:cxnSp macro="">
      <xdr:nvCxnSpPr>
        <xdr:cNvPr id="685" name="直線コネクタ 684"/>
        <xdr:cNvCxnSpPr/>
      </xdr:nvCxnSpPr>
      <xdr:spPr>
        <a:xfrm>
          <a:off x="10918825" y="1515300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90805</xdr:rowOff>
    </xdr:from>
    <xdr:ext cx="530860" cy="250825"/>
    <xdr:sp macro="" textlink="">
      <xdr:nvSpPr>
        <xdr:cNvPr id="686" name="テキスト ボックス 685"/>
        <xdr:cNvSpPr txBox="1"/>
      </xdr:nvSpPr>
      <xdr:spPr>
        <a:xfrm>
          <a:off x="10457815" y="1501457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167005</xdr:colOff>
      <xdr:row>88</xdr:row>
      <xdr:rowOff>24765</xdr:rowOff>
    </xdr:to>
    <xdr:cxnSp macro="">
      <xdr:nvCxnSpPr>
        <xdr:cNvPr id="687" name="直線コネクタ 686"/>
        <xdr:cNvCxnSpPr/>
      </xdr:nvCxnSpPr>
      <xdr:spPr>
        <a:xfrm>
          <a:off x="10918825" y="14780895"/>
          <a:ext cx="41116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4995" cy="248285"/>
    <xdr:sp macro="" textlink="">
      <xdr:nvSpPr>
        <xdr:cNvPr id="688" name="テキスト ボックス 687"/>
        <xdr:cNvSpPr txBox="1"/>
      </xdr:nvSpPr>
      <xdr:spPr>
        <a:xfrm>
          <a:off x="10393680" y="14641830"/>
          <a:ext cx="5949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167005</xdr:colOff>
      <xdr:row>101</xdr:row>
      <xdr:rowOff>82550</xdr:rowOff>
    </xdr:to>
    <xdr:sp macro="" textlink="">
      <xdr:nvSpPr>
        <xdr:cNvPr id="689" name="公債費グラフ枠"/>
        <xdr:cNvSpPr/>
      </xdr:nvSpPr>
      <xdr:spPr>
        <a:xfrm>
          <a:off x="10918825" y="14780895"/>
          <a:ext cx="4111625"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26035</xdr:rowOff>
    </xdr:from>
    <xdr:to>
      <xdr:col>85</xdr:col>
      <xdr:colOff>126365</xdr:colOff>
      <xdr:row>97</xdr:row>
      <xdr:rowOff>112395</xdr:rowOff>
    </xdr:to>
    <xdr:cxnSp macro="">
      <xdr:nvCxnSpPr>
        <xdr:cNvPr id="690" name="直線コネクタ 689"/>
        <xdr:cNvCxnSpPr/>
      </xdr:nvCxnSpPr>
      <xdr:spPr>
        <a:xfrm flipV="1">
          <a:off x="14320520" y="15117445"/>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97</xdr:row>
      <xdr:rowOff>116205</xdr:rowOff>
    </xdr:from>
    <xdr:ext cx="534670" cy="259080"/>
    <xdr:sp macro="" textlink="">
      <xdr:nvSpPr>
        <xdr:cNvPr id="691" name="公債費最小値テキスト"/>
        <xdr:cNvSpPr txBox="1"/>
      </xdr:nvSpPr>
      <xdr:spPr>
        <a:xfrm>
          <a:off x="14362430" y="16403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14,428</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112395</xdr:rowOff>
    </xdr:from>
    <xdr:to>
      <xdr:col>86</xdr:col>
      <xdr:colOff>25400</xdr:colOff>
      <xdr:row>97</xdr:row>
      <xdr:rowOff>112395</xdr:rowOff>
    </xdr:to>
    <xdr:cxnSp macro="">
      <xdr:nvCxnSpPr>
        <xdr:cNvPr id="692" name="直線コネクタ 691"/>
        <xdr:cNvCxnSpPr/>
      </xdr:nvCxnSpPr>
      <xdr:spPr>
        <a:xfrm>
          <a:off x="14233525" y="164001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88</xdr:row>
      <xdr:rowOff>141605</xdr:rowOff>
    </xdr:from>
    <xdr:ext cx="534670" cy="248285"/>
    <xdr:sp macro="" textlink="">
      <xdr:nvSpPr>
        <xdr:cNvPr id="693" name="公債費最大値テキスト"/>
        <xdr:cNvSpPr txBox="1"/>
      </xdr:nvSpPr>
      <xdr:spPr>
        <a:xfrm>
          <a:off x="14362430" y="148977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81,942</a:t>
          </a:r>
          <a:endParaRPr kumimoji="1" lang="ja-JP" altLang="en-US" sz="1000" b="1">
            <a:latin typeface="ＭＳ Ｐゴシック"/>
          </a:endParaRPr>
        </a:p>
      </xdr:txBody>
    </xdr:sp>
    <xdr:clientData/>
  </xdr:oneCellAnchor>
  <xdr:twoCellAnchor>
    <xdr:from>
      <xdr:col>85</xdr:col>
      <xdr:colOff>38100</xdr:colOff>
      <xdr:row>90</xdr:row>
      <xdr:rowOff>26035</xdr:rowOff>
    </xdr:from>
    <xdr:to>
      <xdr:col>86</xdr:col>
      <xdr:colOff>25400</xdr:colOff>
      <xdr:row>90</xdr:row>
      <xdr:rowOff>26035</xdr:rowOff>
    </xdr:to>
    <xdr:cxnSp macro="">
      <xdr:nvCxnSpPr>
        <xdr:cNvPr id="694" name="直線コネクタ 693"/>
        <xdr:cNvCxnSpPr/>
      </xdr:nvCxnSpPr>
      <xdr:spPr>
        <a:xfrm>
          <a:off x="14233525" y="1511744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104775</xdr:rowOff>
    </xdr:from>
    <xdr:to>
      <xdr:col>85</xdr:col>
      <xdr:colOff>127000</xdr:colOff>
      <xdr:row>96</xdr:row>
      <xdr:rowOff>109220</xdr:rowOff>
    </xdr:to>
    <xdr:cxnSp macro="">
      <xdr:nvCxnSpPr>
        <xdr:cNvPr id="695" name="直線コネクタ 694"/>
        <xdr:cNvCxnSpPr/>
      </xdr:nvCxnSpPr>
      <xdr:spPr>
        <a:xfrm flipV="1">
          <a:off x="13578205" y="16221075"/>
          <a:ext cx="7442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94</xdr:row>
      <xdr:rowOff>43180</xdr:rowOff>
    </xdr:from>
    <xdr:ext cx="534670" cy="254000"/>
    <xdr:sp macro="" textlink="">
      <xdr:nvSpPr>
        <xdr:cNvPr id="696" name="公債費平均値テキスト"/>
        <xdr:cNvSpPr txBox="1"/>
      </xdr:nvSpPr>
      <xdr:spPr>
        <a:xfrm>
          <a:off x="14362430" y="1581658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20320</xdr:rowOff>
    </xdr:from>
    <xdr:to>
      <xdr:col>85</xdr:col>
      <xdr:colOff>167005</xdr:colOff>
      <xdr:row>95</xdr:row>
      <xdr:rowOff>121920</xdr:rowOff>
    </xdr:to>
    <xdr:sp macro="" textlink="">
      <xdr:nvSpPr>
        <xdr:cNvPr id="697" name="フローチャート: 判断 696"/>
        <xdr:cNvSpPr/>
      </xdr:nvSpPr>
      <xdr:spPr>
        <a:xfrm>
          <a:off x="14271625" y="1596517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109220</xdr:rowOff>
    </xdr:from>
    <xdr:to>
      <xdr:col>81</xdr:col>
      <xdr:colOff>50800</xdr:colOff>
      <xdr:row>96</xdr:row>
      <xdr:rowOff>125730</xdr:rowOff>
    </xdr:to>
    <xdr:cxnSp macro="">
      <xdr:nvCxnSpPr>
        <xdr:cNvPr id="698" name="直線コネクタ 697"/>
        <xdr:cNvCxnSpPr/>
      </xdr:nvCxnSpPr>
      <xdr:spPr>
        <a:xfrm flipV="1">
          <a:off x="12806680" y="16225520"/>
          <a:ext cx="7715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31115</xdr:rowOff>
    </xdr:from>
    <xdr:to>
      <xdr:col>81</xdr:col>
      <xdr:colOff>101600</xdr:colOff>
      <xdr:row>95</xdr:row>
      <xdr:rowOff>132715</xdr:rowOff>
    </xdr:to>
    <xdr:sp macro="" textlink="">
      <xdr:nvSpPr>
        <xdr:cNvPr id="699" name="フローチャート: 判断 698"/>
        <xdr:cNvSpPr/>
      </xdr:nvSpPr>
      <xdr:spPr>
        <a:xfrm>
          <a:off x="13527405" y="1597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149225</xdr:rowOff>
    </xdr:from>
    <xdr:ext cx="529590" cy="259080"/>
    <xdr:sp macro="" textlink="">
      <xdr:nvSpPr>
        <xdr:cNvPr id="700" name="テキスト ボックス 699"/>
        <xdr:cNvSpPr txBox="1"/>
      </xdr:nvSpPr>
      <xdr:spPr>
        <a:xfrm>
          <a:off x="13357860" y="157511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96</xdr:row>
      <xdr:rowOff>120650</xdr:rowOff>
    </xdr:from>
    <xdr:to>
      <xdr:col>76</xdr:col>
      <xdr:colOff>114300</xdr:colOff>
      <xdr:row>96</xdr:row>
      <xdr:rowOff>125730</xdr:rowOff>
    </xdr:to>
    <xdr:cxnSp macro="">
      <xdr:nvCxnSpPr>
        <xdr:cNvPr id="701" name="直線コネクタ 700"/>
        <xdr:cNvCxnSpPr/>
      </xdr:nvCxnSpPr>
      <xdr:spPr>
        <a:xfrm>
          <a:off x="12024360" y="16236950"/>
          <a:ext cx="7823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67310</xdr:rowOff>
    </xdr:from>
    <xdr:to>
      <xdr:col>76</xdr:col>
      <xdr:colOff>165100</xdr:colOff>
      <xdr:row>95</xdr:row>
      <xdr:rowOff>168910</xdr:rowOff>
    </xdr:to>
    <xdr:sp macro="" textlink="">
      <xdr:nvSpPr>
        <xdr:cNvPr id="702" name="フローチャート: 判断 701"/>
        <xdr:cNvSpPr/>
      </xdr:nvSpPr>
      <xdr:spPr>
        <a:xfrm>
          <a:off x="12755880" y="160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13970</xdr:rowOff>
    </xdr:from>
    <xdr:ext cx="534035" cy="259080"/>
    <xdr:sp macro="" textlink="">
      <xdr:nvSpPr>
        <xdr:cNvPr id="703" name="テキスト ボックス 702"/>
        <xdr:cNvSpPr txBox="1"/>
      </xdr:nvSpPr>
      <xdr:spPr>
        <a:xfrm>
          <a:off x="12562840" y="15787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101600</xdr:rowOff>
    </xdr:from>
    <xdr:to>
      <xdr:col>71</xdr:col>
      <xdr:colOff>167005</xdr:colOff>
      <xdr:row>96</xdr:row>
      <xdr:rowOff>120650</xdr:rowOff>
    </xdr:to>
    <xdr:cxnSp macro="">
      <xdr:nvCxnSpPr>
        <xdr:cNvPr id="704" name="直線コネクタ 703"/>
        <xdr:cNvCxnSpPr/>
      </xdr:nvCxnSpPr>
      <xdr:spPr>
        <a:xfrm>
          <a:off x="11240135" y="16217900"/>
          <a:ext cx="7842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74930</xdr:rowOff>
    </xdr:from>
    <xdr:to>
      <xdr:col>72</xdr:col>
      <xdr:colOff>38100</xdr:colOff>
      <xdr:row>96</xdr:row>
      <xdr:rowOff>4445</xdr:rowOff>
    </xdr:to>
    <xdr:sp macro="" textlink="">
      <xdr:nvSpPr>
        <xdr:cNvPr id="705" name="フローチャート: 判断 704"/>
        <xdr:cNvSpPr/>
      </xdr:nvSpPr>
      <xdr:spPr>
        <a:xfrm>
          <a:off x="11984355" y="16019780"/>
          <a:ext cx="781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20955</xdr:rowOff>
    </xdr:from>
    <xdr:ext cx="529590" cy="254000"/>
    <xdr:sp macro="" textlink="">
      <xdr:nvSpPr>
        <xdr:cNvPr id="706" name="テキスト ボックス 705"/>
        <xdr:cNvSpPr txBox="1"/>
      </xdr:nvSpPr>
      <xdr:spPr>
        <a:xfrm>
          <a:off x="11791315" y="157943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55245</xdr:rowOff>
    </xdr:from>
    <xdr:to>
      <xdr:col>67</xdr:col>
      <xdr:colOff>101600</xdr:colOff>
      <xdr:row>95</xdr:row>
      <xdr:rowOff>156845</xdr:rowOff>
    </xdr:to>
    <xdr:sp macro="" textlink="">
      <xdr:nvSpPr>
        <xdr:cNvPr id="707" name="フローチャート: 判断 706"/>
        <xdr:cNvSpPr/>
      </xdr:nvSpPr>
      <xdr:spPr>
        <a:xfrm>
          <a:off x="11189335" y="1600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1905</xdr:rowOff>
    </xdr:from>
    <xdr:ext cx="529590" cy="259080"/>
    <xdr:sp macro="" textlink="">
      <xdr:nvSpPr>
        <xdr:cNvPr id="708" name="テキスト ボックス 707"/>
        <xdr:cNvSpPr txBox="1"/>
      </xdr:nvSpPr>
      <xdr:spPr>
        <a:xfrm>
          <a:off x="11019790" y="157753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xdr:cNvSpPr txBox="1"/>
      </xdr:nvSpPr>
      <xdr:spPr>
        <a:xfrm>
          <a:off x="141554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6920" cy="259080"/>
    <xdr:sp macro="" textlink="">
      <xdr:nvSpPr>
        <xdr:cNvPr id="710" name="テキスト ボックス 709"/>
        <xdr:cNvSpPr txBox="1"/>
      </xdr:nvSpPr>
      <xdr:spPr>
        <a:xfrm>
          <a:off x="1341120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711" name="テキスト ボックス 710"/>
        <xdr:cNvSpPr txBox="1"/>
      </xdr:nvSpPr>
      <xdr:spPr>
        <a:xfrm>
          <a:off x="12639675"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101</xdr:row>
      <xdr:rowOff>80010</xdr:rowOff>
    </xdr:from>
    <xdr:ext cx="762000" cy="259080"/>
    <xdr:sp macro="" textlink="">
      <xdr:nvSpPr>
        <xdr:cNvPr id="712" name="テキスト ボックス 711"/>
        <xdr:cNvSpPr txBox="1"/>
      </xdr:nvSpPr>
      <xdr:spPr>
        <a:xfrm>
          <a:off x="11857355"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6920" cy="259080"/>
    <xdr:sp macro="" textlink="">
      <xdr:nvSpPr>
        <xdr:cNvPr id="713" name="テキスト ボックス 712"/>
        <xdr:cNvSpPr txBox="1"/>
      </xdr:nvSpPr>
      <xdr:spPr>
        <a:xfrm>
          <a:off x="11073130" y="17053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53975</xdr:rowOff>
    </xdr:from>
    <xdr:to>
      <xdr:col>85</xdr:col>
      <xdr:colOff>167005</xdr:colOff>
      <xdr:row>96</xdr:row>
      <xdr:rowOff>155575</xdr:rowOff>
    </xdr:to>
    <xdr:sp macro="" textlink="">
      <xdr:nvSpPr>
        <xdr:cNvPr id="714" name="楕円 713"/>
        <xdr:cNvSpPr/>
      </xdr:nvSpPr>
      <xdr:spPr>
        <a:xfrm>
          <a:off x="14271625" y="16170275"/>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96</xdr:row>
      <xdr:rowOff>32385</xdr:rowOff>
    </xdr:from>
    <xdr:ext cx="534670" cy="254000"/>
    <xdr:sp macro="" textlink="">
      <xdr:nvSpPr>
        <xdr:cNvPr id="715" name="公債費該当値テキスト"/>
        <xdr:cNvSpPr txBox="1"/>
      </xdr:nvSpPr>
      <xdr:spPr>
        <a:xfrm>
          <a:off x="14362430" y="161486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57785</xdr:rowOff>
    </xdr:from>
    <xdr:to>
      <xdr:col>81</xdr:col>
      <xdr:colOff>101600</xdr:colOff>
      <xdr:row>96</xdr:row>
      <xdr:rowOff>159385</xdr:rowOff>
    </xdr:to>
    <xdr:sp macro="" textlink="">
      <xdr:nvSpPr>
        <xdr:cNvPr id="716" name="楕円 715"/>
        <xdr:cNvSpPr/>
      </xdr:nvSpPr>
      <xdr:spPr>
        <a:xfrm>
          <a:off x="13527405" y="161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150495</xdr:rowOff>
    </xdr:from>
    <xdr:ext cx="529590" cy="259080"/>
    <xdr:sp macro="" textlink="">
      <xdr:nvSpPr>
        <xdr:cNvPr id="717" name="テキスト ボックス 716"/>
        <xdr:cNvSpPr txBox="1"/>
      </xdr:nvSpPr>
      <xdr:spPr>
        <a:xfrm>
          <a:off x="13357860" y="162667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74930</xdr:rowOff>
    </xdr:from>
    <xdr:to>
      <xdr:col>76</xdr:col>
      <xdr:colOff>165100</xdr:colOff>
      <xdr:row>97</xdr:row>
      <xdr:rowOff>5080</xdr:rowOff>
    </xdr:to>
    <xdr:sp macro="" textlink="">
      <xdr:nvSpPr>
        <xdr:cNvPr id="718" name="楕円 717"/>
        <xdr:cNvSpPr/>
      </xdr:nvSpPr>
      <xdr:spPr>
        <a:xfrm>
          <a:off x="12755880" y="161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167640</xdr:rowOff>
    </xdr:from>
    <xdr:ext cx="534035" cy="254000"/>
    <xdr:sp macro="" textlink="">
      <xdr:nvSpPr>
        <xdr:cNvPr id="719" name="テキスト ボックス 718"/>
        <xdr:cNvSpPr txBox="1"/>
      </xdr:nvSpPr>
      <xdr:spPr>
        <a:xfrm>
          <a:off x="12562840" y="16283940"/>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69850</xdr:rowOff>
    </xdr:from>
    <xdr:to>
      <xdr:col>72</xdr:col>
      <xdr:colOff>38100</xdr:colOff>
      <xdr:row>97</xdr:row>
      <xdr:rowOff>0</xdr:rowOff>
    </xdr:to>
    <xdr:sp macro="" textlink="">
      <xdr:nvSpPr>
        <xdr:cNvPr id="720" name="楕円 719"/>
        <xdr:cNvSpPr/>
      </xdr:nvSpPr>
      <xdr:spPr>
        <a:xfrm>
          <a:off x="11984355" y="16186150"/>
          <a:ext cx="781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162560</xdr:rowOff>
    </xdr:from>
    <xdr:ext cx="529590" cy="259080"/>
    <xdr:sp macro="" textlink="">
      <xdr:nvSpPr>
        <xdr:cNvPr id="721" name="テキスト ボックス 720"/>
        <xdr:cNvSpPr txBox="1"/>
      </xdr:nvSpPr>
      <xdr:spPr>
        <a:xfrm>
          <a:off x="11791315" y="16278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50800</xdr:rowOff>
    </xdr:from>
    <xdr:to>
      <xdr:col>67</xdr:col>
      <xdr:colOff>101600</xdr:colOff>
      <xdr:row>96</xdr:row>
      <xdr:rowOff>152400</xdr:rowOff>
    </xdr:to>
    <xdr:sp macro="" textlink="">
      <xdr:nvSpPr>
        <xdr:cNvPr id="722" name="楕円 721"/>
        <xdr:cNvSpPr/>
      </xdr:nvSpPr>
      <xdr:spPr>
        <a:xfrm>
          <a:off x="11189335" y="161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143510</xdr:rowOff>
    </xdr:from>
    <xdr:ext cx="529590" cy="254000"/>
    <xdr:sp macro="" textlink="">
      <xdr:nvSpPr>
        <xdr:cNvPr id="723" name="テキスト ボックス 722"/>
        <xdr:cNvSpPr txBox="1"/>
      </xdr:nvSpPr>
      <xdr:spPr>
        <a:xfrm>
          <a:off x="11019790" y="162598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24" name="正方形/長方形 723"/>
        <xdr:cNvSpPr/>
      </xdr:nvSpPr>
      <xdr:spPr>
        <a:xfrm>
          <a:off x="16032480" y="39154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25" name="正方形/長方形 724"/>
        <xdr:cNvSpPr/>
      </xdr:nvSpPr>
      <xdr:spPr>
        <a:xfrm>
          <a:off x="1615948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26" name="正方形/長方形 725"/>
        <xdr:cNvSpPr/>
      </xdr:nvSpPr>
      <xdr:spPr>
        <a:xfrm>
          <a:off x="1615948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27" name="正方形/長方形 726"/>
        <xdr:cNvSpPr/>
      </xdr:nvSpPr>
      <xdr:spPr>
        <a:xfrm>
          <a:off x="1703451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8" name="正方形/長方形 727"/>
        <xdr:cNvSpPr/>
      </xdr:nvSpPr>
      <xdr:spPr>
        <a:xfrm>
          <a:off x="1703451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9" name="正方形/長方形 728"/>
        <xdr:cNvSpPr/>
      </xdr:nvSpPr>
      <xdr:spPr>
        <a:xfrm>
          <a:off x="18036540" y="42506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30" name="正方形/長方形 729"/>
        <xdr:cNvSpPr/>
      </xdr:nvSpPr>
      <xdr:spPr>
        <a:xfrm>
          <a:off x="18036540" y="44494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31" name="正方形/長方形 730"/>
        <xdr:cNvSpPr/>
      </xdr:nvSpPr>
      <xdr:spPr>
        <a:xfrm>
          <a:off x="16032480" y="47224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5440" cy="220345"/>
    <xdr:sp macro="" textlink="">
      <xdr:nvSpPr>
        <xdr:cNvPr id="732" name="テキスト ボックス 731"/>
        <xdr:cNvSpPr txBox="1"/>
      </xdr:nvSpPr>
      <xdr:spPr>
        <a:xfrm>
          <a:off x="16017875" y="45358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33" name="直線コネクタ 732"/>
        <xdr:cNvCxnSpPr/>
      </xdr:nvCxnSpPr>
      <xdr:spPr>
        <a:xfrm>
          <a:off x="16032480" y="69576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136525</xdr:rowOff>
    </xdr:from>
    <xdr:to>
      <xdr:col>120</xdr:col>
      <xdr:colOff>114300</xdr:colOff>
      <xdr:row>38</xdr:row>
      <xdr:rowOff>136525</xdr:rowOff>
    </xdr:to>
    <xdr:cxnSp macro="">
      <xdr:nvCxnSpPr>
        <xdr:cNvPr id="734" name="直線コネクタ 733"/>
        <xdr:cNvCxnSpPr/>
      </xdr:nvCxnSpPr>
      <xdr:spPr>
        <a:xfrm>
          <a:off x="16032480" y="651065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3840" cy="248285"/>
    <xdr:sp macro="" textlink="">
      <xdr:nvSpPr>
        <xdr:cNvPr id="735" name="テキスト ボックス 734"/>
        <xdr:cNvSpPr txBox="1"/>
      </xdr:nvSpPr>
      <xdr:spPr>
        <a:xfrm>
          <a:off x="15830550" y="637159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24765</xdr:rowOff>
    </xdr:from>
    <xdr:to>
      <xdr:col>120</xdr:col>
      <xdr:colOff>114300</xdr:colOff>
      <xdr:row>36</xdr:row>
      <xdr:rowOff>24765</xdr:rowOff>
    </xdr:to>
    <xdr:cxnSp macro="">
      <xdr:nvCxnSpPr>
        <xdr:cNvPr id="736" name="直線コネクタ 735"/>
        <xdr:cNvCxnSpPr/>
      </xdr:nvCxnSpPr>
      <xdr:spPr>
        <a:xfrm>
          <a:off x="16032480" y="606361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53340</xdr:rowOff>
    </xdr:from>
    <xdr:ext cx="462915" cy="248285"/>
    <xdr:sp macro="" textlink="">
      <xdr:nvSpPr>
        <xdr:cNvPr id="737" name="テキスト ボックス 736"/>
        <xdr:cNvSpPr txBox="1"/>
      </xdr:nvSpPr>
      <xdr:spPr>
        <a:xfrm>
          <a:off x="15635605" y="592455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80645</xdr:rowOff>
    </xdr:from>
    <xdr:to>
      <xdr:col>120</xdr:col>
      <xdr:colOff>114300</xdr:colOff>
      <xdr:row>33</xdr:row>
      <xdr:rowOff>80645</xdr:rowOff>
    </xdr:to>
    <xdr:cxnSp macro="">
      <xdr:nvCxnSpPr>
        <xdr:cNvPr id="738" name="直線コネクタ 737"/>
        <xdr:cNvCxnSpPr/>
      </xdr:nvCxnSpPr>
      <xdr:spPr>
        <a:xfrm>
          <a:off x="16032480" y="561657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109220</xdr:rowOff>
    </xdr:from>
    <xdr:ext cx="462915" cy="248285"/>
    <xdr:sp macro="" textlink="">
      <xdr:nvSpPr>
        <xdr:cNvPr id="739" name="テキスト ボックス 738"/>
        <xdr:cNvSpPr txBox="1"/>
      </xdr:nvSpPr>
      <xdr:spPr>
        <a:xfrm>
          <a:off x="15635605" y="547751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136525</xdr:rowOff>
    </xdr:from>
    <xdr:to>
      <xdr:col>120</xdr:col>
      <xdr:colOff>114300</xdr:colOff>
      <xdr:row>30</xdr:row>
      <xdr:rowOff>136525</xdr:rowOff>
    </xdr:to>
    <xdr:cxnSp macro="">
      <xdr:nvCxnSpPr>
        <xdr:cNvPr id="740" name="直線コネクタ 739"/>
        <xdr:cNvCxnSpPr/>
      </xdr:nvCxnSpPr>
      <xdr:spPr>
        <a:xfrm>
          <a:off x="16032480" y="516953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165100</xdr:rowOff>
    </xdr:from>
    <xdr:ext cx="462915" cy="248285"/>
    <xdr:sp macro="" textlink="">
      <xdr:nvSpPr>
        <xdr:cNvPr id="741" name="テキスト ボックス 740"/>
        <xdr:cNvSpPr txBox="1"/>
      </xdr:nvSpPr>
      <xdr:spPr>
        <a:xfrm>
          <a:off x="15635605" y="503047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2" name="直線コネクタ 741"/>
        <xdr:cNvCxnSpPr/>
      </xdr:nvCxnSpPr>
      <xdr:spPr>
        <a:xfrm>
          <a:off x="16032480" y="4722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53340</xdr:rowOff>
    </xdr:from>
    <xdr:ext cx="462915" cy="248285"/>
    <xdr:sp macro="" textlink="">
      <xdr:nvSpPr>
        <xdr:cNvPr id="743" name="テキスト ボックス 742"/>
        <xdr:cNvSpPr txBox="1"/>
      </xdr:nvSpPr>
      <xdr:spPr>
        <a:xfrm>
          <a:off x="15635605" y="4583430"/>
          <a:ext cx="4629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44" name="諸支出金グラフ枠"/>
        <xdr:cNvSpPr/>
      </xdr:nvSpPr>
      <xdr:spPr>
        <a:xfrm>
          <a:off x="16032480" y="47224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155575</xdr:rowOff>
    </xdr:from>
    <xdr:to>
      <xdr:col>116</xdr:col>
      <xdr:colOff>62865</xdr:colOff>
      <xdr:row>38</xdr:row>
      <xdr:rowOff>136525</xdr:rowOff>
    </xdr:to>
    <xdr:cxnSp macro="">
      <xdr:nvCxnSpPr>
        <xdr:cNvPr id="745" name="直線コネクタ 744"/>
        <xdr:cNvCxnSpPr/>
      </xdr:nvCxnSpPr>
      <xdr:spPr>
        <a:xfrm flipV="1">
          <a:off x="19434175" y="5356225"/>
          <a:ext cx="127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149860</xdr:rowOff>
    </xdr:from>
    <xdr:ext cx="248920" cy="253365"/>
    <xdr:sp macro="" textlink="">
      <xdr:nvSpPr>
        <xdr:cNvPr id="746" name="諸支出金最小値テキスト"/>
        <xdr:cNvSpPr txBox="1"/>
      </xdr:nvSpPr>
      <xdr:spPr>
        <a:xfrm>
          <a:off x="19486880" y="6523990"/>
          <a:ext cx="248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136525</xdr:rowOff>
    </xdr:from>
    <xdr:to>
      <xdr:col>116</xdr:col>
      <xdr:colOff>152400</xdr:colOff>
      <xdr:row>38</xdr:row>
      <xdr:rowOff>136525</xdr:rowOff>
    </xdr:to>
    <xdr:cxnSp macro="">
      <xdr:nvCxnSpPr>
        <xdr:cNvPr id="747" name="直線コネクタ 746"/>
        <xdr:cNvCxnSpPr/>
      </xdr:nvCxnSpPr>
      <xdr:spPr>
        <a:xfrm>
          <a:off x="19370675" y="651065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104140</xdr:rowOff>
    </xdr:from>
    <xdr:ext cx="469265" cy="248285"/>
    <xdr:sp macro="" textlink="">
      <xdr:nvSpPr>
        <xdr:cNvPr id="748" name="諸支出金最大値テキスト"/>
        <xdr:cNvSpPr txBox="1"/>
      </xdr:nvSpPr>
      <xdr:spPr>
        <a:xfrm>
          <a:off x="19486880" y="513715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5,163</a:t>
          </a:r>
          <a:endParaRPr kumimoji="1" lang="ja-JP" altLang="en-US" sz="1000" b="1">
            <a:latin typeface="ＭＳ Ｐゴシック"/>
          </a:endParaRPr>
        </a:p>
      </xdr:txBody>
    </xdr:sp>
    <xdr:clientData/>
  </xdr:oneCellAnchor>
  <xdr:twoCellAnchor>
    <xdr:from>
      <xdr:col>115</xdr:col>
      <xdr:colOff>165100</xdr:colOff>
      <xdr:row>31</xdr:row>
      <xdr:rowOff>155575</xdr:rowOff>
    </xdr:from>
    <xdr:to>
      <xdr:col>116</xdr:col>
      <xdr:colOff>152400</xdr:colOff>
      <xdr:row>31</xdr:row>
      <xdr:rowOff>155575</xdr:rowOff>
    </xdr:to>
    <xdr:cxnSp macro="">
      <xdr:nvCxnSpPr>
        <xdr:cNvPr id="749" name="直線コネクタ 748"/>
        <xdr:cNvCxnSpPr/>
      </xdr:nvCxnSpPr>
      <xdr:spPr>
        <a:xfrm>
          <a:off x="19370675" y="535622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38</xdr:row>
      <xdr:rowOff>136525</xdr:rowOff>
    </xdr:from>
    <xdr:to>
      <xdr:col>116</xdr:col>
      <xdr:colOff>63500</xdr:colOff>
      <xdr:row>38</xdr:row>
      <xdr:rowOff>136525</xdr:rowOff>
    </xdr:to>
    <xdr:cxnSp macro="">
      <xdr:nvCxnSpPr>
        <xdr:cNvPr id="750" name="直線コネクタ 749"/>
        <xdr:cNvCxnSpPr/>
      </xdr:nvCxnSpPr>
      <xdr:spPr>
        <a:xfrm>
          <a:off x="18704560" y="6510655"/>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69215</xdr:rowOff>
    </xdr:from>
    <xdr:ext cx="377825" cy="248285"/>
    <xdr:sp macro="" textlink="">
      <xdr:nvSpPr>
        <xdr:cNvPr id="751" name="諸支出金平均値テキスト"/>
        <xdr:cNvSpPr txBox="1"/>
      </xdr:nvSpPr>
      <xdr:spPr>
        <a:xfrm>
          <a:off x="19486880" y="6275705"/>
          <a:ext cx="37782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46990</xdr:rowOff>
    </xdr:from>
    <xdr:to>
      <xdr:col>116</xdr:col>
      <xdr:colOff>114300</xdr:colOff>
      <xdr:row>38</xdr:row>
      <xdr:rowOff>146050</xdr:rowOff>
    </xdr:to>
    <xdr:sp macro="" textlink="">
      <xdr:nvSpPr>
        <xdr:cNvPr id="752" name="フローチャート: 判断 751"/>
        <xdr:cNvSpPr/>
      </xdr:nvSpPr>
      <xdr:spPr>
        <a:xfrm>
          <a:off x="19385280" y="6421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136525</xdr:rowOff>
    </xdr:from>
    <xdr:to>
      <xdr:col>111</xdr:col>
      <xdr:colOff>167005</xdr:colOff>
      <xdr:row>38</xdr:row>
      <xdr:rowOff>136525</xdr:rowOff>
    </xdr:to>
    <xdr:cxnSp macro="">
      <xdr:nvCxnSpPr>
        <xdr:cNvPr id="753" name="直線コネクタ 752"/>
        <xdr:cNvCxnSpPr/>
      </xdr:nvCxnSpPr>
      <xdr:spPr>
        <a:xfrm>
          <a:off x="17920335" y="6510655"/>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62865</xdr:rowOff>
    </xdr:from>
    <xdr:to>
      <xdr:col>112</xdr:col>
      <xdr:colOff>38100</xdr:colOff>
      <xdr:row>38</xdr:row>
      <xdr:rowOff>162560</xdr:rowOff>
    </xdr:to>
    <xdr:sp macro="" textlink="">
      <xdr:nvSpPr>
        <xdr:cNvPr id="754" name="フローチャート: 判断 753"/>
        <xdr:cNvSpPr/>
      </xdr:nvSpPr>
      <xdr:spPr>
        <a:xfrm>
          <a:off x="18664555" y="6436995"/>
          <a:ext cx="781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167005</xdr:colOff>
      <xdr:row>37</xdr:row>
      <xdr:rowOff>11430</xdr:rowOff>
    </xdr:from>
    <xdr:ext cx="378460" cy="248285"/>
    <xdr:sp macro="" textlink="">
      <xdr:nvSpPr>
        <xdr:cNvPr id="755" name="テキスト ボックス 754"/>
        <xdr:cNvSpPr txBox="1"/>
      </xdr:nvSpPr>
      <xdr:spPr>
        <a:xfrm>
          <a:off x="18537555" y="6217920"/>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136525</xdr:rowOff>
    </xdr:from>
    <xdr:to>
      <xdr:col>107</xdr:col>
      <xdr:colOff>50800</xdr:colOff>
      <xdr:row>38</xdr:row>
      <xdr:rowOff>136525</xdr:rowOff>
    </xdr:to>
    <xdr:cxnSp macro="">
      <xdr:nvCxnSpPr>
        <xdr:cNvPr id="756" name="直線コネクタ 755"/>
        <xdr:cNvCxnSpPr/>
      </xdr:nvCxnSpPr>
      <xdr:spPr>
        <a:xfrm>
          <a:off x="17148810" y="651065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73025</xdr:rowOff>
    </xdr:from>
    <xdr:to>
      <xdr:col>107</xdr:col>
      <xdr:colOff>101600</xdr:colOff>
      <xdr:row>39</xdr:row>
      <xdr:rowOff>4445</xdr:rowOff>
    </xdr:to>
    <xdr:sp macro="" textlink="">
      <xdr:nvSpPr>
        <xdr:cNvPr id="757" name="フローチャート: 判断 756"/>
        <xdr:cNvSpPr/>
      </xdr:nvSpPr>
      <xdr:spPr>
        <a:xfrm>
          <a:off x="17869535" y="64471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20320</xdr:rowOff>
    </xdr:from>
    <xdr:ext cx="313055" cy="253365"/>
    <xdr:sp macro="" textlink="">
      <xdr:nvSpPr>
        <xdr:cNvPr id="758" name="テキスト ボックス 757"/>
        <xdr:cNvSpPr txBox="1"/>
      </xdr:nvSpPr>
      <xdr:spPr>
        <a:xfrm>
          <a:off x="17786985" y="622681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38</xdr:row>
      <xdr:rowOff>136525</xdr:rowOff>
    </xdr:from>
    <xdr:to>
      <xdr:col>102</xdr:col>
      <xdr:colOff>114300</xdr:colOff>
      <xdr:row>38</xdr:row>
      <xdr:rowOff>136525</xdr:rowOff>
    </xdr:to>
    <xdr:cxnSp macro="">
      <xdr:nvCxnSpPr>
        <xdr:cNvPr id="759" name="直線コネクタ 758"/>
        <xdr:cNvCxnSpPr/>
      </xdr:nvCxnSpPr>
      <xdr:spPr>
        <a:xfrm>
          <a:off x="16366490" y="651065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80010</xdr:rowOff>
    </xdr:from>
    <xdr:to>
      <xdr:col>102</xdr:col>
      <xdr:colOff>165100</xdr:colOff>
      <xdr:row>39</xdr:row>
      <xdr:rowOff>12065</xdr:rowOff>
    </xdr:to>
    <xdr:sp macro="" textlink="">
      <xdr:nvSpPr>
        <xdr:cNvPr id="760" name="フローチャート: 判断 759"/>
        <xdr:cNvSpPr/>
      </xdr:nvSpPr>
      <xdr:spPr>
        <a:xfrm>
          <a:off x="17098010" y="64541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28575</xdr:rowOff>
    </xdr:from>
    <xdr:ext cx="313055" cy="248285"/>
    <xdr:sp macro="" textlink="">
      <xdr:nvSpPr>
        <xdr:cNvPr id="761" name="テキスト ボックス 760"/>
        <xdr:cNvSpPr txBox="1"/>
      </xdr:nvSpPr>
      <xdr:spPr>
        <a:xfrm>
          <a:off x="17015460" y="6235065"/>
          <a:ext cx="3130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73025</xdr:rowOff>
    </xdr:from>
    <xdr:to>
      <xdr:col>98</xdr:col>
      <xdr:colOff>38100</xdr:colOff>
      <xdr:row>39</xdr:row>
      <xdr:rowOff>4445</xdr:rowOff>
    </xdr:to>
    <xdr:sp macro="" textlink="">
      <xdr:nvSpPr>
        <xdr:cNvPr id="762" name="フローチャート: 判断 761"/>
        <xdr:cNvSpPr/>
      </xdr:nvSpPr>
      <xdr:spPr>
        <a:xfrm>
          <a:off x="16326485" y="644715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20320</xdr:rowOff>
    </xdr:from>
    <xdr:ext cx="308610" cy="253365"/>
    <xdr:sp macro="" textlink="">
      <xdr:nvSpPr>
        <xdr:cNvPr id="763" name="テキスト ボックス 762"/>
        <xdr:cNvSpPr txBox="1"/>
      </xdr:nvSpPr>
      <xdr:spPr>
        <a:xfrm>
          <a:off x="16220440" y="6226810"/>
          <a:ext cx="3086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64" name="テキスト ボックス 763"/>
        <xdr:cNvSpPr txBox="1"/>
      </xdr:nvSpPr>
      <xdr:spPr>
        <a:xfrm>
          <a:off x="1926907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167005</xdr:colOff>
      <xdr:row>41</xdr:row>
      <xdr:rowOff>78105</xdr:rowOff>
    </xdr:from>
    <xdr:ext cx="762000" cy="253365"/>
    <xdr:sp macro="" textlink="">
      <xdr:nvSpPr>
        <xdr:cNvPr id="765" name="テキスト ボックス 764"/>
        <xdr:cNvSpPr txBox="1"/>
      </xdr:nvSpPr>
      <xdr:spPr>
        <a:xfrm>
          <a:off x="1853755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6920" cy="253365"/>
    <xdr:sp macro="" textlink="">
      <xdr:nvSpPr>
        <xdr:cNvPr id="766" name="テキスト ボックス 765"/>
        <xdr:cNvSpPr txBox="1"/>
      </xdr:nvSpPr>
      <xdr:spPr>
        <a:xfrm>
          <a:off x="17753330" y="69551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1365" cy="253365"/>
    <xdr:sp macro="" textlink="">
      <xdr:nvSpPr>
        <xdr:cNvPr id="767" name="テキスト ボックス 766"/>
        <xdr:cNvSpPr txBox="1"/>
      </xdr:nvSpPr>
      <xdr:spPr>
        <a:xfrm>
          <a:off x="16981805" y="69551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167005</xdr:colOff>
      <xdr:row>41</xdr:row>
      <xdr:rowOff>78105</xdr:rowOff>
    </xdr:from>
    <xdr:ext cx="762000" cy="253365"/>
    <xdr:sp macro="" textlink="">
      <xdr:nvSpPr>
        <xdr:cNvPr id="768" name="テキスト ボックス 767"/>
        <xdr:cNvSpPr txBox="1"/>
      </xdr:nvSpPr>
      <xdr:spPr>
        <a:xfrm>
          <a:off x="16199485"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86995</xdr:rowOff>
    </xdr:from>
    <xdr:to>
      <xdr:col>116</xdr:col>
      <xdr:colOff>114300</xdr:colOff>
      <xdr:row>39</xdr:row>
      <xdr:rowOff>18415</xdr:rowOff>
    </xdr:to>
    <xdr:sp macro="" textlink="">
      <xdr:nvSpPr>
        <xdr:cNvPr id="769" name="楕円 768"/>
        <xdr:cNvSpPr/>
      </xdr:nvSpPr>
      <xdr:spPr>
        <a:xfrm>
          <a:off x="1938528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25400</xdr:rowOff>
    </xdr:from>
    <xdr:ext cx="248920" cy="253365"/>
    <xdr:sp macro="" textlink="">
      <xdr:nvSpPr>
        <xdr:cNvPr id="770" name="諸支出金該当値テキスト"/>
        <xdr:cNvSpPr txBox="1"/>
      </xdr:nvSpPr>
      <xdr:spPr>
        <a:xfrm>
          <a:off x="19486880" y="6399530"/>
          <a:ext cx="248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86995</xdr:rowOff>
    </xdr:from>
    <xdr:to>
      <xdr:col>112</xdr:col>
      <xdr:colOff>38100</xdr:colOff>
      <xdr:row>39</xdr:row>
      <xdr:rowOff>18415</xdr:rowOff>
    </xdr:to>
    <xdr:sp macro="" textlink="">
      <xdr:nvSpPr>
        <xdr:cNvPr id="771" name="楕円 770"/>
        <xdr:cNvSpPr/>
      </xdr:nvSpPr>
      <xdr:spPr>
        <a:xfrm>
          <a:off x="18664555" y="646112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110" cy="248285"/>
    <xdr:sp macro="" textlink="">
      <xdr:nvSpPr>
        <xdr:cNvPr id="772" name="テキスト ボックス 771"/>
        <xdr:cNvSpPr txBox="1"/>
      </xdr:nvSpPr>
      <xdr:spPr>
        <a:xfrm>
          <a:off x="18590895" y="6551930"/>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86995</xdr:rowOff>
    </xdr:from>
    <xdr:to>
      <xdr:col>107</xdr:col>
      <xdr:colOff>101600</xdr:colOff>
      <xdr:row>39</xdr:row>
      <xdr:rowOff>18415</xdr:rowOff>
    </xdr:to>
    <xdr:sp macro="" textlink="">
      <xdr:nvSpPr>
        <xdr:cNvPr id="773" name="楕円 772"/>
        <xdr:cNvSpPr/>
      </xdr:nvSpPr>
      <xdr:spPr>
        <a:xfrm>
          <a:off x="17869535"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110" cy="248285"/>
    <xdr:sp macro="" textlink="">
      <xdr:nvSpPr>
        <xdr:cNvPr id="774" name="テキスト ボックス 773"/>
        <xdr:cNvSpPr txBox="1"/>
      </xdr:nvSpPr>
      <xdr:spPr>
        <a:xfrm>
          <a:off x="17819370" y="6551930"/>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86995</xdr:rowOff>
    </xdr:from>
    <xdr:to>
      <xdr:col>102</xdr:col>
      <xdr:colOff>165100</xdr:colOff>
      <xdr:row>39</xdr:row>
      <xdr:rowOff>18415</xdr:rowOff>
    </xdr:to>
    <xdr:sp macro="" textlink="">
      <xdr:nvSpPr>
        <xdr:cNvPr id="775" name="楕円 774"/>
        <xdr:cNvSpPr/>
      </xdr:nvSpPr>
      <xdr:spPr>
        <a:xfrm>
          <a:off x="1709801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39</xdr:row>
      <xdr:rowOff>10160</xdr:rowOff>
    </xdr:from>
    <xdr:ext cx="249555" cy="248285"/>
    <xdr:sp macro="" textlink="">
      <xdr:nvSpPr>
        <xdr:cNvPr id="776" name="テキスト ボックス 775"/>
        <xdr:cNvSpPr txBox="1"/>
      </xdr:nvSpPr>
      <xdr:spPr>
        <a:xfrm>
          <a:off x="17034510" y="655193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86995</xdr:rowOff>
    </xdr:from>
    <xdr:to>
      <xdr:col>98</xdr:col>
      <xdr:colOff>38100</xdr:colOff>
      <xdr:row>39</xdr:row>
      <xdr:rowOff>18415</xdr:rowOff>
    </xdr:to>
    <xdr:sp macro="" textlink="">
      <xdr:nvSpPr>
        <xdr:cNvPr id="777" name="楕円 776"/>
        <xdr:cNvSpPr/>
      </xdr:nvSpPr>
      <xdr:spPr>
        <a:xfrm>
          <a:off x="16326485" y="646112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110" cy="248285"/>
    <xdr:sp macro="" textlink="">
      <xdr:nvSpPr>
        <xdr:cNvPr id="778" name="テキスト ボックス 777"/>
        <xdr:cNvSpPr txBox="1"/>
      </xdr:nvSpPr>
      <xdr:spPr>
        <a:xfrm>
          <a:off x="16252825" y="6551930"/>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9" name="正方形/長方形 778"/>
        <xdr:cNvSpPr/>
      </xdr:nvSpPr>
      <xdr:spPr>
        <a:xfrm>
          <a:off x="16032480" y="7268210"/>
          <a:ext cx="412242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80" name="正方形/長方形 779"/>
        <xdr:cNvSpPr/>
      </xdr:nvSpPr>
      <xdr:spPr>
        <a:xfrm>
          <a:off x="1615948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81" name="正方形/長方形 780"/>
        <xdr:cNvSpPr/>
      </xdr:nvSpPr>
      <xdr:spPr>
        <a:xfrm>
          <a:off x="1615948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82" name="正方形/長方形 781"/>
        <xdr:cNvSpPr/>
      </xdr:nvSpPr>
      <xdr:spPr>
        <a:xfrm>
          <a:off x="1703451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83" name="正方形/長方形 782"/>
        <xdr:cNvSpPr/>
      </xdr:nvSpPr>
      <xdr:spPr>
        <a:xfrm>
          <a:off x="1703451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84" name="正方形/長方形 783"/>
        <xdr:cNvSpPr/>
      </xdr:nvSpPr>
      <xdr:spPr>
        <a:xfrm>
          <a:off x="18036540" y="7603490"/>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85" name="正方形/長方形 784"/>
        <xdr:cNvSpPr/>
      </xdr:nvSpPr>
      <xdr:spPr>
        <a:xfrm>
          <a:off x="18036540" y="7802245"/>
          <a:ext cx="13360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86" name="正方形/長方形 785"/>
        <xdr:cNvSpPr/>
      </xdr:nvSpPr>
      <xdr:spPr>
        <a:xfrm>
          <a:off x="16032480" y="8075295"/>
          <a:ext cx="412242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5440" cy="220345"/>
    <xdr:sp macro="" textlink="">
      <xdr:nvSpPr>
        <xdr:cNvPr id="787" name="テキスト ボックス 786"/>
        <xdr:cNvSpPr txBox="1"/>
      </xdr:nvSpPr>
      <xdr:spPr>
        <a:xfrm>
          <a:off x="16017875" y="788860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8" name="直線コネクタ 787"/>
        <xdr:cNvCxnSpPr/>
      </xdr:nvCxnSpPr>
      <xdr:spPr>
        <a:xfrm>
          <a:off x="16032480" y="103104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136525</xdr:rowOff>
    </xdr:from>
    <xdr:to>
      <xdr:col>120</xdr:col>
      <xdr:colOff>114300</xdr:colOff>
      <xdr:row>54</xdr:row>
      <xdr:rowOff>136525</xdr:rowOff>
    </xdr:to>
    <xdr:cxnSp macro="">
      <xdr:nvCxnSpPr>
        <xdr:cNvPr id="789" name="直線コネクタ 788"/>
        <xdr:cNvCxnSpPr/>
      </xdr:nvCxnSpPr>
      <xdr:spPr>
        <a:xfrm>
          <a:off x="16032480" y="91928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3840" cy="248285"/>
    <xdr:sp macro="" textlink="">
      <xdr:nvSpPr>
        <xdr:cNvPr id="790" name="テキスト ボックス 789"/>
        <xdr:cNvSpPr txBox="1"/>
      </xdr:nvSpPr>
      <xdr:spPr>
        <a:xfrm>
          <a:off x="15830550" y="90538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1" name="直線コネクタ 790"/>
        <xdr:cNvCxnSpPr/>
      </xdr:nvCxnSpPr>
      <xdr:spPr>
        <a:xfrm>
          <a:off x="16032480" y="8075295"/>
          <a:ext cx="41224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53340</xdr:rowOff>
    </xdr:from>
    <xdr:ext cx="243840" cy="248285"/>
    <xdr:sp macro="" textlink="">
      <xdr:nvSpPr>
        <xdr:cNvPr id="792" name="テキスト ボックス 791"/>
        <xdr:cNvSpPr txBox="1"/>
      </xdr:nvSpPr>
      <xdr:spPr>
        <a:xfrm>
          <a:off x="15830550" y="7936230"/>
          <a:ext cx="243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93" name="前年度繰上充用金グラフ枠"/>
        <xdr:cNvSpPr/>
      </xdr:nvSpPr>
      <xdr:spPr>
        <a:xfrm>
          <a:off x="16032480" y="8075295"/>
          <a:ext cx="412242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136525</xdr:rowOff>
    </xdr:from>
    <xdr:to>
      <xdr:col>116</xdr:col>
      <xdr:colOff>62865</xdr:colOff>
      <xdr:row>54</xdr:row>
      <xdr:rowOff>136525</xdr:rowOff>
    </xdr:to>
    <xdr:cxnSp macro="">
      <xdr:nvCxnSpPr>
        <xdr:cNvPr id="794" name="直線コネクタ 793"/>
        <xdr:cNvCxnSpPr/>
      </xdr:nvCxnSpPr>
      <xdr:spPr>
        <a:xfrm>
          <a:off x="1943417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8920" cy="248285"/>
    <xdr:sp macro="" textlink="">
      <xdr:nvSpPr>
        <xdr:cNvPr id="795" name="前年度繰上充用金最小値テキスト"/>
        <xdr:cNvSpPr txBox="1"/>
      </xdr:nvSpPr>
      <xdr:spPr>
        <a:xfrm>
          <a:off x="19486880" y="9234170"/>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6" name="直線コネクタ 795"/>
        <xdr:cNvCxnSpPr/>
      </xdr:nvCxnSpPr>
      <xdr:spPr>
        <a:xfrm>
          <a:off x="1937067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8920" cy="248285"/>
    <xdr:sp macro="" textlink="">
      <xdr:nvSpPr>
        <xdr:cNvPr id="797" name="前年度繰上充用金最大値テキスト"/>
        <xdr:cNvSpPr txBox="1"/>
      </xdr:nvSpPr>
      <xdr:spPr>
        <a:xfrm>
          <a:off x="19486880" y="8898890"/>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8" name="直線コネクタ 797"/>
        <xdr:cNvCxnSpPr/>
      </xdr:nvCxnSpPr>
      <xdr:spPr>
        <a:xfrm>
          <a:off x="19370675" y="9192895"/>
          <a:ext cx="1543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54</xdr:row>
      <xdr:rowOff>136525</xdr:rowOff>
    </xdr:from>
    <xdr:to>
      <xdr:col>116</xdr:col>
      <xdr:colOff>63500</xdr:colOff>
      <xdr:row>54</xdr:row>
      <xdr:rowOff>136525</xdr:rowOff>
    </xdr:to>
    <xdr:cxnSp macro="">
      <xdr:nvCxnSpPr>
        <xdr:cNvPr id="799" name="直線コネクタ 798"/>
        <xdr:cNvCxnSpPr/>
      </xdr:nvCxnSpPr>
      <xdr:spPr>
        <a:xfrm>
          <a:off x="18704560" y="9192895"/>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66040</xdr:rowOff>
    </xdr:from>
    <xdr:ext cx="248920" cy="248285"/>
    <xdr:sp macro="" textlink="">
      <xdr:nvSpPr>
        <xdr:cNvPr id="800" name="前年度繰上充用金平均値テキスト"/>
        <xdr:cNvSpPr txBox="1"/>
      </xdr:nvSpPr>
      <xdr:spPr>
        <a:xfrm>
          <a:off x="19486880" y="9122410"/>
          <a:ext cx="24892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01" name="フローチャート: 判断 800"/>
        <xdr:cNvSpPr/>
      </xdr:nvSpPr>
      <xdr:spPr>
        <a:xfrm>
          <a:off x="1938528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136525</xdr:rowOff>
    </xdr:from>
    <xdr:to>
      <xdr:col>111</xdr:col>
      <xdr:colOff>167005</xdr:colOff>
      <xdr:row>54</xdr:row>
      <xdr:rowOff>136525</xdr:rowOff>
    </xdr:to>
    <xdr:cxnSp macro="">
      <xdr:nvCxnSpPr>
        <xdr:cNvPr id="802" name="直線コネクタ 801"/>
        <xdr:cNvCxnSpPr/>
      </xdr:nvCxnSpPr>
      <xdr:spPr>
        <a:xfrm>
          <a:off x="17920335" y="9192895"/>
          <a:ext cx="7842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86995</xdr:rowOff>
    </xdr:from>
    <xdr:to>
      <xdr:col>112</xdr:col>
      <xdr:colOff>38100</xdr:colOff>
      <xdr:row>55</xdr:row>
      <xdr:rowOff>18415</xdr:rowOff>
    </xdr:to>
    <xdr:sp macro="" textlink="">
      <xdr:nvSpPr>
        <xdr:cNvPr id="803" name="フローチャート: 判断 802"/>
        <xdr:cNvSpPr/>
      </xdr:nvSpPr>
      <xdr:spPr>
        <a:xfrm>
          <a:off x="18664555" y="91433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48285"/>
    <xdr:sp macro="" textlink="">
      <xdr:nvSpPr>
        <xdr:cNvPr id="804" name="テキスト ボックス 803"/>
        <xdr:cNvSpPr txBox="1"/>
      </xdr:nvSpPr>
      <xdr:spPr>
        <a:xfrm>
          <a:off x="18590895" y="9234170"/>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136525</xdr:rowOff>
    </xdr:from>
    <xdr:to>
      <xdr:col>107</xdr:col>
      <xdr:colOff>50800</xdr:colOff>
      <xdr:row>54</xdr:row>
      <xdr:rowOff>136525</xdr:rowOff>
    </xdr:to>
    <xdr:cxnSp macro="">
      <xdr:nvCxnSpPr>
        <xdr:cNvPr id="805" name="直線コネクタ 804"/>
        <xdr:cNvCxnSpPr/>
      </xdr:nvCxnSpPr>
      <xdr:spPr>
        <a:xfrm>
          <a:off x="17148810" y="919289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86995</xdr:rowOff>
    </xdr:from>
    <xdr:to>
      <xdr:col>107</xdr:col>
      <xdr:colOff>101600</xdr:colOff>
      <xdr:row>55</xdr:row>
      <xdr:rowOff>18415</xdr:rowOff>
    </xdr:to>
    <xdr:sp macro="" textlink="">
      <xdr:nvSpPr>
        <xdr:cNvPr id="806" name="フローチャート: 判断 805"/>
        <xdr:cNvSpPr/>
      </xdr:nvSpPr>
      <xdr:spPr>
        <a:xfrm>
          <a:off x="17869535"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48285"/>
    <xdr:sp macro="" textlink="">
      <xdr:nvSpPr>
        <xdr:cNvPr id="807" name="テキスト ボックス 806"/>
        <xdr:cNvSpPr txBox="1"/>
      </xdr:nvSpPr>
      <xdr:spPr>
        <a:xfrm>
          <a:off x="17819370" y="9234170"/>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54</xdr:row>
      <xdr:rowOff>136525</xdr:rowOff>
    </xdr:from>
    <xdr:to>
      <xdr:col>102</xdr:col>
      <xdr:colOff>114300</xdr:colOff>
      <xdr:row>54</xdr:row>
      <xdr:rowOff>136525</xdr:rowOff>
    </xdr:to>
    <xdr:cxnSp macro="">
      <xdr:nvCxnSpPr>
        <xdr:cNvPr id="808" name="直線コネクタ 807"/>
        <xdr:cNvCxnSpPr/>
      </xdr:nvCxnSpPr>
      <xdr:spPr>
        <a:xfrm>
          <a:off x="16366490" y="919289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86995</xdr:rowOff>
    </xdr:from>
    <xdr:to>
      <xdr:col>102</xdr:col>
      <xdr:colOff>165100</xdr:colOff>
      <xdr:row>55</xdr:row>
      <xdr:rowOff>18415</xdr:rowOff>
    </xdr:to>
    <xdr:sp macro="" textlink="">
      <xdr:nvSpPr>
        <xdr:cNvPr id="809" name="フローチャート: 判断 808"/>
        <xdr:cNvSpPr/>
      </xdr:nvSpPr>
      <xdr:spPr>
        <a:xfrm>
          <a:off x="1709801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55</xdr:row>
      <xdr:rowOff>10160</xdr:rowOff>
    </xdr:from>
    <xdr:ext cx="249555" cy="248285"/>
    <xdr:sp macro="" textlink="">
      <xdr:nvSpPr>
        <xdr:cNvPr id="810" name="テキスト ボックス 809"/>
        <xdr:cNvSpPr txBox="1"/>
      </xdr:nvSpPr>
      <xdr:spPr>
        <a:xfrm>
          <a:off x="17034510" y="923417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11" name="フローチャート: 判断 810"/>
        <xdr:cNvSpPr/>
      </xdr:nvSpPr>
      <xdr:spPr>
        <a:xfrm>
          <a:off x="16326485" y="9143365"/>
          <a:ext cx="7810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48285"/>
    <xdr:sp macro="" textlink="">
      <xdr:nvSpPr>
        <xdr:cNvPr id="812" name="テキスト ボックス 811"/>
        <xdr:cNvSpPr txBox="1"/>
      </xdr:nvSpPr>
      <xdr:spPr>
        <a:xfrm>
          <a:off x="16252825" y="9234170"/>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13" name="テキスト ボックス 812"/>
        <xdr:cNvSpPr txBox="1"/>
      </xdr:nvSpPr>
      <xdr:spPr>
        <a:xfrm>
          <a:off x="1926907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167005</xdr:colOff>
      <xdr:row>61</xdr:row>
      <xdr:rowOff>78105</xdr:rowOff>
    </xdr:from>
    <xdr:ext cx="762000" cy="253365"/>
    <xdr:sp macro="" textlink="">
      <xdr:nvSpPr>
        <xdr:cNvPr id="814" name="テキスト ボックス 813"/>
        <xdr:cNvSpPr txBox="1"/>
      </xdr:nvSpPr>
      <xdr:spPr>
        <a:xfrm>
          <a:off x="1853755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6920" cy="253365"/>
    <xdr:sp macro="" textlink="">
      <xdr:nvSpPr>
        <xdr:cNvPr id="815" name="テキスト ボックス 814"/>
        <xdr:cNvSpPr txBox="1"/>
      </xdr:nvSpPr>
      <xdr:spPr>
        <a:xfrm>
          <a:off x="17753330" y="1030795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1365" cy="253365"/>
    <xdr:sp macro="" textlink="">
      <xdr:nvSpPr>
        <xdr:cNvPr id="816" name="テキスト ボックス 815"/>
        <xdr:cNvSpPr txBox="1"/>
      </xdr:nvSpPr>
      <xdr:spPr>
        <a:xfrm>
          <a:off x="16981805" y="10307955"/>
          <a:ext cx="7613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167005</xdr:colOff>
      <xdr:row>61</xdr:row>
      <xdr:rowOff>78105</xdr:rowOff>
    </xdr:from>
    <xdr:ext cx="762000" cy="253365"/>
    <xdr:sp macro="" textlink="">
      <xdr:nvSpPr>
        <xdr:cNvPr id="817" name="テキスト ボックス 816"/>
        <xdr:cNvSpPr txBox="1"/>
      </xdr:nvSpPr>
      <xdr:spPr>
        <a:xfrm>
          <a:off x="16199485"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18" name="楕円 817"/>
        <xdr:cNvSpPr/>
      </xdr:nvSpPr>
      <xdr:spPr>
        <a:xfrm>
          <a:off x="1938528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121920</xdr:rowOff>
    </xdr:from>
    <xdr:ext cx="248920" cy="248285"/>
    <xdr:sp macro="" textlink="">
      <xdr:nvSpPr>
        <xdr:cNvPr id="819" name="前年度繰上充用金該当値テキスト"/>
        <xdr:cNvSpPr txBox="1"/>
      </xdr:nvSpPr>
      <xdr:spPr>
        <a:xfrm>
          <a:off x="19486880" y="9010650"/>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86995</xdr:rowOff>
    </xdr:from>
    <xdr:to>
      <xdr:col>112</xdr:col>
      <xdr:colOff>38100</xdr:colOff>
      <xdr:row>55</xdr:row>
      <xdr:rowOff>18415</xdr:rowOff>
    </xdr:to>
    <xdr:sp macro="" textlink="">
      <xdr:nvSpPr>
        <xdr:cNvPr id="820" name="楕円 819"/>
        <xdr:cNvSpPr/>
      </xdr:nvSpPr>
      <xdr:spPr>
        <a:xfrm>
          <a:off x="18664555" y="91433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34925</xdr:rowOff>
    </xdr:from>
    <xdr:ext cx="245110" cy="248285"/>
    <xdr:sp macro="" textlink="">
      <xdr:nvSpPr>
        <xdr:cNvPr id="821" name="テキスト ボックス 820"/>
        <xdr:cNvSpPr txBox="1"/>
      </xdr:nvSpPr>
      <xdr:spPr>
        <a:xfrm>
          <a:off x="18590895" y="8923655"/>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86995</xdr:rowOff>
    </xdr:from>
    <xdr:to>
      <xdr:col>107</xdr:col>
      <xdr:colOff>101600</xdr:colOff>
      <xdr:row>55</xdr:row>
      <xdr:rowOff>18415</xdr:rowOff>
    </xdr:to>
    <xdr:sp macro="" textlink="">
      <xdr:nvSpPr>
        <xdr:cNvPr id="822" name="楕円 821"/>
        <xdr:cNvSpPr/>
      </xdr:nvSpPr>
      <xdr:spPr>
        <a:xfrm>
          <a:off x="17869535"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34925</xdr:rowOff>
    </xdr:from>
    <xdr:ext cx="245110" cy="248285"/>
    <xdr:sp macro="" textlink="">
      <xdr:nvSpPr>
        <xdr:cNvPr id="823" name="テキスト ボックス 822"/>
        <xdr:cNvSpPr txBox="1"/>
      </xdr:nvSpPr>
      <xdr:spPr>
        <a:xfrm>
          <a:off x="17819370" y="8923655"/>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86995</xdr:rowOff>
    </xdr:from>
    <xdr:to>
      <xdr:col>102</xdr:col>
      <xdr:colOff>165100</xdr:colOff>
      <xdr:row>55</xdr:row>
      <xdr:rowOff>18415</xdr:rowOff>
    </xdr:to>
    <xdr:sp macro="" textlink="">
      <xdr:nvSpPr>
        <xdr:cNvPr id="824" name="楕円 823"/>
        <xdr:cNvSpPr/>
      </xdr:nvSpPr>
      <xdr:spPr>
        <a:xfrm>
          <a:off x="1709801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53</xdr:row>
      <xdr:rowOff>34925</xdr:rowOff>
    </xdr:from>
    <xdr:ext cx="249555" cy="248285"/>
    <xdr:sp macro="" textlink="">
      <xdr:nvSpPr>
        <xdr:cNvPr id="825" name="テキスト ボックス 824"/>
        <xdr:cNvSpPr txBox="1"/>
      </xdr:nvSpPr>
      <xdr:spPr>
        <a:xfrm>
          <a:off x="17034510" y="892365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26" name="楕円 825"/>
        <xdr:cNvSpPr/>
      </xdr:nvSpPr>
      <xdr:spPr>
        <a:xfrm>
          <a:off x="16326485" y="9143365"/>
          <a:ext cx="781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34925</xdr:rowOff>
    </xdr:from>
    <xdr:ext cx="245110" cy="248285"/>
    <xdr:sp macro="" textlink="">
      <xdr:nvSpPr>
        <xdr:cNvPr id="827" name="テキスト ボックス 826"/>
        <xdr:cNvSpPr txBox="1"/>
      </xdr:nvSpPr>
      <xdr:spPr>
        <a:xfrm>
          <a:off x="16252825" y="8923655"/>
          <a:ext cx="2451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668020" y="17437100"/>
          <a:ext cx="1948688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668020" y="17500600"/>
          <a:ext cx="3378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693420" y="17754600"/>
          <a:ext cx="1943608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目的別歳出の決算状況で目立つのは、民生費である。東京都平均は下回っているものの、全国および類似団体との比較では、それぞれの平均を大きく上回っている。</a:t>
          </a:r>
        </a:p>
        <a:p>
          <a:r>
            <a:rPr kumimoji="1" lang="ja-JP" altLang="en-US" sz="1200">
              <a:solidFill>
                <a:sysClr val="windowText" lastClr="000000"/>
              </a:solidFill>
              <a:latin typeface="ＭＳ Ｐゴシック"/>
              <a:ea typeface="ＭＳ Ｐゴシック"/>
            </a:rPr>
            <a:t>　性質別歳出の分析で記載のとおり、扶助費が大きなウェイトを占めているほか、国民健康保険、介護保険、後期高齢者医療の各特別会計への繰出金も民生費が増になる一因となっている。</a:t>
          </a:r>
        </a:p>
        <a:p>
          <a:r>
            <a:rPr kumimoji="1" lang="ja-JP" altLang="en-US" sz="1200">
              <a:solidFill>
                <a:sysClr val="windowText" lastClr="000000"/>
              </a:solidFill>
              <a:latin typeface="ＭＳ Ｐゴシック"/>
              <a:ea typeface="ＭＳ Ｐゴシック"/>
            </a:rPr>
            <a:t>　また、衛生費は、病院事業への出資金や新型コロナウイルスワクチン接種事業経費が増大したことが主な要因となり、全国および類似団体と比較しても大幅に上回っている。</a:t>
          </a:r>
        </a:p>
        <a:p>
          <a:r>
            <a:rPr kumimoji="1" lang="ja-JP" altLang="en-US" sz="1200">
              <a:solidFill>
                <a:sysClr val="windowText" lastClr="000000"/>
              </a:solidFill>
              <a:latin typeface="ＭＳ Ｐゴシック"/>
              <a:ea typeface="ＭＳ Ｐゴシック"/>
            </a:rPr>
            <a:t>　その他の経費においては、その多くが他の団体と比較し低く抑えられる結果となった。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895985</xdr:colOff>
      <xdr:row>46</xdr:row>
      <xdr:rowOff>618490</xdr:rowOff>
    </xdr:to>
    <xdr:sp macro="" textlink="">
      <xdr:nvSpPr>
        <xdr:cNvPr id="3" name="Rectangle 2"/>
        <xdr:cNvSpPr>
          <a:spLocks noChangeArrowheads="1"/>
        </xdr:cNvSpPr>
      </xdr:nvSpPr>
      <xdr:spPr>
        <a:xfrm>
          <a:off x="76390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895985</xdr:colOff>
      <xdr:row>47</xdr:row>
      <xdr:rowOff>618490</xdr:rowOff>
    </xdr:to>
    <xdr:sp macro="" textlink="">
      <xdr:nvSpPr>
        <xdr:cNvPr id="4" name="Rectangle 3"/>
        <xdr:cNvSpPr>
          <a:spLocks noChangeArrowheads="1"/>
        </xdr:cNvSpPr>
      </xdr:nvSpPr>
      <xdr:spPr>
        <a:xfrm>
          <a:off x="76390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895985</xdr:colOff>
      <xdr:row>48</xdr:row>
      <xdr:rowOff>370840</xdr:rowOff>
    </xdr:to>
    <xdr:sp macro="" textlink="">
      <xdr:nvSpPr>
        <xdr:cNvPr id="5" name="Line 4"/>
        <xdr:cNvSpPr>
          <a:spLocks noChangeShapeType="1"/>
        </xdr:cNvSpPr>
      </xdr:nvSpPr>
      <xdr:spPr>
        <a:xfrm>
          <a:off x="763905" y="11800840"/>
          <a:ext cx="695325"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11555" y="11706225"/>
          <a:ext cx="18923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9933305" y="9601835"/>
          <a:ext cx="54267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105410</xdr:colOff>
      <xdr:row>45</xdr:row>
      <xdr:rowOff>323215</xdr:rowOff>
    </xdr:to>
    <xdr:sp macro="" textlink="">
      <xdr:nvSpPr>
        <xdr:cNvPr id="8" name="Rectangle 7"/>
        <xdr:cNvSpPr>
          <a:spLocks noChangeArrowheads="1"/>
        </xdr:cNvSpPr>
      </xdr:nvSpPr>
      <xdr:spPr>
        <a:xfrm>
          <a:off x="9933305" y="9601835"/>
          <a:ext cx="78740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105410</xdr:colOff>
      <xdr:row>3</xdr:row>
      <xdr:rowOff>133350</xdr:rowOff>
    </xdr:to>
    <xdr:sp macro="" textlink="">
      <xdr:nvSpPr>
        <xdr:cNvPr id="9" name="表題ボックス"/>
        <xdr:cNvSpPr>
          <a:spLocks noChangeArrowheads="1"/>
        </xdr:cNvSpPr>
      </xdr:nvSpPr>
      <xdr:spPr>
        <a:xfrm>
          <a:off x="123825" y="123825"/>
          <a:ext cx="85864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63245" y="9591675"/>
          <a:ext cx="402082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932180</xdr:colOff>
      <xdr:row>3</xdr:row>
      <xdr:rowOff>76200</xdr:rowOff>
    </xdr:to>
    <xdr:sp macro="" textlink="">
      <xdr:nvSpPr>
        <xdr:cNvPr id="11" name="年度ボックス"/>
        <xdr:cNvSpPr>
          <a:spLocks noChangeArrowheads="1"/>
        </xdr:cNvSpPr>
      </xdr:nvSpPr>
      <xdr:spPr>
        <a:xfrm>
          <a:off x="9232900" y="285750"/>
          <a:ext cx="23145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220345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1840845" y="285750"/>
          <a:ext cx="3481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東京都青梅市</a:t>
          </a:r>
        </a:p>
      </xdr:txBody>
    </xdr:sp>
    <xdr:clientData/>
  </xdr:twoCellAnchor>
  <xdr:twoCellAnchor>
    <xdr:from>
      <xdr:col>0</xdr:col>
      <xdr:colOff>466725</xdr:colOff>
      <xdr:row>4</xdr:row>
      <xdr:rowOff>0</xdr:rowOff>
    </xdr:from>
    <xdr:to>
      <xdr:col>3</xdr:col>
      <xdr:colOff>732790</xdr:colOff>
      <xdr:row>6</xdr:row>
      <xdr:rowOff>66675</xdr:rowOff>
    </xdr:to>
    <xdr:sp macro="" textlink="">
      <xdr:nvSpPr>
        <xdr:cNvPr id="13" name="テキスト ボックス 6"/>
        <xdr:cNvSpPr txBox="1">
          <a:spLocks noChangeArrowheads="1"/>
        </xdr:cNvSpPr>
      </xdr:nvSpPr>
      <xdr:spPr>
        <a:xfrm>
          <a:off x="466725" y="838200"/>
          <a:ext cx="283972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543560</xdr:colOff>
      <xdr:row>48</xdr:row>
      <xdr:rowOff>589915</xdr:rowOff>
    </xdr:to>
    <xdr:sp macro="" textlink="" fLocksText="0">
      <xdr:nvSpPr>
        <xdr:cNvPr id="14" name="テキスト ボックス 13"/>
        <xdr:cNvSpPr txBox="1"/>
      </xdr:nvSpPr>
      <xdr:spPr>
        <a:xfrm>
          <a:off x="10096500" y="9933940"/>
          <a:ext cx="50831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a:ea typeface="ＭＳ ゴシック"/>
            </a:rPr>
            <a:t>前年度に引き続き、収益事業のモーターボート競走事業が好調であったこと市税の増などから、財政調整基金は、令和4年度には14億円を積み立て、取り崩しは行わず、年度末残高は74億円余となり、標準財政規模比では、5.71ポイントのプラスとなった。</a:t>
          </a:r>
        </a:p>
        <a:p>
          <a:r>
            <a:rPr kumimoji="1" lang="ja-JP" altLang="en-US" sz="1100">
              <a:solidFill>
                <a:sysClr val="windowText" lastClr="000000"/>
              </a:solidFill>
              <a:latin typeface="ＭＳ ゴシック"/>
              <a:ea typeface="ＭＳ ゴシック"/>
            </a:rPr>
            <a:t>　 実質収支額についても黒字で推移しており、標準財政規模比では、前年度から3.48ポイントのプラスとなる13.557％となった。</a:t>
          </a:r>
        </a:p>
        <a:p>
          <a:r>
            <a:rPr kumimoji="1" lang="ja-JP" altLang="en-US" sz="1100">
              <a:solidFill>
                <a:sysClr val="windowText" lastClr="000000"/>
              </a:solidFill>
              <a:latin typeface="ＭＳ ゴシック"/>
              <a:ea typeface="ＭＳ ゴシック"/>
            </a:rPr>
            <a:t>　実質単年度収支は、実質収支額は前年度から増となったものの、財政調整基金積立額が減となったことから、前年比3.48ポイント悪化した。</a:t>
          </a:r>
        </a:p>
        <a:p>
          <a:r>
            <a:rPr kumimoji="1" lang="ja-JP" altLang="en-US" sz="1100">
              <a:solidFill>
                <a:sysClr val="windowText" lastClr="000000"/>
              </a:solidFill>
              <a:latin typeface="ＭＳ ゴシック"/>
              <a:ea typeface="ＭＳ ゴシック"/>
            </a:rPr>
            <a:t>　今後も扶助費等の増が見込まれるため、身の丈に合った財政構造の構築を推進する。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27176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33780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xdr:cNvCxnSpPr/>
      </xdr:nvCxnSpPr>
      <xdr:spPr>
        <a:xfrm>
          <a:off x="456565" y="6896100"/>
          <a:ext cx="421386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35736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xdr:cNvSpPr>
          <a:spLocks noChangeArrowheads="1"/>
        </xdr:cNvSpPr>
      </xdr:nvSpPr>
      <xdr:spPr>
        <a:xfrm>
          <a:off x="980503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xdr:cNvSpPr>
          <a:spLocks noChangeArrowheads="1"/>
        </xdr:cNvSpPr>
      </xdr:nvSpPr>
      <xdr:spPr>
        <a:xfrm>
          <a:off x="1252029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東京都青梅市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xdr:cNvSpPr txBox="1">
          <a:spLocks noChangeArrowheads="1"/>
        </xdr:cNvSpPr>
      </xdr:nvSpPr>
      <xdr:spPr>
        <a:xfrm>
          <a:off x="456565" y="657225"/>
          <a:ext cx="397700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xdr:cNvSpPr txBox="1"/>
      </xdr:nvSpPr>
      <xdr:spPr>
        <a:xfrm>
          <a:off x="1040511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連結実質赤字比率については、全会計において黒字であり、算定値は発生していない。</a:t>
          </a:r>
        </a:p>
        <a:p>
          <a:r>
            <a:rPr kumimoji="1" lang="ja-JP" altLang="en-US" sz="1400">
              <a:solidFill>
                <a:sysClr val="windowText" lastClr="000000"/>
              </a:solidFill>
              <a:latin typeface="ＭＳ ゴシック"/>
              <a:ea typeface="ＭＳ ゴシック"/>
            </a:rPr>
            <a:t>　しかしながら、一般会計においては、臨時財政対策債の発行やモーターボート事業からの繰出しなどにより、収支のバランスを図っている実情があり、また、特別会計においても、一般会計からの多額の繰り入れにより、収支を保っている状況である。</a:t>
          </a:r>
        </a:p>
        <a:p>
          <a:r>
            <a:rPr kumimoji="1" lang="ja-JP" altLang="en-US" sz="1400">
              <a:solidFill>
                <a:sysClr val="windowText" lastClr="000000"/>
              </a:solidFill>
              <a:latin typeface="ＭＳ ゴシック"/>
              <a:ea typeface="ＭＳ ゴシック"/>
            </a:rPr>
            <a:t>　今後も、既存事業の再構築や見直しに取り組むとともに、収納率向上や補助金の活用など最大限の財源確保に努め、基金の取り崩しや臨時財政対策債の発行、モーターボート競走事業に頼らない財政運営を目指していく。</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xdr:cNvCxnSpPr/>
      </xdr:nvCxnSpPr>
      <xdr:spPr>
        <a:xfrm>
          <a:off x="456565" y="6896100"/>
          <a:ext cx="421386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58737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58737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58737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58737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58737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xdr:cNvSpPr/>
      </xdr:nvSpPr>
      <xdr:spPr>
        <a:xfrm>
          <a:off x="58737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xdr:cNvSpPr/>
      </xdr:nvSpPr>
      <xdr:spPr>
        <a:xfrm>
          <a:off x="58737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9" name="凡例9"/>
        <xdr:cNvSpPr/>
      </xdr:nvSpPr>
      <xdr:spPr>
        <a:xfrm>
          <a:off x="58737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0" name="凡例10"/>
        <xdr:cNvSpPr/>
      </xdr:nvSpPr>
      <xdr:spPr>
        <a:xfrm>
          <a:off x="58737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5" t="s">
        <v>134</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2"/>
      <c r="DK1" s="2"/>
      <c r="DL1" s="2"/>
      <c r="DM1" s="2"/>
      <c r="DN1" s="2"/>
      <c r="DO1" s="2"/>
    </row>
    <row r="2" spans="1:119" ht="23.4" x14ac:dyDescent="0.2">
      <c r="B2" s="3" t="s">
        <v>135</v>
      </c>
      <c r="C2" s="3"/>
      <c r="D2" s="10"/>
    </row>
    <row r="3" spans="1:119" ht="18.75" customHeight="1" x14ac:dyDescent="0.2">
      <c r="A3" s="2"/>
      <c r="B3" s="360" t="s">
        <v>138</v>
      </c>
      <c r="C3" s="361"/>
      <c r="D3" s="361"/>
      <c r="E3" s="362"/>
      <c r="F3" s="362"/>
      <c r="G3" s="362"/>
      <c r="H3" s="362"/>
      <c r="I3" s="362"/>
      <c r="J3" s="362"/>
      <c r="K3" s="362"/>
      <c r="L3" s="362" t="s">
        <v>140</v>
      </c>
      <c r="M3" s="362"/>
      <c r="N3" s="362"/>
      <c r="O3" s="362"/>
      <c r="P3" s="362"/>
      <c r="Q3" s="362"/>
      <c r="R3" s="368"/>
      <c r="S3" s="368"/>
      <c r="T3" s="368"/>
      <c r="U3" s="368"/>
      <c r="V3" s="369"/>
      <c r="W3" s="373" t="s">
        <v>141</v>
      </c>
      <c r="X3" s="374"/>
      <c r="Y3" s="374"/>
      <c r="Z3" s="374"/>
      <c r="AA3" s="374"/>
      <c r="AB3" s="361"/>
      <c r="AC3" s="368" t="s">
        <v>143</v>
      </c>
      <c r="AD3" s="374"/>
      <c r="AE3" s="374"/>
      <c r="AF3" s="374"/>
      <c r="AG3" s="374"/>
      <c r="AH3" s="374"/>
      <c r="AI3" s="374"/>
      <c r="AJ3" s="374"/>
      <c r="AK3" s="374"/>
      <c r="AL3" s="378"/>
      <c r="AM3" s="373" t="s">
        <v>144</v>
      </c>
      <c r="AN3" s="374"/>
      <c r="AO3" s="374"/>
      <c r="AP3" s="374"/>
      <c r="AQ3" s="374"/>
      <c r="AR3" s="374"/>
      <c r="AS3" s="374"/>
      <c r="AT3" s="374"/>
      <c r="AU3" s="374"/>
      <c r="AV3" s="374"/>
      <c r="AW3" s="374"/>
      <c r="AX3" s="378"/>
      <c r="AY3" s="401" t="s">
        <v>5</v>
      </c>
      <c r="AZ3" s="402"/>
      <c r="BA3" s="402"/>
      <c r="BB3" s="402"/>
      <c r="BC3" s="402"/>
      <c r="BD3" s="402"/>
      <c r="BE3" s="402"/>
      <c r="BF3" s="402"/>
      <c r="BG3" s="402"/>
      <c r="BH3" s="402"/>
      <c r="BI3" s="402"/>
      <c r="BJ3" s="402"/>
      <c r="BK3" s="402"/>
      <c r="BL3" s="402"/>
      <c r="BM3" s="546"/>
      <c r="BN3" s="373" t="s">
        <v>148</v>
      </c>
      <c r="BO3" s="374"/>
      <c r="BP3" s="374"/>
      <c r="BQ3" s="374"/>
      <c r="BR3" s="374"/>
      <c r="BS3" s="374"/>
      <c r="BT3" s="374"/>
      <c r="BU3" s="378"/>
      <c r="BV3" s="373" t="s">
        <v>150</v>
      </c>
      <c r="BW3" s="374"/>
      <c r="BX3" s="374"/>
      <c r="BY3" s="374"/>
      <c r="BZ3" s="374"/>
      <c r="CA3" s="374"/>
      <c r="CB3" s="374"/>
      <c r="CC3" s="378"/>
      <c r="CD3" s="401" t="s">
        <v>5</v>
      </c>
      <c r="CE3" s="402"/>
      <c r="CF3" s="402"/>
      <c r="CG3" s="402"/>
      <c r="CH3" s="402"/>
      <c r="CI3" s="402"/>
      <c r="CJ3" s="402"/>
      <c r="CK3" s="402"/>
      <c r="CL3" s="402"/>
      <c r="CM3" s="402"/>
      <c r="CN3" s="402"/>
      <c r="CO3" s="402"/>
      <c r="CP3" s="402"/>
      <c r="CQ3" s="402"/>
      <c r="CR3" s="402"/>
      <c r="CS3" s="546"/>
      <c r="CT3" s="373" t="s">
        <v>152</v>
      </c>
      <c r="CU3" s="374"/>
      <c r="CV3" s="374"/>
      <c r="CW3" s="374"/>
      <c r="CX3" s="374"/>
      <c r="CY3" s="374"/>
      <c r="CZ3" s="374"/>
      <c r="DA3" s="378"/>
      <c r="DB3" s="373" t="s">
        <v>130</v>
      </c>
      <c r="DC3" s="374"/>
      <c r="DD3" s="374"/>
      <c r="DE3" s="374"/>
      <c r="DF3" s="374"/>
      <c r="DG3" s="374"/>
      <c r="DH3" s="374"/>
      <c r="DI3" s="378"/>
    </row>
    <row r="4" spans="1:119" ht="18.75" customHeight="1" x14ac:dyDescent="0.2">
      <c r="A4" s="2"/>
      <c r="B4" s="363"/>
      <c r="C4" s="364"/>
      <c r="D4" s="364"/>
      <c r="E4" s="365"/>
      <c r="F4" s="365"/>
      <c r="G4" s="365"/>
      <c r="H4" s="365"/>
      <c r="I4" s="365"/>
      <c r="J4" s="365"/>
      <c r="K4" s="365"/>
      <c r="L4" s="365"/>
      <c r="M4" s="365"/>
      <c r="N4" s="365"/>
      <c r="O4" s="365"/>
      <c r="P4" s="365"/>
      <c r="Q4" s="365"/>
      <c r="R4" s="370"/>
      <c r="S4" s="370"/>
      <c r="T4" s="370"/>
      <c r="U4" s="370"/>
      <c r="V4" s="371"/>
      <c r="W4" s="375"/>
      <c r="X4" s="376"/>
      <c r="Y4" s="376"/>
      <c r="Z4" s="376"/>
      <c r="AA4" s="376"/>
      <c r="AB4" s="364"/>
      <c r="AC4" s="370"/>
      <c r="AD4" s="376"/>
      <c r="AE4" s="376"/>
      <c r="AF4" s="376"/>
      <c r="AG4" s="376"/>
      <c r="AH4" s="376"/>
      <c r="AI4" s="376"/>
      <c r="AJ4" s="376"/>
      <c r="AK4" s="376"/>
      <c r="AL4" s="379"/>
      <c r="AM4" s="377"/>
      <c r="AN4" s="334"/>
      <c r="AO4" s="334"/>
      <c r="AP4" s="334"/>
      <c r="AQ4" s="334"/>
      <c r="AR4" s="334"/>
      <c r="AS4" s="334"/>
      <c r="AT4" s="334"/>
      <c r="AU4" s="334"/>
      <c r="AV4" s="334"/>
      <c r="AW4" s="334"/>
      <c r="AX4" s="380"/>
      <c r="AY4" s="458" t="s">
        <v>153</v>
      </c>
      <c r="AZ4" s="459"/>
      <c r="BA4" s="459"/>
      <c r="BB4" s="459"/>
      <c r="BC4" s="459"/>
      <c r="BD4" s="459"/>
      <c r="BE4" s="459"/>
      <c r="BF4" s="459"/>
      <c r="BG4" s="459"/>
      <c r="BH4" s="459"/>
      <c r="BI4" s="459"/>
      <c r="BJ4" s="459"/>
      <c r="BK4" s="459"/>
      <c r="BL4" s="459"/>
      <c r="BM4" s="460"/>
      <c r="BN4" s="442">
        <v>62857034</v>
      </c>
      <c r="BO4" s="443"/>
      <c r="BP4" s="443"/>
      <c r="BQ4" s="443"/>
      <c r="BR4" s="443"/>
      <c r="BS4" s="443"/>
      <c r="BT4" s="443"/>
      <c r="BU4" s="444"/>
      <c r="BV4" s="442">
        <v>62081371</v>
      </c>
      <c r="BW4" s="443"/>
      <c r="BX4" s="443"/>
      <c r="BY4" s="443"/>
      <c r="BZ4" s="443"/>
      <c r="CA4" s="443"/>
      <c r="CB4" s="443"/>
      <c r="CC4" s="444"/>
      <c r="CD4" s="513" t="s">
        <v>149</v>
      </c>
      <c r="CE4" s="514"/>
      <c r="CF4" s="514"/>
      <c r="CG4" s="514"/>
      <c r="CH4" s="514"/>
      <c r="CI4" s="514"/>
      <c r="CJ4" s="514"/>
      <c r="CK4" s="514"/>
      <c r="CL4" s="514"/>
      <c r="CM4" s="514"/>
      <c r="CN4" s="514"/>
      <c r="CO4" s="514"/>
      <c r="CP4" s="514"/>
      <c r="CQ4" s="514"/>
      <c r="CR4" s="514"/>
      <c r="CS4" s="515"/>
      <c r="CT4" s="547">
        <v>13.6</v>
      </c>
      <c r="CU4" s="548"/>
      <c r="CV4" s="548"/>
      <c r="CW4" s="548"/>
      <c r="CX4" s="548"/>
      <c r="CY4" s="548"/>
      <c r="CZ4" s="548"/>
      <c r="DA4" s="549"/>
      <c r="DB4" s="547">
        <v>10.1</v>
      </c>
      <c r="DC4" s="548"/>
      <c r="DD4" s="548"/>
      <c r="DE4" s="548"/>
      <c r="DF4" s="548"/>
      <c r="DG4" s="548"/>
      <c r="DH4" s="548"/>
      <c r="DI4" s="549"/>
    </row>
    <row r="5" spans="1:119" ht="18.75" customHeight="1" x14ac:dyDescent="0.2">
      <c r="A5" s="2"/>
      <c r="B5" s="366"/>
      <c r="C5" s="335"/>
      <c r="D5" s="335"/>
      <c r="E5" s="367"/>
      <c r="F5" s="367"/>
      <c r="G5" s="367"/>
      <c r="H5" s="367"/>
      <c r="I5" s="367"/>
      <c r="J5" s="367"/>
      <c r="K5" s="367"/>
      <c r="L5" s="367"/>
      <c r="M5" s="367"/>
      <c r="N5" s="367"/>
      <c r="O5" s="367"/>
      <c r="P5" s="367"/>
      <c r="Q5" s="367"/>
      <c r="R5" s="333"/>
      <c r="S5" s="333"/>
      <c r="T5" s="333"/>
      <c r="U5" s="333"/>
      <c r="V5" s="372"/>
      <c r="W5" s="377"/>
      <c r="X5" s="334"/>
      <c r="Y5" s="334"/>
      <c r="Z5" s="334"/>
      <c r="AA5" s="334"/>
      <c r="AB5" s="335"/>
      <c r="AC5" s="333"/>
      <c r="AD5" s="334"/>
      <c r="AE5" s="334"/>
      <c r="AF5" s="334"/>
      <c r="AG5" s="334"/>
      <c r="AH5" s="334"/>
      <c r="AI5" s="334"/>
      <c r="AJ5" s="334"/>
      <c r="AK5" s="334"/>
      <c r="AL5" s="380"/>
      <c r="AM5" s="484" t="s">
        <v>154</v>
      </c>
      <c r="AN5" s="446"/>
      <c r="AO5" s="446"/>
      <c r="AP5" s="446"/>
      <c r="AQ5" s="446"/>
      <c r="AR5" s="446"/>
      <c r="AS5" s="446"/>
      <c r="AT5" s="447"/>
      <c r="AU5" s="485" t="s">
        <v>72</v>
      </c>
      <c r="AV5" s="486"/>
      <c r="AW5" s="486"/>
      <c r="AX5" s="486"/>
      <c r="AY5" s="452" t="s">
        <v>145</v>
      </c>
      <c r="AZ5" s="453"/>
      <c r="BA5" s="453"/>
      <c r="BB5" s="453"/>
      <c r="BC5" s="453"/>
      <c r="BD5" s="453"/>
      <c r="BE5" s="453"/>
      <c r="BF5" s="453"/>
      <c r="BG5" s="453"/>
      <c r="BH5" s="453"/>
      <c r="BI5" s="453"/>
      <c r="BJ5" s="453"/>
      <c r="BK5" s="453"/>
      <c r="BL5" s="453"/>
      <c r="BM5" s="454"/>
      <c r="BN5" s="455">
        <v>58959941</v>
      </c>
      <c r="BO5" s="456"/>
      <c r="BP5" s="456"/>
      <c r="BQ5" s="456"/>
      <c r="BR5" s="456"/>
      <c r="BS5" s="456"/>
      <c r="BT5" s="456"/>
      <c r="BU5" s="457"/>
      <c r="BV5" s="455">
        <v>58615463</v>
      </c>
      <c r="BW5" s="456"/>
      <c r="BX5" s="456"/>
      <c r="BY5" s="456"/>
      <c r="BZ5" s="456"/>
      <c r="CA5" s="456"/>
      <c r="CB5" s="456"/>
      <c r="CC5" s="457"/>
      <c r="CD5" s="466" t="s">
        <v>156</v>
      </c>
      <c r="CE5" s="417"/>
      <c r="CF5" s="417"/>
      <c r="CG5" s="417"/>
      <c r="CH5" s="417"/>
      <c r="CI5" s="417"/>
      <c r="CJ5" s="417"/>
      <c r="CK5" s="417"/>
      <c r="CL5" s="417"/>
      <c r="CM5" s="417"/>
      <c r="CN5" s="417"/>
      <c r="CO5" s="417"/>
      <c r="CP5" s="417"/>
      <c r="CQ5" s="417"/>
      <c r="CR5" s="417"/>
      <c r="CS5" s="467"/>
      <c r="CT5" s="318">
        <v>93.3</v>
      </c>
      <c r="CU5" s="319"/>
      <c r="CV5" s="319"/>
      <c r="CW5" s="319"/>
      <c r="CX5" s="319"/>
      <c r="CY5" s="319"/>
      <c r="CZ5" s="319"/>
      <c r="DA5" s="320"/>
      <c r="DB5" s="318">
        <v>93.1</v>
      </c>
      <c r="DC5" s="319"/>
      <c r="DD5" s="319"/>
      <c r="DE5" s="319"/>
      <c r="DF5" s="319"/>
      <c r="DG5" s="319"/>
      <c r="DH5" s="319"/>
      <c r="DI5" s="320"/>
    </row>
    <row r="6" spans="1:119" ht="18.75" customHeight="1" x14ac:dyDescent="0.2">
      <c r="A6" s="2"/>
      <c r="B6" s="381" t="s">
        <v>158</v>
      </c>
      <c r="C6" s="332"/>
      <c r="D6" s="332"/>
      <c r="E6" s="382"/>
      <c r="F6" s="382"/>
      <c r="G6" s="382"/>
      <c r="H6" s="382"/>
      <c r="I6" s="382"/>
      <c r="J6" s="382"/>
      <c r="K6" s="382"/>
      <c r="L6" s="382" t="s">
        <v>160</v>
      </c>
      <c r="M6" s="382"/>
      <c r="N6" s="382"/>
      <c r="O6" s="382"/>
      <c r="P6" s="382"/>
      <c r="Q6" s="382"/>
      <c r="R6" s="330"/>
      <c r="S6" s="330"/>
      <c r="T6" s="330"/>
      <c r="U6" s="330"/>
      <c r="V6" s="386"/>
      <c r="W6" s="389" t="s">
        <v>162</v>
      </c>
      <c r="X6" s="331"/>
      <c r="Y6" s="331"/>
      <c r="Z6" s="331"/>
      <c r="AA6" s="331"/>
      <c r="AB6" s="332"/>
      <c r="AC6" s="392" t="s">
        <v>163</v>
      </c>
      <c r="AD6" s="393"/>
      <c r="AE6" s="393"/>
      <c r="AF6" s="393"/>
      <c r="AG6" s="393"/>
      <c r="AH6" s="393"/>
      <c r="AI6" s="393"/>
      <c r="AJ6" s="393"/>
      <c r="AK6" s="393"/>
      <c r="AL6" s="394"/>
      <c r="AM6" s="484" t="s">
        <v>76</v>
      </c>
      <c r="AN6" s="446"/>
      <c r="AO6" s="446"/>
      <c r="AP6" s="446"/>
      <c r="AQ6" s="446"/>
      <c r="AR6" s="446"/>
      <c r="AS6" s="446"/>
      <c r="AT6" s="447"/>
      <c r="AU6" s="485" t="s">
        <v>72</v>
      </c>
      <c r="AV6" s="486"/>
      <c r="AW6" s="486"/>
      <c r="AX6" s="486"/>
      <c r="AY6" s="452" t="s">
        <v>164</v>
      </c>
      <c r="AZ6" s="453"/>
      <c r="BA6" s="453"/>
      <c r="BB6" s="453"/>
      <c r="BC6" s="453"/>
      <c r="BD6" s="453"/>
      <c r="BE6" s="453"/>
      <c r="BF6" s="453"/>
      <c r="BG6" s="453"/>
      <c r="BH6" s="453"/>
      <c r="BI6" s="453"/>
      <c r="BJ6" s="453"/>
      <c r="BK6" s="453"/>
      <c r="BL6" s="453"/>
      <c r="BM6" s="454"/>
      <c r="BN6" s="455">
        <v>3897093</v>
      </c>
      <c r="BO6" s="456"/>
      <c r="BP6" s="456"/>
      <c r="BQ6" s="456"/>
      <c r="BR6" s="456"/>
      <c r="BS6" s="456"/>
      <c r="BT6" s="456"/>
      <c r="BU6" s="457"/>
      <c r="BV6" s="455">
        <v>3465908</v>
      </c>
      <c r="BW6" s="456"/>
      <c r="BX6" s="456"/>
      <c r="BY6" s="456"/>
      <c r="BZ6" s="456"/>
      <c r="CA6" s="456"/>
      <c r="CB6" s="456"/>
      <c r="CC6" s="457"/>
      <c r="CD6" s="466" t="s">
        <v>167</v>
      </c>
      <c r="CE6" s="417"/>
      <c r="CF6" s="417"/>
      <c r="CG6" s="417"/>
      <c r="CH6" s="417"/>
      <c r="CI6" s="417"/>
      <c r="CJ6" s="417"/>
      <c r="CK6" s="417"/>
      <c r="CL6" s="417"/>
      <c r="CM6" s="417"/>
      <c r="CN6" s="417"/>
      <c r="CO6" s="417"/>
      <c r="CP6" s="417"/>
      <c r="CQ6" s="417"/>
      <c r="CR6" s="417"/>
      <c r="CS6" s="467"/>
      <c r="CT6" s="542">
        <v>95.7</v>
      </c>
      <c r="CU6" s="543"/>
      <c r="CV6" s="543"/>
      <c r="CW6" s="543"/>
      <c r="CX6" s="543"/>
      <c r="CY6" s="543"/>
      <c r="CZ6" s="543"/>
      <c r="DA6" s="544"/>
      <c r="DB6" s="542">
        <v>98.4</v>
      </c>
      <c r="DC6" s="543"/>
      <c r="DD6" s="543"/>
      <c r="DE6" s="543"/>
      <c r="DF6" s="543"/>
      <c r="DG6" s="543"/>
      <c r="DH6" s="543"/>
      <c r="DI6" s="544"/>
    </row>
    <row r="7" spans="1:119" ht="18.75" customHeight="1" x14ac:dyDescent="0.2">
      <c r="A7" s="2"/>
      <c r="B7" s="363"/>
      <c r="C7" s="364"/>
      <c r="D7" s="364"/>
      <c r="E7" s="365"/>
      <c r="F7" s="365"/>
      <c r="G7" s="365"/>
      <c r="H7" s="365"/>
      <c r="I7" s="365"/>
      <c r="J7" s="365"/>
      <c r="K7" s="365"/>
      <c r="L7" s="365"/>
      <c r="M7" s="365"/>
      <c r="N7" s="365"/>
      <c r="O7" s="365"/>
      <c r="P7" s="365"/>
      <c r="Q7" s="365"/>
      <c r="R7" s="370"/>
      <c r="S7" s="370"/>
      <c r="T7" s="370"/>
      <c r="U7" s="370"/>
      <c r="V7" s="371"/>
      <c r="W7" s="375"/>
      <c r="X7" s="376"/>
      <c r="Y7" s="376"/>
      <c r="Z7" s="376"/>
      <c r="AA7" s="376"/>
      <c r="AB7" s="364"/>
      <c r="AC7" s="395"/>
      <c r="AD7" s="396"/>
      <c r="AE7" s="396"/>
      <c r="AF7" s="396"/>
      <c r="AG7" s="396"/>
      <c r="AH7" s="396"/>
      <c r="AI7" s="396"/>
      <c r="AJ7" s="396"/>
      <c r="AK7" s="396"/>
      <c r="AL7" s="397"/>
      <c r="AM7" s="484" t="s">
        <v>168</v>
      </c>
      <c r="AN7" s="446"/>
      <c r="AO7" s="446"/>
      <c r="AP7" s="446"/>
      <c r="AQ7" s="446"/>
      <c r="AR7" s="446"/>
      <c r="AS7" s="446"/>
      <c r="AT7" s="447"/>
      <c r="AU7" s="485" t="s">
        <v>169</v>
      </c>
      <c r="AV7" s="486"/>
      <c r="AW7" s="486"/>
      <c r="AX7" s="486"/>
      <c r="AY7" s="452" t="s">
        <v>171</v>
      </c>
      <c r="AZ7" s="453"/>
      <c r="BA7" s="453"/>
      <c r="BB7" s="453"/>
      <c r="BC7" s="453"/>
      <c r="BD7" s="453"/>
      <c r="BE7" s="453"/>
      <c r="BF7" s="453"/>
      <c r="BG7" s="453"/>
      <c r="BH7" s="453"/>
      <c r="BI7" s="453"/>
      <c r="BJ7" s="453"/>
      <c r="BK7" s="453"/>
      <c r="BL7" s="453"/>
      <c r="BM7" s="454"/>
      <c r="BN7" s="455">
        <v>126884</v>
      </c>
      <c r="BO7" s="456"/>
      <c r="BP7" s="456"/>
      <c r="BQ7" s="456"/>
      <c r="BR7" s="456"/>
      <c r="BS7" s="456"/>
      <c r="BT7" s="456"/>
      <c r="BU7" s="457"/>
      <c r="BV7" s="455">
        <v>593102</v>
      </c>
      <c r="BW7" s="456"/>
      <c r="BX7" s="456"/>
      <c r="BY7" s="456"/>
      <c r="BZ7" s="456"/>
      <c r="CA7" s="456"/>
      <c r="CB7" s="456"/>
      <c r="CC7" s="457"/>
      <c r="CD7" s="466" t="s">
        <v>172</v>
      </c>
      <c r="CE7" s="417"/>
      <c r="CF7" s="417"/>
      <c r="CG7" s="417"/>
      <c r="CH7" s="417"/>
      <c r="CI7" s="417"/>
      <c r="CJ7" s="417"/>
      <c r="CK7" s="417"/>
      <c r="CL7" s="417"/>
      <c r="CM7" s="417"/>
      <c r="CN7" s="417"/>
      <c r="CO7" s="417"/>
      <c r="CP7" s="417"/>
      <c r="CQ7" s="417"/>
      <c r="CR7" s="417"/>
      <c r="CS7" s="467"/>
      <c r="CT7" s="455">
        <v>27816882</v>
      </c>
      <c r="CU7" s="456"/>
      <c r="CV7" s="456"/>
      <c r="CW7" s="456"/>
      <c r="CX7" s="456"/>
      <c r="CY7" s="456"/>
      <c r="CZ7" s="456"/>
      <c r="DA7" s="457"/>
      <c r="DB7" s="455">
        <v>28535185</v>
      </c>
      <c r="DC7" s="456"/>
      <c r="DD7" s="456"/>
      <c r="DE7" s="456"/>
      <c r="DF7" s="456"/>
      <c r="DG7" s="456"/>
      <c r="DH7" s="456"/>
      <c r="DI7" s="457"/>
    </row>
    <row r="8" spans="1:119" ht="18.75" customHeight="1" x14ac:dyDescent="0.2">
      <c r="A8" s="2"/>
      <c r="B8" s="383"/>
      <c r="C8" s="384"/>
      <c r="D8" s="384"/>
      <c r="E8" s="385"/>
      <c r="F8" s="385"/>
      <c r="G8" s="385"/>
      <c r="H8" s="385"/>
      <c r="I8" s="385"/>
      <c r="J8" s="385"/>
      <c r="K8" s="385"/>
      <c r="L8" s="385"/>
      <c r="M8" s="385"/>
      <c r="N8" s="385"/>
      <c r="O8" s="385"/>
      <c r="P8" s="385"/>
      <c r="Q8" s="385"/>
      <c r="R8" s="387"/>
      <c r="S8" s="387"/>
      <c r="T8" s="387"/>
      <c r="U8" s="387"/>
      <c r="V8" s="388"/>
      <c r="W8" s="390"/>
      <c r="X8" s="391"/>
      <c r="Y8" s="391"/>
      <c r="Z8" s="391"/>
      <c r="AA8" s="391"/>
      <c r="AB8" s="384"/>
      <c r="AC8" s="398"/>
      <c r="AD8" s="399"/>
      <c r="AE8" s="399"/>
      <c r="AF8" s="399"/>
      <c r="AG8" s="399"/>
      <c r="AH8" s="399"/>
      <c r="AI8" s="399"/>
      <c r="AJ8" s="399"/>
      <c r="AK8" s="399"/>
      <c r="AL8" s="400"/>
      <c r="AM8" s="484" t="s">
        <v>174</v>
      </c>
      <c r="AN8" s="446"/>
      <c r="AO8" s="446"/>
      <c r="AP8" s="446"/>
      <c r="AQ8" s="446"/>
      <c r="AR8" s="446"/>
      <c r="AS8" s="446"/>
      <c r="AT8" s="447"/>
      <c r="AU8" s="485" t="s">
        <v>72</v>
      </c>
      <c r="AV8" s="486"/>
      <c r="AW8" s="486"/>
      <c r="AX8" s="486"/>
      <c r="AY8" s="452" t="s">
        <v>176</v>
      </c>
      <c r="AZ8" s="453"/>
      <c r="BA8" s="453"/>
      <c r="BB8" s="453"/>
      <c r="BC8" s="453"/>
      <c r="BD8" s="453"/>
      <c r="BE8" s="453"/>
      <c r="BF8" s="453"/>
      <c r="BG8" s="453"/>
      <c r="BH8" s="453"/>
      <c r="BI8" s="453"/>
      <c r="BJ8" s="453"/>
      <c r="BK8" s="453"/>
      <c r="BL8" s="453"/>
      <c r="BM8" s="454"/>
      <c r="BN8" s="455">
        <v>3770209</v>
      </c>
      <c r="BO8" s="456"/>
      <c r="BP8" s="456"/>
      <c r="BQ8" s="456"/>
      <c r="BR8" s="456"/>
      <c r="BS8" s="456"/>
      <c r="BT8" s="456"/>
      <c r="BU8" s="457"/>
      <c r="BV8" s="455">
        <v>2872806</v>
      </c>
      <c r="BW8" s="456"/>
      <c r="BX8" s="456"/>
      <c r="BY8" s="456"/>
      <c r="BZ8" s="456"/>
      <c r="CA8" s="456"/>
      <c r="CB8" s="456"/>
      <c r="CC8" s="457"/>
      <c r="CD8" s="466" t="s">
        <v>177</v>
      </c>
      <c r="CE8" s="417"/>
      <c r="CF8" s="417"/>
      <c r="CG8" s="417"/>
      <c r="CH8" s="417"/>
      <c r="CI8" s="417"/>
      <c r="CJ8" s="417"/>
      <c r="CK8" s="417"/>
      <c r="CL8" s="417"/>
      <c r="CM8" s="417"/>
      <c r="CN8" s="417"/>
      <c r="CO8" s="417"/>
      <c r="CP8" s="417"/>
      <c r="CQ8" s="417"/>
      <c r="CR8" s="417"/>
      <c r="CS8" s="467"/>
      <c r="CT8" s="518">
        <v>0.8</v>
      </c>
      <c r="CU8" s="519"/>
      <c r="CV8" s="519"/>
      <c r="CW8" s="519"/>
      <c r="CX8" s="519"/>
      <c r="CY8" s="519"/>
      <c r="CZ8" s="519"/>
      <c r="DA8" s="520"/>
      <c r="DB8" s="518">
        <v>0.82</v>
      </c>
      <c r="DC8" s="519"/>
      <c r="DD8" s="519"/>
      <c r="DE8" s="519"/>
      <c r="DF8" s="519"/>
      <c r="DG8" s="519"/>
      <c r="DH8" s="519"/>
      <c r="DI8" s="520"/>
    </row>
    <row r="9" spans="1:119" ht="18.75" customHeight="1" x14ac:dyDescent="0.2">
      <c r="A9" s="2"/>
      <c r="B9" s="401" t="s">
        <v>21</v>
      </c>
      <c r="C9" s="402"/>
      <c r="D9" s="402"/>
      <c r="E9" s="402"/>
      <c r="F9" s="402"/>
      <c r="G9" s="402"/>
      <c r="H9" s="402"/>
      <c r="I9" s="402"/>
      <c r="J9" s="402"/>
      <c r="K9" s="403"/>
      <c r="L9" s="536" t="s">
        <v>10</v>
      </c>
      <c r="M9" s="537"/>
      <c r="N9" s="537"/>
      <c r="O9" s="537"/>
      <c r="P9" s="537"/>
      <c r="Q9" s="538"/>
      <c r="R9" s="539">
        <v>133535</v>
      </c>
      <c r="S9" s="540"/>
      <c r="T9" s="540"/>
      <c r="U9" s="540"/>
      <c r="V9" s="541"/>
      <c r="W9" s="373" t="s">
        <v>178</v>
      </c>
      <c r="X9" s="374"/>
      <c r="Y9" s="374"/>
      <c r="Z9" s="374"/>
      <c r="AA9" s="374"/>
      <c r="AB9" s="374"/>
      <c r="AC9" s="374"/>
      <c r="AD9" s="374"/>
      <c r="AE9" s="374"/>
      <c r="AF9" s="374"/>
      <c r="AG9" s="374"/>
      <c r="AH9" s="374"/>
      <c r="AI9" s="374"/>
      <c r="AJ9" s="374"/>
      <c r="AK9" s="374"/>
      <c r="AL9" s="378"/>
      <c r="AM9" s="484" t="s">
        <v>180</v>
      </c>
      <c r="AN9" s="446"/>
      <c r="AO9" s="446"/>
      <c r="AP9" s="446"/>
      <c r="AQ9" s="446"/>
      <c r="AR9" s="446"/>
      <c r="AS9" s="446"/>
      <c r="AT9" s="447"/>
      <c r="AU9" s="485" t="s">
        <v>72</v>
      </c>
      <c r="AV9" s="486"/>
      <c r="AW9" s="486"/>
      <c r="AX9" s="486"/>
      <c r="AY9" s="452" t="s">
        <v>74</v>
      </c>
      <c r="AZ9" s="453"/>
      <c r="BA9" s="453"/>
      <c r="BB9" s="453"/>
      <c r="BC9" s="453"/>
      <c r="BD9" s="453"/>
      <c r="BE9" s="453"/>
      <c r="BF9" s="453"/>
      <c r="BG9" s="453"/>
      <c r="BH9" s="453"/>
      <c r="BI9" s="453"/>
      <c r="BJ9" s="453"/>
      <c r="BK9" s="453"/>
      <c r="BL9" s="453"/>
      <c r="BM9" s="454"/>
      <c r="BN9" s="455">
        <v>897403</v>
      </c>
      <c r="BO9" s="456"/>
      <c r="BP9" s="456"/>
      <c r="BQ9" s="456"/>
      <c r="BR9" s="456"/>
      <c r="BS9" s="456"/>
      <c r="BT9" s="456"/>
      <c r="BU9" s="457"/>
      <c r="BV9" s="455">
        <v>1288124</v>
      </c>
      <c r="BW9" s="456"/>
      <c r="BX9" s="456"/>
      <c r="BY9" s="456"/>
      <c r="BZ9" s="456"/>
      <c r="CA9" s="456"/>
      <c r="CB9" s="456"/>
      <c r="CC9" s="457"/>
      <c r="CD9" s="466" t="s">
        <v>70</v>
      </c>
      <c r="CE9" s="417"/>
      <c r="CF9" s="417"/>
      <c r="CG9" s="417"/>
      <c r="CH9" s="417"/>
      <c r="CI9" s="417"/>
      <c r="CJ9" s="417"/>
      <c r="CK9" s="417"/>
      <c r="CL9" s="417"/>
      <c r="CM9" s="417"/>
      <c r="CN9" s="417"/>
      <c r="CO9" s="417"/>
      <c r="CP9" s="417"/>
      <c r="CQ9" s="417"/>
      <c r="CR9" s="417"/>
      <c r="CS9" s="467"/>
      <c r="CT9" s="318">
        <v>7.9</v>
      </c>
      <c r="CU9" s="319"/>
      <c r="CV9" s="319"/>
      <c r="CW9" s="319"/>
      <c r="CX9" s="319"/>
      <c r="CY9" s="319"/>
      <c r="CZ9" s="319"/>
      <c r="DA9" s="320"/>
      <c r="DB9" s="318">
        <v>8.1</v>
      </c>
      <c r="DC9" s="319"/>
      <c r="DD9" s="319"/>
      <c r="DE9" s="319"/>
      <c r="DF9" s="319"/>
      <c r="DG9" s="319"/>
      <c r="DH9" s="319"/>
      <c r="DI9" s="320"/>
    </row>
    <row r="10" spans="1:119" ht="18.75" customHeight="1" x14ac:dyDescent="0.2">
      <c r="A10" s="2"/>
      <c r="B10" s="401"/>
      <c r="C10" s="402"/>
      <c r="D10" s="402"/>
      <c r="E10" s="402"/>
      <c r="F10" s="402"/>
      <c r="G10" s="402"/>
      <c r="H10" s="402"/>
      <c r="I10" s="402"/>
      <c r="J10" s="402"/>
      <c r="K10" s="403"/>
      <c r="L10" s="445" t="s">
        <v>182</v>
      </c>
      <c r="M10" s="446"/>
      <c r="N10" s="446"/>
      <c r="O10" s="446"/>
      <c r="P10" s="446"/>
      <c r="Q10" s="447"/>
      <c r="R10" s="448">
        <v>137381</v>
      </c>
      <c r="S10" s="449"/>
      <c r="T10" s="449"/>
      <c r="U10" s="449"/>
      <c r="V10" s="451"/>
      <c r="W10" s="375"/>
      <c r="X10" s="376"/>
      <c r="Y10" s="376"/>
      <c r="Z10" s="376"/>
      <c r="AA10" s="376"/>
      <c r="AB10" s="376"/>
      <c r="AC10" s="376"/>
      <c r="AD10" s="376"/>
      <c r="AE10" s="376"/>
      <c r="AF10" s="376"/>
      <c r="AG10" s="376"/>
      <c r="AH10" s="376"/>
      <c r="AI10" s="376"/>
      <c r="AJ10" s="376"/>
      <c r="AK10" s="376"/>
      <c r="AL10" s="379"/>
      <c r="AM10" s="484" t="s">
        <v>184</v>
      </c>
      <c r="AN10" s="446"/>
      <c r="AO10" s="446"/>
      <c r="AP10" s="446"/>
      <c r="AQ10" s="446"/>
      <c r="AR10" s="446"/>
      <c r="AS10" s="446"/>
      <c r="AT10" s="447"/>
      <c r="AU10" s="485" t="s">
        <v>72</v>
      </c>
      <c r="AV10" s="486"/>
      <c r="AW10" s="486"/>
      <c r="AX10" s="486"/>
      <c r="AY10" s="452" t="s">
        <v>186</v>
      </c>
      <c r="AZ10" s="453"/>
      <c r="BA10" s="453"/>
      <c r="BB10" s="453"/>
      <c r="BC10" s="453"/>
      <c r="BD10" s="453"/>
      <c r="BE10" s="453"/>
      <c r="BF10" s="453"/>
      <c r="BG10" s="453"/>
      <c r="BH10" s="453"/>
      <c r="BI10" s="453"/>
      <c r="BJ10" s="453"/>
      <c r="BK10" s="453"/>
      <c r="BL10" s="453"/>
      <c r="BM10" s="454"/>
      <c r="BN10" s="455">
        <v>1437128</v>
      </c>
      <c r="BO10" s="456"/>
      <c r="BP10" s="456"/>
      <c r="BQ10" s="456"/>
      <c r="BR10" s="456"/>
      <c r="BS10" s="456"/>
      <c r="BT10" s="456"/>
      <c r="BU10" s="457"/>
      <c r="BV10" s="455">
        <v>2100000</v>
      </c>
      <c r="BW10" s="456"/>
      <c r="BX10" s="456"/>
      <c r="BY10" s="456"/>
      <c r="BZ10" s="456"/>
      <c r="CA10" s="456"/>
      <c r="CB10" s="456"/>
      <c r="CC10" s="457"/>
      <c r="CD10" s="22" t="s">
        <v>187</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01"/>
      <c r="C11" s="402"/>
      <c r="D11" s="402"/>
      <c r="E11" s="402"/>
      <c r="F11" s="402"/>
      <c r="G11" s="402"/>
      <c r="H11" s="402"/>
      <c r="I11" s="402"/>
      <c r="J11" s="402"/>
      <c r="K11" s="403"/>
      <c r="L11" s="418" t="s">
        <v>189</v>
      </c>
      <c r="M11" s="419"/>
      <c r="N11" s="419"/>
      <c r="O11" s="419"/>
      <c r="P11" s="419"/>
      <c r="Q11" s="420"/>
      <c r="R11" s="533" t="s">
        <v>192</v>
      </c>
      <c r="S11" s="534"/>
      <c r="T11" s="534"/>
      <c r="U11" s="534"/>
      <c r="V11" s="535"/>
      <c r="W11" s="375"/>
      <c r="X11" s="376"/>
      <c r="Y11" s="376"/>
      <c r="Z11" s="376"/>
      <c r="AA11" s="376"/>
      <c r="AB11" s="376"/>
      <c r="AC11" s="376"/>
      <c r="AD11" s="376"/>
      <c r="AE11" s="376"/>
      <c r="AF11" s="376"/>
      <c r="AG11" s="376"/>
      <c r="AH11" s="376"/>
      <c r="AI11" s="376"/>
      <c r="AJ11" s="376"/>
      <c r="AK11" s="376"/>
      <c r="AL11" s="379"/>
      <c r="AM11" s="484" t="s">
        <v>193</v>
      </c>
      <c r="AN11" s="446"/>
      <c r="AO11" s="446"/>
      <c r="AP11" s="446"/>
      <c r="AQ11" s="446"/>
      <c r="AR11" s="446"/>
      <c r="AS11" s="446"/>
      <c r="AT11" s="447"/>
      <c r="AU11" s="485" t="s">
        <v>72</v>
      </c>
      <c r="AV11" s="486"/>
      <c r="AW11" s="486"/>
      <c r="AX11" s="486"/>
      <c r="AY11" s="452" t="s">
        <v>194</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66" t="s">
        <v>197</v>
      </c>
      <c r="CE11" s="417"/>
      <c r="CF11" s="417"/>
      <c r="CG11" s="417"/>
      <c r="CH11" s="417"/>
      <c r="CI11" s="417"/>
      <c r="CJ11" s="417"/>
      <c r="CK11" s="417"/>
      <c r="CL11" s="417"/>
      <c r="CM11" s="417"/>
      <c r="CN11" s="417"/>
      <c r="CO11" s="417"/>
      <c r="CP11" s="417"/>
      <c r="CQ11" s="417"/>
      <c r="CR11" s="417"/>
      <c r="CS11" s="467"/>
      <c r="CT11" s="518" t="s">
        <v>198</v>
      </c>
      <c r="CU11" s="519"/>
      <c r="CV11" s="519"/>
      <c r="CW11" s="519"/>
      <c r="CX11" s="519"/>
      <c r="CY11" s="519"/>
      <c r="CZ11" s="519"/>
      <c r="DA11" s="520"/>
      <c r="DB11" s="518" t="s">
        <v>198</v>
      </c>
      <c r="DC11" s="519"/>
      <c r="DD11" s="519"/>
      <c r="DE11" s="519"/>
      <c r="DF11" s="519"/>
      <c r="DG11" s="519"/>
      <c r="DH11" s="519"/>
      <c r="DI11" s="520"/>
    </row>
    <row r="12" spans="1:119" ht="18.75" customHeight="1" x14ac:dyDescent="0.2">
      <c r="A12" s="2"/>
      <c r="B12" s="404" t="s">
        <v>199</v>
      </c>
      <c r="C12" s="405"/>
      <c r="D12" s="405"/>
      <c r="E12" s="405"/>
      <c r="F12" s="405"/>
      <c r="G12" s="405"/>
      <c r="H12" s="405"/>
      <c r="I12" s="405"/>
      <c r="J12" s="405"/>
      <c r="K12" s="406"/>
      <c r="L12" s="521" t="s">
        <v>201</v>
      </c>
      <c r="M12" s="522"/>
      <c r="N12" s="522"/>
      <c r="O12" s="522"/>
      <c r="P12" s="522"/>
      <c r="Q12" s="523"/>
      <c r="R12" s="524">
        <v>130274</v>
      </c>
      <c r="S12" s="525"/>
      <c r="T12" s="525"/>
      <c r="U12" s="525"/>
      <c r="V12" s="526"/>
      <c r="W12" s="527" t="s">
        <v>5</v>
      </c>
      <c r="X12" s="486"/>
      <c r="Y12" s="486"/>
      <c r="Z12" s="486"/>
      <c r="AA12" s="486"/>
      <c r="AB12" s="528"/>
      <c r="AC12" s="529" t="s">
        <v>107</v>
      </c>
      <c r="AD12" s="530"/>
      <c r="AE12" s="530"/>
      <c r="AF12" s="530"/>
      <c r="AG12" s="531"/>
      <c r="AH12" s="529" t="s">
        <v>202</v>
      </c>
      <c r="AI12" s="530"/>
      <c r="AJ12" s="530"/>
      <c r="AK12" s="530"/>
      <c r="AL12" s="532"/>
      <c r="AM12" s="484" t="s">
        <v>204</v>
      </c>
      <c r="AN12" s="446"/>
      <c r="AO12" s="446"/>
      <c r="AP12" s="446"/>
      <c r="AQ12" s="446"/>
      <c r="AR12" s="446"/>
      <c r="AS12" s="446"/>
      <c r="AT12" s="447"/>
      <c r="AU12" s="485" t="s">
        <v>72</v>
      </c>
      <c r="AV12" s="486"/>
      <c r="AW12" s="486"/>
      <c r="AX12" s="486"/>
      <c r="AY12" s="452" t="s">
        <v>206</v>
      </c>
      <c r="AZ12" s="453"/>
      <c r="BA12" s="453"/>
      <c r="BB12" s="453"/>
      <c r="BC12" s="453"/>
      <c r="BD12" s="453"/>
      <c r="BE12" s="453"/>
      <c r="BF12" s="453"/>
      <c r="BG12" s="453"/>
      <c r="BH12" s="453"/>
      <c r="BI12" s="453"/>
      <c r="BJ12" s="453"/>
      <c r="BK12" s="453"/>
      <c r="BL12" s="453"/>
      <c r="BM12" s="454"/>
      <c r="BN12" s="455">
        <v>0</v>
      </c>
      <c r="BO12" s="456"/>
      <c r="BP12" s="456"/>
      <c r="BQ12" s="456"/>
      <c r="BR12" s="456"/>
      <c r="BS12" s="456"/>
      <c r="BT12" s="456"/>
      <c r="BU12" s="457"/>
      <c r="BV12" s="455">
        <v>0</v>
      </c>
      <c r="BW12" s="456"/>
      <c r="BX12" s="456"/>
      <c r="BY12" s="456"/>
      <c r="BZ12" s="456"/>
      <c r="CA12" s="456"/>
      <c r="CB12" s="456"/>
      <c r="CC12" s="457"/>
      <c r="CD12" s="466" t="s">
        <v>208</v>
      </c>
      <c r="CE12" s="417"/>
      <c r="CF12" s="417"/>
      <c r="CG12" s="417"/>
      <c r="CH12" s="417"/>
      <c r="CI12" s="417"/>
      <c r="CJ12" s="417"/>
      <c r="CK12" s="417"/>
      <c r="CL12" s="417"/>
      <c r="CM12" s="417"/>
      <c r="CN12" s="417"/>
      <c r="CO12" s="417"/>
      <c r="CP12" s="417"/>
      <c r="CQ12" s="417"/>
      <c r="CR12" s="417"/>
      <c r="CS12" s="467"/>
      <c r="CT12" s="518" t="s">
        <v>198</v>
      </c>
      <c r="CU12" s="519"/>
      <c r="CV12" s="519"/>
      <c r="CW12" s="519"/>
      <c r="CX12" s="519"/>
      <c r="CY12" s="519"/>
      <c r="CZ12" s="519"/>
      <c r="DA12" s="520"/>
      <c r="DB12" s="518" t="s">
        <v>198</v>
      </c>
      <c r="DC12" s="519"/>
      <c r="DD12" s="519"/>
      <c r="DE12" s="519"/>
      <c r="DF12" s="519"/>
      <c r="DG12" s="519"/>
      <c r="DH12" s="519"/>
      <c r="DI12" s="520"/>
    </row>
    <row r="13" spans="1:119" ht="18.75" customHeight="1" x14ac:dyDescent="0.2">
      <c r="A13" s="2"/>
      <c r="B13" s="407"/>
      <c r="C13" s="408"/>
      <c r="D13" s="408"/>
      <c r="E13" s="408"/>
      <c r="F13" s="408"/>
      <c r="G13" s="408"/>
      <c r="H13" s="408"/>
      <c r="I13" s="408"/>
      <c r="J13" s="408"/>
      <c r="K13" s="409"/>
      <c r="L13" s="14"/>
      <c r="M13" s="507" t="s">
        <v>209</v>
      </c>
      <c r="N13" s="508"/>
      <c r="O13" s="508"/>
      <c r="P13" s="508"/>
      <c r="Q13" s="509"/>
      <c r="R13" s="510">
        <v>128071</v>
      </c>
      <c r="S13" s="511"/>
      <c r="T13" s="511"/>
      <c r="U13" s="511"/>
      <c r="V13" s="512"/>
      <c r="W13" s="389" t="s">
        <v>211</v>
      </c>
      <c r="X13" s="331"/>
      <c r="Y13" s="331"/>
      <c r="Z13" s="331"/>
      <c r="AA13" s="331"/>
      <c r="AB13" s="332"/>
      <c r="AC13" s="448">
        <v>633</v>
      </c>
      <c r="AD13" s="449"/>
      <c r="AE13" s="449"/>
      <c r="AF13" s="449"/>
      <c r="AG13" s="450"/>
      <c r="AH13" s="448">
        <v>636</v>
      </c>
      <c r="AI13" s="449"/>
      <c r="AJ13" s="449"/>
      <c r="AK13" s="449"/>
      <c r="AL13" s="451"/>
      <c r="AM13" s="484" t="s">
        <v>212</v>
      </c>
      <c r="AN13" s="446"/>
      <c r="AO13" s="446"/>
      <c r="AP13" s="446"/>
      <c r="AQ13" s="446"/>
      <c r="AR13" s="446"/>
      <c r="AS13" s="446"/>
      <c r="AT13" s="447"/>
      <c r="AU13" s="485" t="s">
        <v>169</v>
      </c>
      <c r="AV13" s="486"/>
      <c r="AW13" s="486"/>
      <c r="AX13" s="486"/>
      <c r="AY13" s="452" t="s">
        <v>214</v>
      </c>
      <c r="AZ13" s="453"/>
      <c r="BA13" s="453"/>
      <c r="BB13" s="453"/>
      <c r="BC13" s="453"/>
      <c r="BD13" s="453"/>
      <c r="BE13" s="453"/>
      <c r="BF13" s="453"/>
      <c r="BG13" s="453"/>
      <c r="BH13" s="453"/>
      <c r="BI13" s="453"/>
      <c r="BJ13" s="453"/>
      <c r="BK13" s="453"/>
      <c r="BL13" s="453"/>
      <c r="BM13" s="454"/>
      <c r="BN13" s="455">
        <v>2334531</v>
      </c>
      <c r="BO13" s="456"/>
      <c r="BP13" s="456"/>
      <c r="BQ13" s="456"/>
      <c r="BR13" s="456"/>
      <c r="BS13" s="456"/>
      <c r="BT13" s="456"/>
      <c r="BU13" s="457"/>
      <c r="BV13" s="455">
        <v>3388124</v>
      </c>
      <c r="BW13" s="456"/>
      <c r="BX13" s="456"/>
      <c r="BY13" s="456"/>
      <c r="BZ13" s="456"/>
      <c r="CA13" s="456"/>
      <c r="CB13" s="456"/>
      <c r="CC13" s="457"/>
      <c r="CD13" s="466" t="s">
        <v>216</v>
      </c>
      <c r="CE13" s="417"/>
      <c r="CF13" s="417"/>
      <c r="CG13" s="417"/>
      <c r="CH13" s="417"/>
      <c r="CI13" s="417"/>
      <c r="CJ13" s="417"/>
      <c r="CK13" s="417"/>
      <c r="CL13" s="417"/>
      <c r="CM13" s="417"/>
      <c r="CN13" s="417"/>
      <c r="CO13" s="417"/>
      <c r="CP13" s="417"/>
      <c r="CQ13" s="417"/>
      <c r="CR13" s="417"/>
      <c r="CS13" s="467"/>
      <c r="CT13" s="318">
        <v>2.2000000000000002</v>
      </c>
      <c r="CU13" s="319"/>
      <c r="CV13" s="319"/>
      <c r="CW13" s="319"/>
      <c r="CX13" s="319"/>
      <c r="CY13" s="319"/>
      <c r="CZ13" s="319"/>
      <c r="DA13" s="320"/>
      <c r="DB13" s="318">
        <v>2.4</v>
      </c>
      <c r="DC13" s="319"/>
      <c r="DD13" s="319"/>
      <c r="DE13" s="319"/>
      <c r="DF13" s="319"/>
      <c r="DG13" s="319"/>
      <c r="DH13" s="319"/>
      <c r="DI13" s="320"/>
    </row>
    <row r="14" spans="1:119" ht="18.75" customHeight="1" x14ac:dyDescent="0.2">
      <c r="A14" s="2"/>
      <c r="B14" s="407"/>
      <c r="C14" s="408"/>
      <c r="D14" s="408"/>
      <c r="E14" s="408"/>
      <c r="F14" s="408"/>
      <c r="G14" s="408"/>
      <c r="H14" s="408"/>
      <c r="I14" s="408"/>
      <c r="J14" s="408"/>
      <c r="K14" s="409"/>
      <c r="L14" s="497" t="s">
        <v>218</v>
      </c>
      <c r="M14" s="516"/>
      <c r="N14" s="516"/>
      <c r="O14" s="516"/>
      <c r="P14" s="516"/>
      <c r="Q14" s="517"/>
      <c r="R14" s="510">
        <v>131124</v>
      </c>
      <c r="S14" s="511"/>
      <c r="T14" s="511"/>
      <c r="U14" s="511"/>
      <c r="V14" s="512"/>
      <c r="W14" s="377"/>
      <c r="X14" s="334"/>
      <c r="Y14" s="334"/>
      <c r="Z14" s="334"/>
      <c r="AA14" s="334"/>
      <c r="AB14" s="335"/>
      <c r="AC14" s="500">
        <v>1.2</v>
      </c>
      <c r="AD14" s="501"/>
      <c r="AE14" s="501"/>
      <c r="AF14" s="501"/>
      <c r="AG14" s="502"/>
      <c r="AH14" s="500">
        <v>1.1000000000000001</v>
      </c>
      <c r="AI14" s="501"/>
      <c r="AJ14" s="501"/>
      <c r="AK14" s="501"/>
      <c r="AL14" s="503"/>
      <c r="AM14" s="484"/>
      <c r="AN14" s="446"/>
      <c r="AO14" s="446"/>
      <c r="AP14" s="446"/>
      <c r="AQ14" s="446"/>
      <c r="AR14" s="446"/>
      <c r="AS14" s="446"/>
      <c r="AT14" s="447"/>
      <c r="AU14" s="485"/>
      <c r="AV14" s="486"/>
      <c r="AW14" s="486"/>
      <c r="AX14" s="486"/>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461" t="s">
        <v>219</v>
      </c>
      <c r="CE14" s="462"/>
      <c r="CF14" s="462"/>
      <c r="CG14" s="462"/>
      <c r="CH14" s="462"/>
      <c r="CI14" s="462"/>
      <c r="CJ14" s="462"/>
      <c r="CK14" s="462"/>
      <c r="CL14" s="462"/>
      <c r="CM14" s="462"/>
      <c r="CN14" s="462"/>
      <c r="CO14" s="462"/>
      <c r="CP14" s="462"/>
      <c r="CQ14" s="462"/>
      <c r="CR14" s="462"/>
      <c r="CS14" s="463"/>
      <c r="CT14" s="504" t="s">
        <v>198</v>
      </c>
      <c r="CU14" s="505"/>
      <c r="CV14" s="505"/>
      <c r="CW14" s="505"/>
      <c r="CX14" s="505"/>
      <c r="CY14" s="505"/>
      <c r="CZ14" s="505"/>
      <c r="DA14" s="506"/>
      <c r="DB14" s="504" t="s">
        <v>198</v>
      </c>
      <c r="DC14" s="505"/>
      <c r="DD14" s="505"/>
      <c r="DE14" s="505"/>
      <c r="DF14" s="505"/>
      <c r="DG14" s="505"/>
      <c r="DH14" s="505"/>
      <c r="DI14" s="506"/>
    </row>
    <row r="15" spans="1:119" ht="18.75" customHeight="1" x14ac:dyDescent="0.2">
      <c r="A15" s="2"/>
      <c r="B15" s="407"/>
      <c r="C15" s="408"/>
      <c r="D15" s="408"/>
      <c r="E15" s="408"/>
      <c r="F15" s="408"/>
      <c r="G15" s="408"/>
      <c r="H15" s="408"/>
      <c r="I15" s="408"/>
      <c r="J15" s="408"/>
      <c r="K15" s="409"/>
      <c r="L15" s="14"/>
      <c r="M15" s="507" t="s">
        <v>209</v>
      </c>
      <c r="N15" s="508"/>
      <c r="O15" s="508"/>
      <c r="P15" s="508"/>
      <c r="Q15" s="509"/>
      <c r="R15" s="510">
        <v>129087</v>
      </c>
      <c r="S15" s="511"/>
      <c r="T15" s="511"/>
      <c r="U15" s="511"/>
      <c r="V15" s="512"/>
      <c r="W15" s="389" t="s">
        <v>7</v>
      </c>
      <c r="X15" s="331"/>
      <c r="Y15" s="331"/>
      <c r="Z15" s="331"/>
      <c r="AA15" s="331"/>
      <c r="AB15" s="332"/>
      <c r="AC15" s="448">
        <v>14249</v>
      </c>
      <c r="AD15" s="449"/>
      <c r="AE15" s="449"/>
      <c r="AF15" s="449"/>
      <c r="AG15" s="450"/>
      <c r="AH15" s="448">
        <v>15629</v>
      </c>
      <c r="AI15" s="449"/>
      <c r="AJ15" s="449"/>
      <c r="AK15" s="449"/>
      <c r="AL15" s="451"/>
      <c r="AM15" s="484"/>
      <c r="AN15" s="446"/>
      <c r="AO15" s="446"/>
      <c r="AP15" s="446"/>
      <c r="AQ15" s="446"/>
      <c r="AR15" s="446"/>
      <c r="AS15" s="446"/>
      <c r="AT15" s="447"/>
      <c r="AU15" s="485"/>
      <c r="AV15" s="486"/>
      <c r="AW15" s="486"/>
      <c r="AX15" s="486"/>
      <c r="AY15" s="458" t="s">
        <v>222</v>
      </c>
      <c r="AZ15" s="459"/>
      <c r="BA15" s="459"/>
      <c r="BB15" s="459"/>
      <c r="BC15" s="459"/>
      <c r="BD15" s="459"/>
      <c r="BE15" s="459"/>
      <c r="BF15" s="459"/>
      <c r="BG15" s="459"/>
      <c r="BH15" s="459"/>
      <c r="BI15" s="459"/>
      <c r="BJ15" s="459"/>
      <c r="BK15" s="459"/>
      <c r="BL15" s="459"/>
      <c r="BM15" s="460"/>
      <c r="BN15" s="442">
        <v>17516795</v>
      </c>
      <c r="BO15" s="443"/>
      <c r="BP15" s="443"/>
      <c r="BQ15" s="443"/>
      <c r="BR15" s="443"/>
      <c r="BS15" s="443"/>
      <c r="BT15" s="443"/>
      <c r="BU15" s="444"/>
      <c r="BV15" s="442">
        <v>16715061</v>
      </c>
      <c r="BW15" s="443"/>
      <c r="BX15" s="443"/>
      <c r="BY15" s="443"/>
      <c r="BZ15" s="443"/>
      <c r="CA15" s="443"/>
      <c r="CB15" s="443"/>
      <c r="CC15" s="444"/>
      <c r="CD15" s="513" t="s">
        <v>210</v>
      </c>
      <c r="CE15" s="514"/>
      <c r="CF15" s="514"/>
      <c r="CG15" s="514"/>
      <c r="CH15" s="514"/>
      <c r="CI15" s="514"/>
      <c r="CJ15" s="514"/>
      <c r="CK15" s="514"/>
      <c r="CL15" s="514"/>
      <c r="CM15" s="514"/>
      <c r="CN15" s="514"/>
      <c r="CO15" s="514"/>
      <c r="CP15" s="514"/>
      <c r="CQ15" s="514"/>
      <c r="CR15" s="514"/>
      <c r="CS15" s="515"/>
      <c r="CT15" s="28"/>
      <c r="CU15" s="31"/>
      <c r="CV15" s="31"/>
      <c r="CW15" s="31"/>
      <c r="CX15" s="31"/>
      <c r="CY15" s="31"/>
      <c r="CZ15" s="31"/>
      <c r="DA15" s="34"/>
      <c r="DB15" s="28"/>
      <c r="DC15" s="31"/>
      <c r="DD15" s="31"/>
      <c r="DE15" s="31"/>
      <c r="DF15" s="31"/>
      <c r="DG15" s="31"/>
      <c r="DH15" s="31"/>
      <c r="DI15" s="34"/>
    </row>
    <row r="16" spans="1:119" ht="18.75" customHeight="1" x14ac:dyDescent="0.2">
      <c r="A16" s="2"/>
      <c r="B16" s="407"/>
      <c r="C16" s="408"/>
      <c r="D16" s="408"/>
      <c r="E16" s="408"/>
      <c r="F16" s="408"/>
      <c r="G16" s="408"/>
      <c r="H16" s="408"/>
      <c r="I16" s="408"/>
      <c r="J16" s="408"/>
      <c r="K16" s="409"/>
      <c r="L16" s="497" t="s">
        <v>224</v>
      </c>
      <c r="M16" s="498"/>
      <c r="N16" s="498"/>
      <c r="O16" s="498"/>
      <c r="P16" s="498"/>
      <c r="Q16" s="499"/>
      <c r="R16" s="494" t="s">
        <v>223</v>
      </c>
      <c r="S16" s="495"/>
      <c r="T16" s="495"/>
      <c r="U16" s="495"/>
      <c r="V16" s="496"/>
      <c r="W16" s="377"/>
      <c r="X16" s="334"/>
      <c r="Y16" s="334"/>
      <c r="Z16" s="334"/>
      <c r="AA16" s="334"/>
      <c r="AB16" s="335"/>
      <c r="AC16" s="500">
        <v>26.2</v>
      </c>
      <c r="AD16" s="501"/>
      <c r="AE16" s="501"/>
      <c r="AF16" s="501"/>
      <c r="AG16" s="502"/>
      <c r="AH16" s="500">
        <v>28</v>
      </c>
      <c r="AI16" s="501"/>
      <c r="AJ16" s="501"/>
      <c r="AK16" s="501"/>
      <c r="AL16" s="503"/>
      <c r="AM16" s="484"/>
      <c r="AN16" s="446"/>
      <c r="AO16" s="446"/>
      <c r="AP16" s="446"/>
      <c r="AQ16" s="446"/>
      <c r="AR16" s="446"/>
      <c r="AS16" s="446"/>
      <c r="AT16" s="447"/>
      <c r="AU16" s="485"/>
      <c r="AV16" s="486"/>
      <c r="AW16" s="486"/>
      <c r="AX16" s="486"/>
      <c r="AY16" s="452" t="s">
        <v>104</v>
      </c>
      <c r="AZ16" s="453"/>
      <c r="BA16" s="453"/>
      <c r="BB16" s="453"/>
      <c r="BC16" s="453"/>
      <c r="BD16" s="453"/>
      <c r="BE16" s="453"/>
      <c r="BF16" s="453"/>
      <c r="BG16" s="453"/>
      <c r="BH16" s="453"/>
      <c r="BI16" s="453"/>
      <c r="BJ16" s="453"/>
      <c r="BK16" s="453"/>
      <c r="BL16" s="453"/>
      <c r="BM16" s="454"/>
      <c r="BN16" s="455">
        <v>22521286</v>
      </c>
      <c r="BO16" s="456"/>
      <c r="BP16" s="456"/>
      <c r="BQ16" s="456"/>
      <c r="BR16" s="456"/>
      <c r="BS16" s="456"/>
      <c r="BT16" s="456"/>
      <c r="BU16" s="457"/>
      <c r="BV16" s="455">
        <v>21430735</v>
      </c>
      <c r="BW16" s="456"/>
      <c r="BX16" s="456"/>
      <c r="BY16" s="456"/>
      <c r="BZ16" s="456"/>
      <c r="CA16" s="456"/>
      <c r="CB16" s="456"/>
      <c r="CC16" s="457"/>
      <c r="CD16" s="21"/>
      <c r="CE16" s="316"/>
      <c r="CF16" s="316"/>
      <c r="CG16" s="316"/>
      <c r="CH16" s="316"/>
      <c r="CI16" s="316"/>
      <c r="CJ16" s="316"/>
      <c r="CK16" s="316"/>
      <c r="CL16" s="316"/>
      <c r="CM16" s="316"/>
      <c r="CN16" s="316"/>
      <c r="CO16" s="316"/>
      <c r="CP16" s="316"/>
      <c r="CQ16" s="316"/>
      <c r="CR16" s="316"/>
      <c r="CS16" s="317"/>
      <c r="CT16" s="318"/>
      <c r="CU16" s="319"/>
      <c r="CV16" s="319"/>
      <c r="CW16" s="319"/>
      <c r="CX16" s="319"/>
      <c r="CY16" s="319"/>
      <c r="CZ16" s="319"/>
      <c r="DA16" s="320"/>
      <c r="DB16" s="318"/>
      <c r="DC16" s="319"/>
      <c r="DD16" s="319"/>
      <c r="DE16" s="319"/>
      <c r="DF16" s="319"/>
      <c r="DG16" s="319"/>
      <c r="DH16" s="319"/>
      <c r="DI16" s="320"/>
    </row>
    <row r="17" spans="1:113" ht="18.75" customHeight="1" x14ac:dyDescent="0.2">
      <c r="A17" s="2"/>
      <c r="B17" s="410"/>
      <c r="C17" s="411"/>
      <c r="D17" s="411"/>
      <c r="E17" s="411"/>
      <c r="F17" s="411"/>
      <c r="G17" s="411"/>
      <c r="H17" s="411"/>
      <c r="I17" s="411"/>
      <c r="J17" s="411"/>
      <c r="K17" s="412"/>
      <c r="L17" s="15"/>
      <c r="M17" s="491" t="s">
        <v>98</v>
      </c>
      <c r="N17" s="492"/>
      <c r="O17" s="492"/>
      <c r="P17" s="492"/>
      <c r="Q17" s="493"/>
      <c r="R17" s="494" t="s">
        <v>226</v>
      </c>
      <c r="S17" s="495"/>
      <c r="T17" s="495"/>
      <c r="U17" s="495"/>
      <c r="V17" s="496"/>
      <c r="W17" s="389" t="s">
        <v>90</v>
      </c>
      <c r="X17" s="331"/>
      <c r="Y17" s="331"/>
      <c r="Z17" s="331"/>
      <c r="AA17" s="331"/>
      <c r="AB17" s="332"/>
      <c r="AC17" s="448">
        <v>39503</v>
      </c>
      <c r="AD17" s="449"/>
      <c r="AE17" s="449"/>
      <c r="AF17" s="449"/>
      <c r="AG17" s="450"/>
      <c r="AH17" s="448">
        <v>39469</v>
      </c>
      <c r="AI17" s="449"/>
      <c r="AJ17" s="449"/>
      <c r="AK17" s="449"/>
      <c r="AL17" s="451"/>
      <c r="AM17" s="484"/>
      <c r="AN17" s="446"/>
      <c r="AO17" s="446"/>
      <c r="AP17" s="446"/>
      <c r="AQ17" s="446"/>
      <c r="AR17" s="446"/>
      <c r="AS17" s="446"/>
      <c r="AT17" s="447"/>
      <c r="AU17" s="485"/>
      <c r="AV17" s="486"/>
      <c r="AW17" s="486"/>
      <c r="AX17" s="486"/>
      <c r="AY17" s="452" t="s">
        <v>227</v>
      </c>
      <c r="AZ17" s="453"/>
      <c r="BA17" s="453"/>
      <c r="BB17" s="453"/>
      <c r="BC17" s="453"/>
      <c r="BD17" s="453"/>
      <c r="BE17" s="453"/>
      <c r="BF17" s="453"/>
      <c r="BG17" s="453"/>
      <c r="BH17" s="453"/>
      <c r="BI17" s="453"/>
      <c r="BJ17" s="453"/>
      <c r="BK17" s="453"/>
      <c r="BL17" s="453"/>
      <c r="BM17" s="454"/>
      <c r="BN17" s="455">
        <v>22131201</v>
      </c>
      <c r="BO17" s="456"/>
      <c r="BP17" s="456"/>
      <c r="BQ17" s="456"/>
      <c r="BR17" s="456"/>
      <c r="BS17" s="456"/>
      <c r="BT17" s="456"/>
      <c r="BU17" s="457"/>
      <c r="BV17" s="455">
        <v>21116281</v>
      </c>
      <c r="BW17" s="456"/>
      <c r="BX17" s="456"/>
      <c r="BY17" s="456"/>
      <c r="BZ17" s="456"/>
      <c r="CA17" s="456"/>
      <c r="CB17" s="456"/>
      <c r="CC17" s="457"/>
      <c r="CD17" s="21"/>
      <c r="CE17" s="316"/>
      <c r="CF17" s="316"/>
      <c r="CG17" s="316"/>
      <c r="CH17" s="316"/>
      <c r="CI17" s="316"/>
      <c r="CJ17" s="316"/>
      <c r="CK17" s="316"/>
      <c r="CL17" s="316"/>
      <c r="CM17" s="316"/>
      <c r="CN17" s="316"/>
      <c r="CO17" s="316"/>
      <c r="CP17" s="316"/>
      <c r="CQ17" s="316"/>
      <c r="CR17" s="316"/>
      <c r="CS17" s="317"/>
      <c r="CT17" s="318"/>
      <c r="CU17" s="319"/>
      <c r="CV17" s="319"/>
      <c r="CW17" s="319"/>
      <c r="CX17" s="319"/>
      <c r="CY17" s="319"/>
      <c r="CZ17" s="319"/>
      <c r="DA17" s="320"/>
      <c r="DB17" s="318"/>
      <c r="DC17" s="319"/>
      <c r="DD17" s="319"/>
      <c r="DE17" s="319"/>
      <c r="DF17" s="319"/>
      <c r="DG17" s="319"/>
      <c r="DH17" s="319"/>
      <c r="DI17" s="320"/>
    </row>
    <row r="18" spans="1:113" ht="18.75" customHeight="1" x14ac:dyDescent="0.2">
      <c r="A18" s="2"/>
      <c r="B18" s="471" t="s">
        <v>228</v>
      </c>
      <c r="C18" s="403"/>
      <c r="D18" s="403"/>
      <c r="E18" s="472"/>
      <c r="F18" s="472"/>
      <c r="G18" s="472"/>
      <c r="H18" s="472"/>
      <c r="I18" s="472"/>
      <c r="J18" s="472"/>
      <c r="K18" s="472"/>
      <c r="L18" s="487">
        <v>103.31</v>
      </c>
      <c r="M18" s="487"/>
      <c r="N18" s="487"/>
      <c r="O18" s="487"/>
      <c r="P18" s="487"/>
      <c r="Q18" s="487"/>
      <c r="R18" s="488"/>
      <c r="S18" s="488"/>
      <c r="T18" s="488"/>
      <c r="U18" s="488"/>
      <c r="V18" s="489"/>
      <c r="W18" s="390"/>
      <c r="X18" s="391"/>
      <c r="Y18" s="391"/>
      <c r="Z18" s="391"/>
      <c r="AA18" s="391"/>
      <c r="AB18" s="384"/>
      <c r="AC18" s="427">
        <v>72.599999999999994</v>
      </c>
      <c r="AD18" s="428"/>
      <c r="AE18" s="428"/>
      <c r="AF18" s="428"/>
      <c r="AG18" s="490"/>
      <c r="AH18" s="427">
        <v>70.8</v>
      </c>
      <c r="AI18" s="428"/>
      <c r="AJ18" s="428"/>
      <c r="AK18" s="428"/>
      <c r="AL18" s="429"/>
      <c r="AM18" s="484"/>
      <c r="AN18" s="446"/>
      <c r="AO18" s="446"/>
      <c r="AP18" s="446"/>
      <c r="AQ18" s="446"/>
      <c r="AR18" s="446"/>
      <c r="AS18" s="446"/>
      <c r="AT18" s="447"/>
      <c r="AU18" s="485"/>
      <c r="AV18" s="486"/>
      <c r="AW18" s="486"/>
      <c r="AX18" s="486"/>
      <c r="AY18" s="452" t="s">
        <v>229</v>
      </c>
      <c r="AZ18" s="453"/>
      <c r="BA18" s="453"/>
      <c r="BB18" s="453"/>
      <c r="BC18" s="453"/>
      <c r="BD18" s="453"/>
      <c r="BE18" s="453"/>
      <c r="BF18" s="453"/>
      <c r="BG18" s="453"/>
      <c r="BH18" s="453"/>
      <c r="BI18" s="453"/>
      <c r="BJ18" s="453"/>
      <c r="BK18" s="453"/>
      <c r="BL18" s="453"/>
      <c r="BM18" s="454"/>
      <c r="BN18" s="455">
        <v>26932892</v>
      </c>
      <c r="BO18" s="456"/>
      <c r="BP18" s="456"/>
      <c r="BQ18" s="456"/>
      <c r="BR18" s="456"/>
      <c r="BS18" s="456"/>
      <c r="BT18" s="456"/>
      <c r="BU18" s="457"/>
      <c r="BV18" s="455">
        <v>26829390</v>
      </c>
      <c r="BW18" s="456"/>
      <c r="BX18" s="456"/>
      <c r="BY18" s="456"/>
      <c r="BZ18" s="456"/>
      <c r="CA18" s="456"/>
      <c r="CB18" s="456"/>
      <c r="CC18" s="457"/>
      <c r="CD18" s="21"/>
      <c r="CE18" s="316"/>
      <c r="CF18" s="316"/>
      <c r="CG18" s="316"/>
      <c r="CH18" s="316"/>
      <c r="CI18" s="316"/>
      <c r="CJ18" s="316"/>
      <c r="CK18" s="316"/>
      <c r="CL18" s="316"/>
      <c r="CM18" s="316"/>
      <c r="CN18" s="316"/>
      <c r="CO18" s="316"/>
      <c r="CP18" s="316"/>
      <c r="CQ18" s="316"/>
      <c r="CR18" s="316"/>
      <c r="CS18" s="317"/>
      <c r="CT18" s="318"/>
      <c r="CU18" s="319"/>
      <c r="CV18" s="319"/>
      <c r="CW18" s="319"/>
      <c r="CX18" s="319"/>
      <c r="CY18" s="319"/>
      <c r="CZ18" s="319"/>
      <c r="DA18" s="320"/>
      <c r="DB18" s="318"/>
      <c r="DC18" s="319"/>
      <c r="DD18" s="319"/>
      <c r="DE18" s="319"/>
      <c r="DF18" s="319"/>
      <c r="DG18" s="319"/>
      <c r="DH18" s="319"/>
      <c r="DI18" s="320"/>
    </row>
    <row r="19" spans="1:113" ht="18.75" customHeight="1" x14ac:dyDescent="0.2">
      <c r="A19" s="2"/>
      <c r="B19" s="471" t="s">
        <v>68</v>
      </c>
      <c r="C19" s="403"/>
      <c r="D19" s="403"/>
      <c r="E19" s="472"/>
      <c r="F19" s="472"/>
      <c r="G19" s="472"/>
      <c r="H19" s="472"/>
      <c r="I19" s="472"/>
      <c r="J19" s="472"/>
      <c r="K19" s="472"/>
      <c r="L19" s="473">
        <v>1293</v>
      </c>
      <c r="M19" s="473"/>
      <c r="N19" s="473"/>
      <c r="O19" s="473"/>
      <c r="P19" s="473"/>
      <c r="Q19" s="473"/>
      <c r="R19" s="474"/>
      <c r="S19" s="474"/>
      <c r="T19" s="474"/>
      <c r="U19" s="474"/>
      <c r="V19" s="475"/>
      <c r="W19" s="373"/>
      <c r="X19" s="374"/>
      <c r="Y19" s="374"/>
      <c r="Z19" s="374"/>
      <c r="AA19" s="374"/>
      <c r="AB19" s="374"/>
      <c r="AC19" s="482"/>
      <c r="AD19" s="482"/>
      <c r="AE19" s="482"/>
      <c r="AF19" s="482"/>
      <c r="AG19" s="482"/>
      <c r="AH19" s="482"/>
      <c r="AI19" s="482"/>
      <c r="AJ19" s="482"/>
      <c r="AK19" s="482"/>
      <c r="AL19" s="483"/>
      <c r="AM19" s="484"/>
      <c r="AN19" s="446"/>
      <c r="AO19" s="446"/>
      <c r="AP19" s="446"/>
      <c r="AQ19" s="446"/>
      <c r="AR19" s="446"/>
      <c r="AS19" s="446"/>
      <c r="AT19" s="447"/>
      <c r="AU19" s="485"/>
      <c r="AV19" s="486"/>
      <c r="AW19" s="486"/>
      <c r="AX19" s="486"/>
      <c r="AY19" s="452" t="s">
        <v>230</v>
      </c>
      <c r="AZ19" s="453"/>
      <c r="BA19" s="453"/>
      <c r="BB19" s="453"/>
      <c r="BC19" s="453"/>
      <c r="BD19" s="453"/>
      <c r="BE19" s="453"/>
      <c r="BF19" s="453"/>
      <c r="BG19" s="453"/>
      <c r="BH19" s="453"/>
      <c r="BI19" s="453"/>
      <c r="BJ19" s="453"/>
      <c r="BK19" s="453"/>
      <c r="BL19" s="453"/>
      <c r="BM19" s="454"/>
      <c r="BN19" s="455">
        <v>38881959</v>
      </c>
      <c r="BO19" s="456"/>
      <c r="BP19" s="456"/>
      <c r="BQ19" s="456"/>
      <c r="BR19" s="456"/>
      <c r="BS19" s="456"/>
      <c r="BT19" s="456"/>
      <c r="BU19" s="457"/>
      <c r="BV19" s="455">
        <v>37720124</v>
      </c>
      <c r="BW19" s="456"/>
      <c r="BX19" s="456"/>
      <c r="BY19" s="456"/>
      <c r="BZ19" s="456"/>
      <c r="CA19" s="456"/>
      <c r="CB19" s="456"/>
      <c r="CC19" s="457"/>
      <c r="CD19" s="21"/>
      <c r="CE19" s="316"/>
      <c r="CF19" s="316"/>
      <c r="CG19" s="316"/>
      <c r="CH19" s="316"/>
      <c r="CI19" s="316"/>
      <c r="CJ19" s="316"/>
      <c r="CK19" s="316"/>
      <c r="CL19" s="316"/>
      <c r="CM19" s="316"/>
      <c r="CN19" s="316"/>
      <c r="CO19" s="316"/>
      <c r="CP19" s="316"/>
      <c r="CQ19" s="316"/>
      <c r="CR19" s="316"/>
      <c r="CS19" s="317"/>
      <c r="CT19" s="318"/>
      <c r="CU19" s="319"/>
      <c r="CV19" s="319"/>
      <c r="CW19" s="319"/>
      <c r="CX19" s="319"/>
      <c r="CY19" s="319"/>
      <c r="CZ19" s="319"/>
      <c r="DA19" s="320"/>
      <c r="DB19" s="318"/>
      <c r="DC19" s="319"/>
      <c r="DD19" s="319"/>
      <c r="DE19" s="319"/>
      <c r="DF19" s="319"/>
      <c r="DG19" s="319"/>
      <c r="DH19" s="319"/>
      <c r="DI19" s="320"/>
    </row>
    <row r="20" spans="1:113" ht="18.75" customHeight="1" x14ac:dyDescent="0.2">
      <c r="A20" s="2"/>
      <c r="B20" s="471" t="s">
        <v>233</v>
      </c>
      <c r="C20" s="403"/>
      <c r="D20" s="403"/>
      <c r="E20" s="472"/>
      <c r="F20" s="472"/>
      <c r="G20" s="472"/>
      <c r="H20" s="472"/>
      <c r="I20" s="472"/>
      <c r="J20" s="472"/>
      <c r="K20" s="472"/>
      <c r="L20" s="473">
        <v>56523</v>
      </c>
      <c r="M20" s="473"/>
      <c r="N20" s="473"/>
      <c r="O20" s="473"/>
      <c r="P20" s="473"/>
      <c r="Q20" s="473"/>
      <c r="R20" s="474"/>
      <c r="S20" s="474"/>
      <c r="T20" s="474"/>
      <c r="U20" s="474"/>
      <c r="V20" s="475"/>
      <c r="W20" s="390"/>
      <c r="X20" s="391"/>
      <c r="Y20" s="391"/>
      <c r="Z20" s="391"/>
      <c r="AA20" s="391"/>
      <c r="AB20" s="391"/>
      <c r="AC20" s="476"/>
      <c r="AD20" s="476"/>
      <c r="AE20" s="476"/>
      <c r="AF20" s="476"/>
      <c r="AG20" s="476"/>
      <c r="AH20" s="476"/>
      <c r="AI20" s="476"/>
      <c r="AJ20" s="476"/>
      <c r="AK20" s="476"/>
      <c r="AL20" s="477"/>
      <c r="AM20" s="478"/>
      <c r="AN20" s="419"/>
      <c r="AO20" s="419"/>
      <c r="AP20" s="419"/>
      <c r="AQ20" s="419"/>
      <c r="AR20" s="419"/>
      <c r="AS20" s="419"/>
      <c r="AT20" s="420"/>
      <c r="AU20" s="479"/>
      <c r="AV20" s="480"/>
      <c r="AW20" s="480"/>
      <c r="AX20" s="481"/>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21"/>
      <c r="CE20" s="316"/>
      <c r="CF20" s="316"/>
      <c r="CG20" s="316"/>
      <c r="CH20" s="316"/>
      <c r="CI20" s="316"/>
      <c r="CJ20" s="316"/>
      <c r="CK20" s="316"/>
      <c r="CL20" s="316"/>
      <c r="CM20" s="316"/>
      <c r="CN20" s="316"/>
      <c r="CO20" s="316"/>
      <c r="CP20" s="316"/>
      <c r="CQ20" s="316"/>
      <c r="CR20" s="316"/>
      <c r="CS20" s="317"/>
      <c r="CT20" s="318"/>
      <c r="CU20" s="319"/>
      <c r="CV20" s="319"/>
      <c r="CW20" s="319"/>
      <c r="CX20" s="319"/>
      <c r="CY20" s="319"/>
      <c r="CZ20" s="319"/>
      <c r="DA20" s="320"/>
      <c r="DB20" s="318"/>
      <c r="DC20" s="319"/>
      <c r="DD20" s="319"/>
      <c r="DE20" s="319"/>
      <c r="DF20" s="319"/>
      <c r="DG20" s="319"/>
      <c r="DH20" s="319"/>
      <c r="DI20" s="320"/>
    </row>
    <row r="21" spans="1:113" ht="18.75" customHeight="1" x14ac:dyDescent="0.2">
      <c r="A21" s="2"/>
      <c r="B21" s="468" t="s">
        <v>235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430"/>
      <c r="AZ21" s="431"/>
      <c r="BA21" s="431"/>
      <c r="BB21" s="431"/>
      <c r="BC21" s="431"/>
      <c r="BD21" s="431"/>
      <c r="BE21" s="431"/>
      <c r="BF21" s="431"/>
      <c r="BG21" s="431"/>
      <c r="BH21" s="431"/>
      <c r="BI21" s="431"/>
      <c r="BJ21" s="431"/>
      <c r="BK21" s="431"/>
      <c r="BL21" s="431"/>
      <c r="BM21" s="432"/>
      <c r="BN21" s="433"/>
      <c r="BO21" s="434"/>
      <c r="BP21" s="434"/>
      <c r="BQ21" s="434"/>
      <c r="BR21" s="434"/>
      <c r="BS21" s="434"/>
      <c r="BT21" s="434"/>
      <c r="BU21" s="435"/>
      <c r="BV21" s="433"/>
      <c r="BW21" s="434"/>
      <c r="BX21" s="434"/>
      <c r="BY21" s="434"/>
      <c r="BZ21" s="434"/>
      <c r="CA21" s="434"/>
      <c r="CB21" s="434"/>
      <c r="CC21" s="435"/>
      <c r="CD21" s="21"/>
      <c r="CE21" s="316"/>
      <c r="CF21" s="316"/>
      <c r="CG21" s="316"/>
      <c r="CH21" s="316"/>
      <c r="CI21" s="316"/>
      <c r="CJ21" s="316"/>
      <c r="CK21" s="316"/>
      <c r="CL21" s="316"/>
      <c r="CM21" s="316"/>
      <c r="CN21" s="316"/>
      <c r="CO21" s="316"/>
      <c r="CP21" s="316"/>
      <c r="CQ21" s="316"/>
      <c r="CR21" s="316"/>
      <c r="CS21" s="317"/>
      <c r="CT21" s="318"/>
      <c r="CU21" s="319"/>
      <c r="CV21" s="319"/>
      <c r="CW21" s="319"/>
      <c r="CX21" s="319"/>
      <c r="CY21" s="319"/>
      <c r="CZ21" s="319"/>
      <c r="DA21" s="320"/>
      <c r="DB21" s="318"/>
      <c r="DC21" s="319"/>
      <c r="DD21" s="319"/>
      <c r="DE21" s="319"/>
      <c r="DF21" s="319"/>
      <c r="DG21" s="319"/>
      <c r="DH21" s="319"/>
      <c r="DI21" s="320"/>
    </row>
    <row r="22" spans="1:113" ht="18.75" customHeight="1" x14ac:dyDescent="0.2">
      <c r="A22" s="2"/>
      <c r="B22" s="437" t="s">
        <v>236</v>
      </c>
      <c r="C22" s="351"/>
      <c r="D22" s="352"/>
      <c r="E22" s="330" t="s">
        <v>5</v>
      </c>
      <c r="F22" s="331"/>
      <c r="G22" s="331"/>
      <c r="H22" s="331"/>
      <c r="I22" s="331"/>
      <c r="J22" s="331"/>
      <c r="K22" s="332"/>
      <c r="L22" s="330" t="s">
        <v>238</v>
      </c>
      <c r="M22" s="331"/>
      <c r="N22" s="331"/>
      <c r="O22" s="331"/>
      <c r="P22" s="332"/>
      <c r="Q22" s="336" t="s">
        <v>239</v>
      </c>
      <c r="R22" s="337"/>
      <c r="S22" s="337"/>
      <c r="T22" s="337"/>
      <c r="U22" s="337"/>
      <c r="V22" s="338"/>
      <c r="W22" s="350" t="s">
        <v>241</v>
      </c>
      <c r="X22" s="351"/>
      <c r="Y22" s="352"/>
      <c r="Z22" s="330" t="s">
        <v>5</v>
      </c>
      <c r="AA22" s="331"/>
      <c r="AB22" s="331"/>
      <c r="AC22" s="331"/>
      <c r="AD22" s="331"/>
      <c r="AE22" s="331"/>
      <c r="AF22" s="331"/>
      <c r="AG22" s="332"/>
      <c r="AH22" s="342" t="s">
        <v>181</v>
      </c>
      <c r="AI22" s="331"/>
      <c r="AJ22" s="331"/>
      <c r="AK22" s="331"/>
      <c r="AL22" s="332"/>
      <c r="AM22" s="342" t="s">
        <v>242</v>
      </c>
      <c r="AN22" s="343"/>
      <c r="AO22" s="343"/>
      <c r="AP22" s="343"/>
      <c r="AQ22" s="343"/>
      <c r="AR22" s="344"/>
      <c r="AS22" s="336" t="s">
        <v>239</v>
      </c>
      <c r="AT22" s="337"/>
      <c r="AU22" s="337"/>
      <c r="AV22" s="337"/>
      <c r="AW22" s="337"/>
      <c r="AX22" s="348"/>
      <c r="AY22" s="458" t="s">
        <v>243</v>
      </c>
      <c r="AZ22" s="459"/>
      <c r="BA22" s="459"/>
      <c r="BB22" s="459"/>
      <c r="BC22" s="459"/>
      <c r="BD22" s="459"/>
      <c r="BE22" s="459"/>
      <c r="BF22" s="459"/>
      <c r="BG22" s="459"/>
      <c r="BH22" s="459"/>
      <c r="BI22" s="459"/>
      <c r="BJ22" s="459"/>
      <c r="BK22" s="459"/>
      <c r="BL22" s="459"/>
      <c r="BM22" s="460"/>
      <c r="BN22" s="442">
        <v>30698842</v>
      </c>
      <c r="BO22" s="443"/>
      <c r="BP22" s="443"/>
      <c r="BQ22" s="443"/>
      <c r="BR22" s="443"/>
      <c r="BS22" s="443"/>
      <c r="BT22" s="443"/>
      <c r="BU22" s="444"/>
      <c r="BV22" s="442">
        <v>32451070</v>
      </c>
      <c r="BW22" s="443"/>
      <c r="BX22" s="443"/>
      <c r="BY22" s="443"/>
      <c r="BZ22" s="443"/>
      <c r="CA22" s="443"/>
      <c r="CB22" s="443"/>
      <c r="CC22" s="444"/>
      <c r="CD22" s="21"/>
      <c r="CE22" s="316"/>
      <c r="CF22" s="316"/>
      <c r="CG22" s="316"/>
      <c r="CH22" s="316"/>
      <c r="CI22" s="316"/>
      <c r="CJ22" s="316"/>
      <c r="CK22" s="316"/>
      <c r="CL22" s="316"/>
      <c r="CM22" s="316"/>
      <c r="CN22" s="316"/>
      <c r="CO22" s="316"/>
      <c r="CP22" s="316"/>
      <c r="CQ22" s="316"/>
      <c r="CR22" s="316"/>
      <c r="CS22" s="317"/>
      <c r="CT22" s="318"/>
      <c r="CU22" s="319"/>
      <c r="CV22" s="319"/>
      <c r="CW22" s="319"/>
      <c r="CX22" s="319"/>
      <c r="CY22" s="319"/>
      <c r="CZ22" s="319"/>
      <c r="DA22" s="320"/>
      <c r="DB22" s="318"/>
      <c r="DC22" s="319"/>
      <c r="DD22" s="319"/>
      <c r="DE22" s="319"/>
      <c r="DF22" s="319"/>
      <c r="DG22" s="319"/>
      <c r="DH22" s="319"/>
      <c r="DI22" s="320"/>
    </row>
    <row r="23" spans="1:113" ht="18.75" customHeight="1" x14ac:dyDescent="0.2">
      <c r="A23" s="2"/>
      <c r="B23" s="438"/>
      <c r="C23" s="354"/>
      <c r="D23" s="355"/>
      <c r="E23" s="333"/>
      <c r="F23" s="334"/>
      <c r="G23" s="334"/>
      <c r="H23" s="334"/>
      <c r="I23" s="334"/>
      <c r="J23" s="334"/>
      <c r="K23" s="335"/>
      <c r="L23" s="333"/>
      <c r="M23" s="334"/>
      <c r="N23" s="334"/>
      <c r="O23" s="334"/>
      <c r="P23" s="335"/>
      <c r="Q23" s="339"/>
      <c r="R23" s="340"/>
      <c r="S23" s="340"/>
      <c r="T23" s="340"/>
      <c r="U23" s="340"/>
      <c r="V23" s="341"/>
      <c r="W23" s="353"/>
      <c r="X23" s="354"/>
      <c r="Y23" s="355"/>
      <c r="Z23" s="333"/>
      <c r="AA23" s="334"/>
      <c r="AB23" s="334"/>
      <c r="AC23" s="334"/>
      <c r="AD23" s="334"/>
      <c r="AE23" s="334"/>
      <c r="AF23" s="334"/>
      <c r="AG23" s="335"/>
      <c r="AH23" s="333"/>
      <c r="AI23" s="334"/>
      <c r="AJ23" s="334"/>
      <c r="AK23" s="334"/>
      <c r="AL23" s="335"/>
      <c r="AM23" s="345"/>
      <c r="AN23" s="346"/>
      <c r="AO23" s="346"/>
      <c r="AP23" s="346"/>
      <c r="AQ23" s="346"/>
      <c r="AR23" s="347"/>
      <c r="AS23" s="339"/>
      <c r="AT23" s="340"/>
      <c r="AU23" s="340"/>
      <c r="AV23" s="340"/>
      <c r="AW23" s="340"/>
      <c r="AX23" s="349"/>
      <c r="AY23" s="452" t="s">
        <v>246</v>
      </c>
      <c r="AZ23" s="453"/>
      <c r="BA23" s="453"/>
      <c r="BB23" s="453"/>
      <c r="BC23" s="453"/>
      <c r="BD23" s="453"/>
      <c r="BE23" s="453"/>
      <c r="BF23" s="453"/>
      <c r="BG23" s="453"/>
      <c r="BH23" s="453"/>
      <c r="BI23" s="453"/>
      <c r="BJ23" s="453"/>
      <c r="BK23" s="453"/>
      <c r="BL23" s="453"/>
      <c r="BM23" s="454"/>
      <c r="BN23" s="455">
        <v>26358743</v>
      </c>
      <c r="BO23" s="456"/>
      <c r="BP23" s="456"/>
      <c r="BQ23" s="456"/>
      <c r="BR23" s="456"/>
      <c r="BS23" s="456"/>
      <c r="BT23" s="456"/>
      <c r="BU23" s="457"/>
      <c r="BV23" s="455">
        <v>27378996</v>
      </c>
      <c r="BW23" s="456"/>
      <c r="BX23" s="456"/>
      <c r="BY23" s="456"/>
      <c r="BZ23" s="456"/>
      <c r="CA23" s="456"/>
      <c r="CB23" s="456"/>
      <c r="CC23" s="457"/>
      <c r="CD23" s="21"/>
      <c r="CE23" s="316"/>
      <c r="CF23" s="316"/>
      <c r="CG23" s="316"/>
      <c r="CH23" s="316"/>
      <c r="CI23" s="316"/>
      <c r="CJ23" s="316"/>
      <c r="CK23" s="316"/>
      <c r="CL23" s="316"/>
      <c r="CM23" s="316"/>
      <c r="CN23" s="316"/>
      <c r="CO23" s="316"/>
      <c r="CP23" s="316"/>
      <c r="CQ23" s="316"/>
      <c r="CR23" s="316"/>
      <c r="CS23" s="317"/>
      <c r="CT23" s="318"/>
      <c r="CU23" s="319"/>
      <c r="CV23" s="319"/>
      <c r="CW23" s="319"/>
      <c r="CX23" s="319"/>
      <c r="CY23" s="319"/>
      <c r="CZ23" s="319"/>
      <c r="DA23" s="320"/>
      <c r="DB23" s="318"/>
      <c r="DC23" s="319"/>
      <c r="DD23" s="319"/>
      <c r="DE23" s="319"/>
      <c r="DF23" s="319"/>
      <c r="DG23" s="319"/>
      <c r="DH23" s="319"/>
      <c r="DI23" s="320"/>
    </row>
    <row r="24" spans="1:113" ht="18.75" customHeight="1" x14ac:dyDescent="0.2">
      <c r="A24" s="2"/>
      <c r="B24" s="438"/>
      <c r="C24" s="354"/>
      <c r="D24" s="355"/>
      <c r="E24" s="445" t="s">
        <v>247</v>
      </c>
      <c r="F24" s="446"/>
      <c r="G24" s="446"/>
      <c r="H24" s="446"/>
      <c r="I24" s="446"/>
      <c r="J24" s="446"/>
      <c r="K24" s="447"/>
      <c r="L24" s="448">
        <v>1</v>
      </c>
      <c r="M24" s="449"/>
      <c r="N24" s="449"/>
      <c r="O24" s="449"/>
      <c r="P24" s="450"/>
      <c r="Q24" s="448">
        <v>10100</v>
      </c>
      <c r="R24" s="449"/>
      <c r="S24" s="449"/>
      <c r="T24" s="449"/>
      <c r="U24" s="449"/>
      <c r="V24" s="450"/>
      <c r="W24" s="353"/>
      <c r="X24" s="354"/>
      <c r="Y24" s="355"/>
      <c r="Z24" s="445" t="s">
        <v>249</v>
      </c>
      <c r="AA24" s="446"/>
      <c r="AB24" s="446"/>
      <c r="AC24" s="446"/>
      <c r="AD24" s="446"/>
      <c r="AE24" s="446"/>
      <c r="AF24" s="446"/>
      <c r="AG24" s="447"/>
      <c r="AH24" s="448">
        <v>635</v>
      </c>
      <c r="AI24" s="449"/>
      <c r="AJ24" s="449"/>
      <c r="AK24" s="449"/>
      <c r="AL24" s="450"/>
      <c r="AM24" s="448">
        <v>1977390</v>
      </c>
      <c r="AN24" s="449"/>
      <c r="AO24" s="449"/>
      <c r="AP24" s="449"/>
      <c r="AQ24" s="449"/>
      <c r="AR24" s="450"/>
      <c r="AS24" s="448">
        <v>3114</v>
      </c>
      <c r="AT24" s="449"/>
      <c r="AU24" s="449"/>
      <c r="AV24" s="449"/>
      <c r="AW24" s="449"/>
      <c r="AX24" s="451"/>
      <c r="AY24" s="430" t="s">
        <v>250</v>
      </c>
      <c r="AZ24" s="431"/>
      <c r="BA24" s="431"/>
      <c r="BB24" s="431"/>
      <c r="BC24" s="431"/>
      <c r="BD24" s="431"/>
      <c r="BE24" s="431"/>
      <c r="BF24" s="431"/>
      <c r="BG24" s="431"/>
      <c r="BH24" s="431"/>
      <c r="BI24" s="431"/>
      <c r="BJ24" s="431"/>
      <c r="BK24" s="431"/>
      <c r="BL24" s="431"/>
      <c r="BM24" s="432"/>
      <c r="BN24" s="455">
        <v>8691802</v>
      </c>
      <c r="BO24" s="456"/>
      <c r="BP24" s="456"/>
      <c r="BQ24" s="456"/>
      <c r="BR24" s="456"/>
      <c r="BS24" s="456"/>
      <c r="BT24" s="456"/>
      <c r="BU24" s="457"/>
      <c r="BV24" s="455">
        <v>9336171</v>
      </c>
      <c r="BW24" s="456"/>
      <c r="BX24" s="456"/>
      <c r="BY24" s="456"/>
      <c r="BZ24" s="456"/>
      <c r="CA24" s="456"/>
      <c r="CB24" s="456"/>
      <c r="CC24" s="457"/>
      <c r="CD24" s="21"/>
      <c r="CE24" s="316"/>
      <c r="CF24" s="316"/>
      <c r="CG24" s="316"/>
      <c r="CH24" s="316"/>
      <c r="CI24" s="316"/>
      <c r="CJ24" s="316"/>
      <c r="CK24" s="316"/>
      <c r="CL24" s="316"/>
      <c r="CM24" s="316"/>
      <c r="CN24" s="316"/>
      <c r="CO24" s="316"/>
      <c r="CP24" s="316"/>
      <c r="CQ24" s="316"/>
      <c r="CR24" s="316"/>
      <c r="CS24" s="317"/>
      <c r="CT24" s="318"/>
      <c r="CU24" s="319"/>
      <c r="CV24" s="319"/>
      <c r="CW24" s="319"/>
      <c r="CX24" s="319"/>
      <c r="CY24" s="319"/>
      <c r="CZ24" s="319"/>
      <c r="DA24" s="320"/>
      <c r="DB24" s="318"/>
      <c r="DC24" s="319"/>
      <c r="DD24" s="319"/>
      <c r="DE24" s="319"/>
      <c r="DF24" s="319"/>
      <c r="DG24" s="319"/>
      <c r="DH24" s="319"/>
      <c r="DI24" s="320"/>
    </row>
    <row r="25" spans="1:113" ht="18.75" customHeight="1" x14ac:dyDescent="0.2">
      <c r="A25" s="2"/>
      <c r="B25" s="438"/>
      <c r="C25" s="354"/>
      <c r="D25" s="355"/>
      <c r="E25" s="445" t="s">
        <v>252</v>
      </c>
      <c r="F25" s="446"/>
      <c r="G25" s="446"/>
      <c r="H25" s="446"/>
      <c r="I25" s="446"/>
      <c r="J25" s="446"/>
      <c r="K25" s="447"/>
      <c r="L25" s="448">
        <v>1</v>
      </c>
      <c r="M25" s="449"/>
      <c r="N25" s="449"/>
      <c r="O25" s="449"/>
      <c r="P25" s="450"/>
      <c r="Q25" s="448">
        <v>8800</v>
      </c>
      <c r="R25" s="449"/>
      <c r="S25" s="449"/>
      <c r="T25" s="449"/>
      <c r="U25" s="449"/>
      <c r="V25" s="450"/>
      <c r="W25" s="353"/>
      <c r="X25" s="354"/>
      <c r="Y25" s="355"/>
      <c r="Z25" s="445" t="s">
        <v>254</v>
      </c>
      <c r="AA25" s="446"/>
      <c r="AB25" s="446"/>
      <c r="AC25" s="446"/>
      <c r="AD25" s="446"/>
      <c r="AE25" s="446"/>
      <c r="AF25" s="446"/>
      <c r="AG25" s="447"/>
      <c r="AH25" s="448" t="s">
        <v>198</v>
      </c>
      <c r="AI25" s="449"/>
      <c r="AJ25" s="449"/>
      <c r="AK25" s="449"/>
      <c r="AL25" s="450"/>
      <c r="AM25" s="448" t="s">
        <v>198</v>
      </c>
      <c r="AN25" s="449"/>
      <c r="AO25" s="449"/>
      <c r="AP25" s="449"/>
      <c r="AQ25" s="449"/>
      <c r="AR25" s="450"/>
      <c r="AS25" s="448" t="s">
        <v>198</v>
      </c>
      <c r="AT25" s="449"/>
      <c r="AU25" s="449"/>
      <c r="AV25" s="449"/>
      <c r="AW25" s="449"/>
      <c r="AX25" s="451"/>
      <c r="AY25" s="458" t="s">
        <v>35</v>
      </c>
      <c r="AZ25" s="459"/>
      <c r="BA25" s="459"/>
      <c r="BB25" s="459"/>
      <c r="BC25" s="459"/>
      <c r="BD25" s="459"/>
      <c r="BE25" s="459"/>
      <c r="BF25" s="459"/>
      <c r="BG25" s="459"/>
      <c r="BH25" s="459"/>
      <c r="BI25" s="459"/>
      <c r="BJ25" s="459"/>
      <c r="BK25" s="459"/>
      <c r="BL25" s="459"/>
      <c r="BM25" s="460"/>
      <c r="BN25" s="442">
        <v>3469871</v>
      </c>
      <c r="BO25" s="443"/>
      <c r="BP25" s="443"/>
      <c r="BQ25" s="443"/>
      <c r="BR25" s="443"/>
      <c r="BS25" s="443"/>
      <c r="BT25" s="443"/>
      <c r="BU25" s="444"/>
      <c r="BV25" s="442">
        <v>2675752</v>
      </c>
      <c r="BW25" s="443"/>
      <c r="BX25" s="443"/>
      <c r="BY25" s="443"/>
      <c r="BZ25" s="443"/>
      <c r="CA25" s="443"/>
      <c r="CB25" s="443"/>
      <c r="CC25" s="444"/>
      <c r="CD25" s="21"/>
      <c r="CE25" s="316"/>
      <c r="CF25" s="316"/>
      <c r="CG25" s="316"/>
      <c r="CH25" s="316"/>
      <c r="CI25" s="316"/>
      <c r="CJ25" s="316"/>
      <c r="CK25" s="316"/>
      <c r="CL25" s="316"/>
      <c r="CM25" s="316"/>
      <c r="CN25" s="316"/>
      <c r="CO25" s="316"/>
      <c r="CP25" s="316"/>
      <c r="CQ25" s="316"/>
      <c r="CR25" s="316"/>
      <c r="CS25" s="317"/>
      <c r="CT25" s="318"/>
      <c r="CU25" s="319"/>
      <c r="CV25" s="319"/>
      <c r="CW25" s="319"/>
      <c r="CX25" s="319"/>
      <c r="CY25" s="319"/>
      <c r="CZ25" s="319"/>
      <c r="DA25" s="320"/>
      <c r="DB25" s="318"/>
      <c r="DC25" s="319"/>
      <c r="DD25" s="319"/>
      <c r="DE25" s="319"/>
      <c r="DF25" s="319"/>
      <c r="DG25" s="319"/>
      <c r="DH25" s="319"/>
      <c r="DI25" s="320"/>
    </row>
    <row r="26" spans="1:113" ht="18.75" customHeight="1" x14ac:dyDescent="0.2">
      <c r="A26" s="2"/>
      <c r="B26" s="438"/>
      <c r="C26" s="354"/>
      <c r="D26" s="355"/>
      <c r="E26" s="445" t="s">
        <v>255</v>
      </c>
      <c r="F26" s="446"/>
      <c r="G26" s="446"/>
      <c r="H26" s="446"/>
      <c r="I26" s="446"/>
      <c r="J26" s="446"/>
      <c r="K26" s="447"/>
      <c r="L26" s="448">
        <v>1</v>
      </c>
      <c r="M26" s="449"/>
      <c r="N26" s="449"/>
      <c r="O26" s="449"/>
      <c r="P26" s="450"/>
      <c r="Q26" s="448">
        <v>8050</v>
      </c>
      <c r="R26" s="449"/>
      <c r="S26" s="449"/>
      <c r="T26" s="449"/>
      <c r="U26" s="449"/>
      <c r="V26" s="450"/>
      <c r="W26" s="353"/>
      <c r="X26" s="354"/>
      <c r="Y26" s="355"/>
      <c r="Z26" s="445" t="s">
        <v>256</v>
      </c>
      <c r="AA26" s="464"/>
      <c r="AB26" s="464"/>
      <c r="AC26" s="464"/>
      <c r="AD26" s="464"/>
      <c r="AE26" s="464"/>
      <c r="AF26" s="464"/>
      <c r="AG26" s="465"/>
      <c r="AH26" s="448">
        <v>58</v>
      </c>
      <c r="AI26" s="449"/>
      <c r="AJ26" s="449"/>
      <c r="AK26" s="449"/>
      <c r="AL26" s="450"/>
      <c r="AM26" s="448">
        <v>190588</v>
      </c>
      <c r="AN26" s="449"/>
      <c r="AO26" s="449"/>
      <c r="AP26" s="449"/>
      <c r="AQ26" s="449"/>
      <c r="AR26" s="450"/>
      <c r="AS26" s="448">
        <v>3286</v>
      </c>
      <c r="AT26" s="449"/>
      <c r="AU26" s="449"/>
      <c r="AV26" s="449"/>
      <c r="AW26" s="449"/>
      <c r="AX26" s="451"/>
      <c r="AY26" s="466" t="s">
        <v>257</v>
      </c>
      <c r="AZ26" s="417"/>
      <c r="BA26" s="417"/>
      <c r="BB26" s="417"/>
      <c r="BC26" s="417"/>
      <c r="BD26" s="417"/>
      <c r="BE26" s="417"/>
      <c r="BF26" s="417"/>
      <c r="BG26" s="417"/>
      <c r="BH26" s="417"/>
      <c r="BI26" s="417"/>
      <c r="BJ26" s="417"/>
      <c r="BK26" s="417"/>
      <c r="BL26" s="417"/>
      <c r="BM26" s="467"/>
      <c r="BN26" s="455">
        <v>2595449</v>
      </c>
      <c r="BO26" s="456"/>
      <c r="BP26" s="456"/>
      <c r="BQ26" s="456"/>
      <c r="BR26" s="456"/>
      <c r="BS26" s="456"/>
      <c r="BT26" s="456"/>
      <c r="BU26" s="457"/>
      <c r="BV26" s="455">
        <v>2659875</v>
      </c>
      <c r="BW26" s="456"/>
      <c r="BX26" s="456"/>
      <c r="BY26" s="456"/>
      <c r="BZ26" s="456"/>
      <c r="CA26" s="456"/>
      <c r="CB26" s="456"/>
      <c r="CC26" s="457"/>
      <c r="CD26" s="21"/>
      <c r="CE26" s="316"/>
      <c r="CF26" s="316"/>
      <c r="CG26" s="316"/>
      <c r="CH26" s="316"/>
      <c r="CI26" s="316"/>
      <c r="CJ26" s="316"/>
      <c r="CK26" s="316"/>
      <c r="CL26" s="316"/>
      <c r="CM26" s="316"/>
      <c r="CN26" s="316"/>
      <c r="CO26" s="316"/>
      <c r="CP26" s="316"/>
      <c r="CQ26" s="316"/>
      <c r="CR26" s="316"/>
      <c r="CS26" s="317"/>
      <c r="CT26" s="318"/>
      <c r="CU26" s="319"/>
      <c r="CV26" s="319"/>
      <c r="CW26" s="319"/>
      <c r="CX26" s="319"/>
      <c r="CY26" s="319"/>
      <c r="CZ26" s="319"/>
      <c r="DA26" s="320"/>
      <c r="DB26" s="318"/>
      <c r="DC26" s="319"/>
      <c r="DD26" s="319"/>
      <c r="DE26" s="319"/>
      <c r="DF26" s="319"/>
      <c r="DG26" s="319"/>
      <c r="DH26" s="319"/>
      <c r="DI26" s="320"/>
    </row>
    <row r="27" spans="1:113" ht="18.75" customHeight="1" x14ac:dyDescent="0.2">
      <c r="A27" s="2"/>
      <c r="B27" s="438"/>
      <c r="C27" s="354"/>
      <c r="D27" s="355"/>
      <c r="E27" s="445" t="s">
        <v>258</v>
      </c>
      <c r="F27" s="446"/>
      <c r="G27" s="446"/>
      <c r="H27" s="446"/>
      <c r="I27" s="446"/>
      <c r="J27" s="446"/>
      <c r="K27" s="447"/>
      <c r="L27" s="448">
        <v>1</v>
      </c>
      <c r="M27" s="449"/>
      <c r="N27" s="449"/>
      <c r="O27" s="449"/>
      <c r="P27" s="450"/>
      <c r="Q27" s="448">
        <v>6250</v>
      </c>
      <c r="R27" s="449"/>
      <c r="S27" s="449"/>
      <c r="T27" s="449"/>
      <c r="U27" s="449"/>
      <c r="V27" s="450"/>
      <c r="W27" s="353"/>
      <c r="X27" s="354"/>
      <c r="Y27" s="355"/>
      <c r="Z27" s="445" t="s">
        <v>259</v>
      </c>
      <c r="AA27" s="446"/>
      <c r="AB27" s="446"/>
      <c r="AC27" s="446"/>
      <c r="AD27" s="446"/>
      <c r="AE27" s="446"/>
      <c r="AF27" s="446"/>
      <c r="AG27" s="447"/>
      <c r="AH27" s="448">
        <v>2</v>
      </c>
      <c r="AI27" s="449"/>
      <c r="AJ27" s="449"/>
      <c r="AK27" s="449"/>
      <c r="AL27" s="450"/>
      <c r="AM27" s="448" t="s">
        <v>262</v>
      </c>
      <c r="AN27" s="449"/>
      <c r="AO27" s="449"/>
      <c r="AP27" s="449"/>
      <c r="AQ27" s="449"/>
      <c r="AR27" s="450"/>
      <c r="AS27" s="448" t="s">
        <v>262</v>
      </c>
      <c r="AT27" s="449"/>
      <c r="AU27" s="449"/>
      <c r="AV27" s="449"/>
      <c r="AW27" s="449"/>
      <c r="AX27" s="451"/>
      <c r="AY27" s="461" t="s">
        <v>265</v>
      </c>
      <c r="AZ27" s="462"/>
      <c r="BA27" s="462"/>
      <c r="BB27" s="462"/>
      <c r="BC27" s="462"/>
      <c r="BD27" s="462"/>
      <c r="BE27" s="462"/>
      <c r="BF27" s="462"/>
      <c r="BG27" s="462"/>
      <c r="BH27" s="462"/>
      <c r="BI27" s="462"/>
      <c r="BJ27" s="462"/>
      <c r="BK27" s="462"/>
      <c r="BL27" s="462"/>
      <c r="BM27" s="463"/>
      <c r="BN27" s="433">
        <v>200000</v>
      </c>
      <c r="BO27" s="434"/>
      <c r="BP27" s="434"/>
      <c r="BQ27" s="434"/>
      <c r="BR27" s="434"/>
      <c r="BS27" s="434"/>
      <c r="BT27" s="434"/>
      <c r="BU27" s="435"/>
      <c r="BV27" s="433">
        <v>200000</v>
      </c>
      <c r="BW27" s="434"/>
      <c r="BX27" s="434"/>
      <c r="BY27" s="434"/>
      <c r="BZ27" s="434"/>
      <c r="CA27" s="434"/>
      <c r="CB27" s="434"/>
      <c r="CC27" s="435"/>
      <c r="CD27" s="17"/>
      <c r="CE27" s="316"/>
      <c r="CF27" s="316"/>
      <c r="CG27" s="316"/>
      <c r="CH27" s="316"/>
      <c r="CI27" s="316"/>
      <c r="CJ27" s="316"/>
      <c r="CK27" s="316"/>
      <c r="CL27" s="316"/>
      <c r="CM27" s="316"/>
      <c r="CN27" s="316"/>
      <c r="CO27" s="316"/>
      <c r="CP27" s="316"/>
      <c r="CQ27" s="316"/>
      <c r="CR27" s="316"/>
      <c r="CS27" s="317"/>
      <c r="CT27" s="318"/>
      <c r="CU27" s="319"/>
      <c r="CV27" s="319"/>
      <c r="CW27" s="319"/>
      <c r="CX27" s="319"/>
      <c r="CY27" s="319"/>
      <c r="CZ27" s="319"/>
      <c r="DA27" s="320"/>
      <c r="DB27" s="318"/>
      <c r="DC27" s="319"/>
      <c r="DD27" s="319"/>
      <c r="DE27" s="319"/>
      <c r="DF27" s="319"/>
      <c r="DG27" s="319"/>
      <c r="DH27" s="319"/>
      <c r="DI27" s="320"/>
    </row>
    <row r="28" spans="1:113" ht="18.75" customHeight="1" x14ac:dyDescent="0.2">
      <c r="A28" s="2"/>
      <c r="B28" s="438"/>
      <c r="C28" s="354"/>
      <c r="D28" s="355"/>
      <c r="E28" s="445" t="s">
        <v>266</v>
      </c>
      <c r="F28" s="446"/>
      <c r="G28" s="446"/>
      <c r="H28" s="446"/>
      <c r="I28" s="446"/>
      <c r="J28" s="446"/>
      <c r="K28" s="447"/>
      <c r="L28" s="448">
        <v>1</v>
      </c>
      <c r="M28" s="449"/>
      <c r="N28" s="449"/>
      <c r="O28" s="449"/>
      <c r="P28" s="450"/>
      <c r="Q28" s="448">
        <v>5600</v>
      </c>
      <c r="R28" s="449"/>
      <c r="S28" s="449"/>
      <c r="T28" s="449"/>
      <c r="U28" s="449"/>
      <c r="V28" s="450"/>
      <c r="W28" s="353"/>
      <c r="X28" s="354"/>
      <c r="Y28" s="355"/>
      <c r="Z28" s="445" t="s">
        <v>33</v>
      </c>
      <c r="AA28" s="446"/>
      <c r="AB28" s="446"/>
      <c r="AC28" s="446"/>
      <c r="AD28" s="446"/>
      <c r="AE28" s="446"/>
      <c r="AF28" s="446"/>
      <c r="AG28" s="447"/>
      <c r="AH28" s="448" t="s">
        <v>198</v>
      </c>
      <c r="AI28" s="449"/>
      <c r="AJ28" s="449"/>
      <c r="AK28" s="449"/>
      <c r="AL28" s="450"/>
      <c r="AM28" s="448" t="s">
        <v>198</v>
      </c>
      <c r="AN28" s="449"/>
      <c r="AO28" s="449"/>
      <c r="AP28" s="449"/>
      <c r="AQ28" s="449"/>
      <c r="AR28" s="450"/>
      <c r="AS28" s="448" t="s">
        <v>198</v>
      </c>
      <c r="AT28" s="449"/>
      <c r="AU28" s="449"/>
      <c r="AV28" s="449"/>
      <c r="AW28" s="449"/>
      <c r="AX28" s="451"/>
      <c r="AY28" s="321" t="s">
        <v>267</v>
      </c>
      <c r="AZ28" s="322"/>
      <c r="BA28" s="322"/>
      <c r="BB28" s="323"/>
      <c r="BC28" s="458" t="s">
        <v>97</v>
      </c>
      <c r="BD28" s="459"/>
      <c r="BE28" s="459"/>
      <c r="BF28" s="459"/>
      <c r="BG28" s="459"/>
      <c r="BH28" s="459"/>
      <c r="BI28" s="459"/>
      <c r="BJ28" s="459"/>
      <c r="BK28" s="459"/>
      <c r="BL28" s="459"/>
      <c r="BM28" s="460"/>
      <c r="BN28" s="442">
        <v>7443599</v>
      </c>
      <c r="BO28" s="443"/>
      <c r="BP28" s="443"/>
      <c r="BQ28" s="443"/>
      <c r="BR28" s="443"/>
      <c r="BS28" s="443"/>
      <c r="BT28" s="443"/>
      <c r="BU28" s="444"/>
      <c r="BV28" s="442">
        <v>6006471</v>
      </c>
      <c r="BW28" s="443"/>
      <c r="BX28" s="443"/>
      <c r="BY28" s="443"/>
      <c r="BZ28" s="443"/>
      <c r="CA28" s="443"/>
      <c r="CB28" s="443"/>
      <c r="CC28" s="444"/>
      <c r="CD28" s="21"/>
      <c r="CE28" s="316"/>
      <c r="CF28" s="316"/>
      <c r="CG28" s="316"/>
      <c r="CH28" s="316"/>
      <c r="CI28" s="316"/>
      <c r="CJ28" s="316"/>
      <c r="CK28" s="316"/>
      <c r="CL28" s="316"/>
      <c r="CM28" s="316"/>
      <c r="CN28" s="316"/>
      <c r="CO28" s="316"/>
      <c r="CP28" s="316"/>
      <c r="CQ28" s="316"/>
      <c r="CR28" s="316"/>
      <c r="CS28" s="317"/>
      <c r="CT28" s="318"/>
      <c r="CU28" s="319"/>
      <c r="CV28" s="319"/>
      <c r="CW28" s="319"/>
      <c r="CX28" s="319"/>
      <c r="CY28" s="319"/>
      <c r="CZ28" s="319"/>
      <c r="DA28" s="320"/>
      <c r="DB28" s="318"/>
      <c r="DC28" s="319"/>
      <c r="DD28" s="319"/>
      <c r="DE28" s="319"/>
      <c r="DF28" s="319"/>
      <c r="DG28" s="319"/>
      <c r="DH28" s="319"/>
      <c r="DI28" s="320"/>
    </row>
    <row r="29" spans="1:113" ht="18.75" customHeight="1" x14ac:dyDescent="0.2">
      <c r="A29" s="2"/>
      <c r="B29" s="438"/>
      <c r="C29" s="354"/>
      <c r="D29" s="355"/>
      <c r="E29" s="445" t="s">
        <v>270</v>
      </c>
      <c r="F29" s="446"/>
      <c r="G29" s="446"/>
      <c r="H29" s="446"/>
      <c r="I29" s="446"/>
      <c r="J29" s="446"/>
      <c r="K29" s="447"/>
      <c r="L29" s="448">
        <v>22</v>
      </c>
      <c r="M29" s="449"/>
      <c r="N29" s="449"/>
      <c r="O29" s="449"/>
      <c r="P29" s="450"/>
      <c r="Q29" s="448">
        <v>5300</v>
      </c>
      <c r="R29" s="449"/>
      <c r="S29" s="449"/>
      <c r="T29" s="449"/>
      <c r="U29" s="449"/>
      <c r="V29" s="450"/>
      <c r="W29" s="356"/>
      <c r="X29" s="357"/>
      <c r="Y29" s="358"/>
      <c r="Z29" s="445" t="s">
        <v>272</v>
      </c>
      <c r="AA29" s="446"/>
      <c r="AB29" s="446"/>
      <c r="AC29" s="446"/>
      <c r="AD29" s="446"/>
      <c r="AE29" s="446"/>
      <c r="AF29" s="446"/>
      <c r="AG29" s="447"/>
      <c r="AH29" s="448">
        <v>637</v>
      </c>
      <c r="AI29" s="449"/>
      <c r="AJ29" s="449"/>
      <c r="AK29" s="449"/>
      <c r="AL29" s="450"/>
      <c r="AM29" s="448">
        <v>1986546</v>
      </c>
      <c r="AN29" s="449"/>
      <c r="AO29" s="449"/>
      <c r="AP29" s="449"/>
      <c r="AQ29" s="449"/>
      <c r="AR29" s="450"/>
      <c r="AS29" s="448">
        <v>3119</v>
      </c>
      <c r="AT29" s="449"/>
      <c r="AU29" s="449"/>
      <c r="AV29" s="449"/>
      <c r="AW29" s="449"/>
      <c r="AX29" s="451"/>
      <c r="AY29" s="324"/>
      <c r="AZ29" s="325"/>
      <c r="BA29" s="325"/>
      <c r="BB29" s="326"/>
      <c r="BC29" s="452" t="s">
        <v>273</v>
      </c>
      <c r="BD29" s="453"/>
      <c r="BE29" s="453"/>
      <c r="BF29" s="453"/>
      <c r="BG29" s="453"/>
      <c r="BH29" s="453"/>
      <c r="BI29" s="453"/>
      <c r="BJ29" s="453"/>
      <c r="BK29" s="453"/>
      <c r="BL29" s="453"/>
      <c r="BM29" s="454"/>
      <c r="BN29" s="455" t="s">
        <v>198</v>
      </c>
      <c r="BO29" s="456"/>
      <c r="BP29" s="456"/>
      <c r="BQ29" s="456"/>
      <c r="BR29" s="456"/>
      <c r="BS29" s="456"/>
      <c r="BT29" s="456"/>
      <c r="BU29" s="457"/>
      <c r="BV29" s="455" t="s">
        <v>198</v>
      </c>
      <c r="BW29" s="456"/>
      <c r="BX29" s="456"/>
      <c r="BY29" s="456"/>
      <c r="BZ29" s="456"/>
      <c r="CA29" s="456"/>
      <c r="CB29" s="456"/>
      <c r="CC29" s="457"/>
      <c r="CD29" s="17"/>
      <c r="CE29" s="316"/>
      <c r="CF29" s="316"/>
      <c r="CG29" s="316"/>
      <c r="CH29" s="316"/>
      <c r="CI29" s="316"/>
      <c r="CJ29" s="316"/>
      <c r="CK29" s="316"/>
      <c r="CL29" s="316"/>
      <c r="CM29" s="316"/>
      <c r="CN29" s="316"/>
      <c r="CO29" s="316"/>
      <c r="CP29" s="316"/>
      <c r="CQ29" s="316"/>
      <c r="CR29" s="316"/>
      <c r="CS29" s="317"/>
      <c r="CT29" s="318"/>
      <c r="CU29" s="319"/>
      <c r="CV29" s="319"/>
      <c r="CW29" s="319"/>
      <c r="CX29" s="319"/>
      <c r="CY29" s="319"/>
      <c r="CZ29" s="319"/>
      <c r="DA29" s="320"/>
      <c r="DB29" s="318"/>
      <c r="DC29" s="319"/>
      <c r="DD29" s="319"/>
      <c r="DE29" s="319"/>
      <c r="DF29" s="319"/>
      <c r="DG29" s="319"/>
      <c r="DH29" s="319"/>
      <c r="DI29" s="320"/>
    </row>
    <row r="30" spans="1:113" ht="18.75" customHeight="1" x14ac:dyDescent="0.2">
      <c r="A30" s="2"/>
      <c r="B30" s="439"/>
      <c r="C30" s="440"/>
      <c r="D30" s="441"/>
      <c r="E30" s="418"/>
      <c r="F30" s="419"/>
      <c r="G30" s="419"/>
      <c r="H30" s="419"/>
      <c r="I30" s="419"/>
      <c r="J30" s="419"/>
      <c r="K30" s="420"/>
      <c r="L30" s="421"/>
      <c r="M30" s="422"/>
      <c r="N30" s="422"/>
      <c r="O30" s="422"/>
      <c r="P30" s="423"/>
      <c r="Q30" s="421"/>
      <c r="R30" s="422"/>
      <c r="S30" s="422"/>
      <c r="T30" s="422"/>
      <c r="U30" s="422"/>
      <c r="V30" s="423"/>
      <c r="W30" s="424" t="s">
        <v>275</v>
      </c>
      <c r="X30" s="425"/>
      <c r="Y30" s="425"/>
      <c r="Z30" s="425"/>
      <c r="AA30" s="425"/>
      <c r="AB30" s="425"/>
      <c r="AC30" s="425"/>
      <c r="AD30" s="425"/>
      <c r="AE30" s="425"/>
      <c r="AF30" s="425"/>
      <c r="AG30" s="426"/>
      <c r="AH30" s="427">
        <v>99</v>
      </c>
      <c r="AI30" s="428"/>
      <c r="AJ30" s="428"/>
      <c r="AK30" s="428"/>
      <c r="AL30" s="428"/>
      <c r="AM30" s="428"/>
      <c r="AN30" s="428"/>
      <c r="AO30" s="428"/>
      <c r="AP30" s="428"/>
      <c r="AQ30" s="428"/>
      <c r="AR30" s="428"/>
      <c r="AS30" s="428"/>
      <c r="AT30" s="428"/>
      <c r="AU30" s="428"/>
      <c r="AV30" s="428"/>
      <c r="AW30" s="428"/>
      <c r="AX30" s="429"/>
      <c r="AY30" s="327"/>
      <c r="AZ30" s="328"/>
      <c r="BA30" s="328"/>
      <c r="BB30" s="329"/>
      <c r="BC30" s="430" t="s">
        <v>71</v>
      </c>
      <c r="BD30" s="431"/>
      <c r="BE30" s="431"/>
      <c r="BF30" s="431"/>
      <c r="BG30" s="431"/>
      <c r="BH30" s="431"/>
      <c r="BI30" s="431"/>
      <c r="BJ30" s="431"/>
      <c r="BK30" s="431"/>
      <c r="BL30" s="431"/>
      <c r="BM30" s="432"/>
      <c r="BN30" s="433">
        <v>5258333</v>
      </c>
      <c r="BO30" s="434"/>
      <c r="BP30" s="434"/>
      <c r="BQ30" s="434"/>
      <c r="BR30" s="434"/>
      <c r="BS30" s="434"/>
      <c r="BT30" s="434"/>
      <c r="BU30" s="435"/>
      <c r="BV30" s="433">
        <v>4871454</v>
      </c>
      <c r="BW30" s="434"/>
      <c r="BX30" s="434"/>
      <c r="BY30" s="434"/>
      <c r="BZ30" s="434"/>
      <c r="CA30" s="434"/>
      <c r="CB30" s="434"/>
      <c r="CC30" s="43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36" t="s">
        <v>185</v>
      </c>
      <c r="D32" s="436"/>
      <c r="E32" s="436"/>
      <c r="F32" s="436"/>
      <c r="G32" s="436"/>
      <c r="H32" s="436"/>
      <c r="I32" s="436"/>
      <c r="J32" s="436"/>
      <c r="K32" s="436"/>
      <c r="L32" s="436"/>
      <c r="M32" s="436"/>
      <c r="N32" s="436"/>
      <c r="O32" s="436"/>
      <c r="P32" s="436"/>
      <c r="Q32" s="436"/>
      <c r="R32" s="436"/>
      <c r="S32" s="436"/>
      <c r="U32" s="417" t="s">
        <v>88</v>
      </c>
      <c r="V32" s="417"/>
      <c r="W32" s="417"/>
      <c r="X32" s="417"/>
      <c r="Y32" s="417"/>
      <c r="Z32" s="417"/>
      <c r="AA32" s="417"/>
      <c r="AB32" s="417"/>
      <c r="AC32" s="417"/>
      <c r="AD32" s="417"/>
      <c r="AE32" s="417"/>
      <c r="AF32" s="417"/>
      <c r="AG32" s="417"/>
      <c r="AH32" s="417"/>
      <c r="AI32" s="417"/>
      <c r="AJ32" s="417"/>
      <c r="AK32" s="417"/>
      <c r="AM32" s="417" t="s">
        <v>277</v>
      </c>
      <c r="AN32" s="417"/>
      <c r="AO32" s="417"/>
      <c r="AP32" s="417"/>
      <c r="AQ32" s="417"/>
      <c r="AR32" s="417"/>
      <c r="AS32" s="417"/>
      <c r="AT32" s="417"/>
      <c r="AU32" s="417"/>
      <c r="AV32" s="417"/>
      <c r="AW32" s="417"/>
      <c r="AX32" s="417"/>
      <c r="AY32" s="417"/>
      <c r="AZ32" s="417"/>
      <c r="BA32" s="417"/>
      <c r="BB32" s="417"/>
      <c r="BC32" s="417"/>
      <c r="BE32" s="417" t="s">
        <v>278</v>
      </c>
      <c r="BF32" s="417"/>
      <c r="BG32" s="417"/>
      <c r="BH32" s="417"/>
      <c r="BI32" s="417"/>
      <c r="BJ32" s="417"/>
      <c r="BK32" s="417"/>
      <c r="BL32" s="417"/>
      <c r="BM32" s="417"/>
      <c r="BN32" s="417"/>
      <c r="BO32" s="417"/>
      <c r="BP32" s="417"/>
      <c r="BQ32" s="417"/>
      <c r="BR32" s="417"/>
      <c r="BS32" s="417"/>
      <c r="BT32" s="417"/>
      <c r="BU32" s="417"/>
      <c r="BW32" s="417" t="s">
        <v>279</v>
      </c>
      <c r="BX32" s="417"/>
      <c r="BY32" s="417"/>
      <c r="BZ32" s="417"/>
      <c r="CA32" s="417"/>
      <c r="CB32" s="417"/>
      <c r="CC32" s="417"/>
      <c r="CD32" s="417"/>
      <c r="CE32" s="417"/>
      <c r="CF32" s="417"/>
      <c r="CG32" s="417"/>
      <c r="CH32" s="417"/>
      <c r="CI32" s="417"/>
      <c r="CJ32" s="417"/>
      <c r="CK32" s="417"/>
      <c r="CL32" s="417"/>
      <c r="CM32" s="417"/>
      <c r="CO32" s="417" t="s">
        <v>281</v>
      </c>
      <c r="CP32" s="417"/>
      <c r="CQ32" s="417"/>
      <c r="CR32" s="417"/>
      <c r="CS32" s="417"/>
      <c r="CT32" s="417"/>
      <c r="CU32" s="417"/>
      <c r="CV32" s="417"/>
      <c r="CW32" s="417"/>
      <c r="CX32" s="417"/>
      <c r="CY32" s="417"/>
      <c r="CZ32" s="417"/>
      <c r="DA32" s="417"/>
      <c r="DB32" s="417"/>
      <c r="DC32" s="417"/>
      <c r="DD32" s="417"/>
      <c r="DE32" s="417"/>
      <c r="DI32" s="36"/>
    </row>
    <row r="33" spans="1:113" ht="13.5" customHeight="1" x14ac:dyDescent="0.2">
      <c r="A33" s="2"/>
      <c r="B33" s="5"/>
      <c r="C33" s="396" t="s">
        <v>121</v>
      </c>
      <c r="D33" s="396"/>
      <c r="E33" s="376" t="s">
        <v>282</v>
      </c>
      <c r="F33" s="376"/>
      <c r="G33" s="376"/>
      <c r="H33" s="376"/>
      <c r="I33" s="376"/>
      <c r="J33" s="376"/>
      <c r="K33" s="376"/>
      <c r="L33" s="376"/>
      <c r="M33" s="376"/>
      <c r="N33" s="376"/>
      <c r="O33" s="376"/>
      <c r="P33" s="376"/>
      <c r="Q33" s="376"/>
      <c r="R33" s="376"/>
      <c r="S33" s="376"/>
      <c r="T33" s="12"/>
      <c r="U33" s="396" t="s">
        <v>121</v>
      </c>
      <c r="V33" s="396"/>
      <c r="W33" s="376" t="s">
        <v>282</v>
      </c>
      <c r="X33" s="376"/>
      <c r="Y33" s="376"/>
      <c r="Z33" s="376"/>
      <c r="AA33" s="376"/>
      <c r="AB33" s="376"/>
      <c r="AC33" s="376"/>
      <c r="AD33" s="376"/>
      <c r="AE33" s="376"/>
      <c r="AF33" s="376"/>
      <c r="AG33" s="376"/>
      <c r="AH33" s="376"/>
      <c r="AI33" s="376"/>
      <c r="AJ33" s="376"/>
      <c r="AK33" s="376"/>
      <c r="AL33" s="12"/>
      <c r="AM33" s="396" t="s">
        <v>121</v>
      </c>
      <c r="AN33" s="396"/>
      <c r="AO33" s="376" t="s">
        <v>282</v>
      </c>
      <c r="AP33" s="376"/>
      <c r="AQ33" s="376"/>
      <c r="AR33" s="376"/>
      <c r="AS33" s="376"/>
      <c r="AT33" s="376"/>
      <c r="AU33" s="376"/>
      <c r="AV33" s="376"/>
      <c r="AW33" s="376"/>
      <c r="AX33" s="376"/>
      <c r="AY33" s="376"/>
      <c r="AZ33" s="376"/>
      <c r="BA33" s="376"/>
      <c r="BB33" s="376"/>
      <c r="BC33" s="376"/>
      <c r="BD33" s="8"/>
      <c r="BE33" s="376" t="s">
        <v>283</v>
      </c>
      <c r="BF33" s="376"/>
      <c r="BG33" s="376" t="s">
        <v>165</v>
      </c>
      <c r="BH33" s="376"/>
      <c r="BI33" s="376"/>
      <c r="BJ33" s="376"/>
      <c r="BK33" s="376"/>
      <c r="BL33" s="376"/>
      <c r="BM33" s="376"/>
      <c r="BN33" s="376"/>
      <c r="BO33" s="376"/>
      <c r="BP33" s="376"/>
      <c r="BQ33" s="376"/>
      <c r="BR33" s="376"/>
      <c r="BS33" s="376"/>
      <c r="BT33" s="376"/>
      <c r="BU33" s="376"/>
      <c r="BV33" s="8"/>
      <c r="BW33" s="396" t="s">
        <v>283</v>
      </c>
      <c r="BX33" s="396"/>
      <c r="BY33" s="376" t="s">
        <v>105</v>
      </c>
      <c r="BZ33" s="376"/>
      <c r="CA33" s="376"/>
      <c r="CB33" s="376"/>
      <c r="CC33" s="376"/>
      <c r="CD33" s="376"/>
      <c r="CE33" s="376"/>
      <c r="CF33" s="376"/>
      <c r="CG33" s="376"/>
      <c r="CH33" s="376"/>
      <c r="CI33" s="376"/>
      <c r="CJ33" s="376"/>
      <c r="CK33" s="376"/>
      <c r="CL33" s="376"/>
      <c r="CM33" s="376"/>
      <c r="CN33" s="12"/>
      <c r="CO33" s="396" t="s">
        <v>121</v>
      </c>
      <c r="CP33" s="396"/>
      <c r="CQ33" s="376" t="s">
        <v>285</v>
      </c>
      <c r="CR33" s="376"/>
      <c r="CS33" s="376"/>
      <c r="CT33" s="376"/>
      <c r="CU33" s="376"/>
      <c r="CV33" s="376"/>
      <c r="CW33" s="376"/>
      <c r="CX33" s="376"/>
      <c r="CY33" s="376"/>
      <c r="CZ33" s="376"/>
      <c r="DA33" s="376"/>
      <c r="DB33" s="376"/>
      <c r="DC33" s="376"/>
      <c r="DD33" s="376"/>
      <c r="DE33" s="376"/>
      <c r="DF33" s="12"/>
      <c r="DG33" s="416" t="s">
        <v>81</v>
      </c>
      <c r="DH33" s="416"/>
      <c r="DI33" s="19"/>
    </row>
    <row r="34" spans="1:113" ht="32.25" customHeight="1" x14ac:dyDescent="0.2">
      <c r="A34" s="2"/>
      <c r="B34" s="5"/>
      <c r="C34" s="414">
        <f>IF(E34="","",1)</f>
        <v>1</v>
      </c>
      <c r="D34" s="414"/>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2"/>
      <c r="U34" s="414">
        <f>IF(W34="","",MAX(C34:D43)+1)</f>
        <v>2</v>
      </c>
      <c r="V34" s="414"/>
      <c r="W34" s="413" t="str">
        <f>IF('各会計、関係団体の財政状況及び健全化判断比率'!B28="","",'各会計、関係団体の財政状況及び健全化判断比率'!B28)</f>
        <v>国民健康保険事業</v>
      </c>
      <c r="X34" s="413"/>
      <c r="Y34" s="413"/>
      <c r="Z34" s="413"/>
      <c r="AA34" s="413"/>
      <c r="AB34" s="413"/>
      <c r="AC34" s="413"/>
      <c r="AD34" s="413"/>
      <c r="AE34" s="413"/>
      <c r="AF34" s="413"/>
      <c r="AG34" s="413"/>
      <c r="AH34" s="413"/>
      <c r="AI34" s="413"/>
      <c r="AJ34" s="413"/>
      <c r="AK34" s="413"/>
      <c r="AL34" s="2"/>
      <c r="AM34" s="414">
        <f>IF(AO34="","",MAX(C34:D43,U34:V43)+1)</f>
        <v>5</v>
      </c>
      <c r="AN34" s="414"/>
      <c r="AO34" s="413" t="str">
        <f>IF('各会計、関係団体の財政状況及び健全化判断比率'!B31="","",'各会計、関係団体の財政状況及び健全化判断比率'!B31)</f>
        <v>病院事業会計</v>
      </c>
      <c r="AP34" s="413"/>
      <c r="AQ34" s="413"/>
      <c r="AR34" s="413"/>
      <c r="AS34" s="413"/>
      <c r="AT34" s="413"/>
      <c r="AU34" s="413"/>
      <c r="AV34" s="413"/>
      <c r="AW34" s="413"/>
      <c r="AX34" s="413"/>
      <c r="AY34" s="413"/>
      <c r="AZ34" s="413"/>
      <c r="BA34" s="413"/>
      <c r="BB34" s="413"/>
      <c r="BC34" s="413"/>
      <c r="BD34" s="2"/>
      <c r="BE34" s="414" t="str">
        <f>IF(BG34="","",MAX(C34:D43,U34:V43,AM34:AN43)+1)</f>
        <v/>
      </c>
      <c r="BF34" s="414"/>
      <c r="BG34" s="413"/>
      <c r="BH34" s="413"/>
      <c r="BI34" s="413"/>
      <c r="BJ34" s="413"/>
      <c r="BK34" s="413"/>
      <c r="BL34" s="413"/>
      <c r="BM34" s="413"/>
      <c r="BN34" s="413"/>
      <c r="BO34" s="413"/>
      <c r="BP34" s="413"/>
      <c r="BQ34" s="413"/>
      <c r="BR34" s="413"/>
      <c r="BS34" s="413"/>
      <c r="BT34" s="413"/>
      <c r="BU34" s="413"/>
      <c r="BV34" s="2"/>
      <c r="BW34" s="414">
        <f>IF(BY34="","",MAX(C34:D43,U34:V43,AM34:AN43,BE34:BF43)+1)</f>
        <v>8</v>
      </c>
      <c r="BX34" s="414"/>
      <c r="BY34" s="413" t="str">
        <f>IF('各会計、関係団体の財政状況及び健全化判断比率'!B68="","",'各会計、関係団体の財政状況及び健全化判断比率'!B68)</f>
        <v>西多摩衛生組合</v>
      </c>
      <c r="BZ34" s="413"/>
      <c r="CA34" s="413"/>
      <c r="CB34" s="413"/>
      <c r="CC34" s="413"/>
      <c r="CD34" s="413"/>
      <c r="CE34" s="413"/>
      <c r="CF34" s="413"/>
      <c r="CG34" s="413"/>
      <c r="CH34" s="413"/>
      <c r="CI34" s="413"/>
      <c r="CJ34" s="413"/>
      <c r="CK34" s="413"/>
      <c r="CL34" s="413"/>
      <c r="CM34" s="413"/>
      <c r="CN34" s="2"/>
      <c r="CO34" s="414">
        <f>IF(CQ34="","",MAX(C34:D43,U34:V43,AM34:AN43,BE34:BF43,BW34:BX43)+1)</f>
        <v>16</v>
      </c>
      <c r="CP34" s="414"/>
      <c r="CQ34" s="413" t="str">
        <f>IF('各会計、関係団体の財政状況及び健全化判断比率'!BS7="","",'各会計、関係団体の財政状況及び健全化判断比率'!BS7)</f>
        <v>まちつくり青梅</v>
      </c>
      <c r="CR34" s="413"/>
      <c r="CS34" s="413"/>
      <c r="CT34" s="413"/>
      <c r="CU34" s="413"/>
      <c r="CV34" s="413"/>
      <c r="CW34" s="413"/>
      <c r="CX34" s="413"/>
      <c r="CY34" s="413"/>
      <c r="CZ34" s="413"/>
      <c r="DA34" s="413"/>
      <c r="DB34" s="413"/>
      <c r="DC34" s="413"/>
      <c r="DD34" s="413"/>
      <c r="DE34" s="413"/>
      <c r="DG34" s="415" t="str">
        <f>IF('各会計、関係団体の財政状況及び健全化判断比率'!BR7="","",'各会計、関係団体の財政状況及び健全化判断比率'!BR7)</f>
        <v/>
      </c>
      <c r="DH34" s="415"/>
      <c r="DI34" s="19"/>
    </row>
    <row r="35" spans="1:113" ht="32.25" customHeight="1" x14ac:dyDescent="0.2">
      <c r="A35" s="2"/>
      <c r="B35" s="5"/>
      <c r="C35" s="414" t="str">
        <f t="shared" ref="C35:C43" si="0">IF(E35="","",C34+1)</f>
        <v/>
      </c>
      <c r="D35" s="414"/>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2"/>
      <c r="U35" s="414">
        <f t="shared" ref="U35:U43" si="1">IF(W35="","",U34+1)</f>
        <v>3</v>
      </c>
      <c r="V35" s="414"/>
      <c r="W35" s="413" t="str">
        <f>IF('各会計、関係団体の財政状況及び健全化判断比率'!B29="","",'各会計、関係団体の財政状況及び健全化判断比率'!B29)</f>
        <v>介護保険事業</v>
      </c>
      <c r="X35" s="413"/>
      <c r="Y35" s="413"/>
      <c r="Z35" s="413"/>
      <c r="AA35" s="413"/>
      <c r="AB35" s="413"/>
      <c r="AC35" s="413"/>
      <c r="AD35" s="413"/>
      <c r="AE35" s="413"/>
      <c r="AF35" s="413"/>
      <c r="AG35" s="413"/>
      <c r="AH35" s="413"/>
      <c r="AI35" s="413"/>
      <c r="AJ35" s="413"/>
      <c r="AK35" s="413"/>
      <c r="AL35" s="2"/>
      <c r="AM35" s="414">
        <f t="shared" ref="AM35:AM43" si="2">IF(AO35="","",AM34+1)</f>
        <v>6</v>
      </c>
      <c r="AN35" s="414"/>
      <c r="AO35" s="413" t="str">
        <f>IF('各会計、関係団体の財政状況及び健全化判断比率'!B32="","",'各会計、関係団体の財政状況及び健全化判断比率'!B32)</f>
        <v>モーターボート競走事業会計</v>
      </c>
      <c r="AP35" s="413"/>
      <c r="AQ35" s="413"/>
      <c r="AR35" s="413"/>
      <c r="AS35" s="413"/>
      <c r="AT35" s="413"/>
      <c r="AU35" s="413"/>
      <c r="AV35" s="413"/>
      <c r="AW35" s="413"/>
      <c r="AX35" s="413"/>
      <c r="AY35" s="413"/>
      <c r="AZ35" s="413"/>
      <c r="BA35" s="413"/>
      <c r="BB35" s="413"/>
      <c r="BC35" s="413"/>
      <c r="BD35" s="2"/>
      <c r="BE35" s="414" t="str">
        <f t="shared" ref="BE35:BE43" si="3">IF(BG35="","",BE34+1)</f>
        <v/>
      </c>
      <c r="BF35" s="414"/>
      <c r="BG35" s="413"/>
      <c r="BH35" s="413"/>
      <c r="BI35" s="413"/>
      <c r="BJ35" s="413"/>
      <c r="BK35" s="413"/>
      <c r="BL35" s="413"/>
      <c r="BM35" s="413"/>
      <c r="BN35" s="413"/>
      <c r="BO35" s="413"/>
      <c r="BP35" s="413"/>
      <c r="BQ35" s="413"/>
      <c r="BR35" s="413"/>
      <c r="BS35" s="413"/>
      <c r="BT35" s="413"/>
      <c r="BU35" s="413"/>
      <c r="BV35" s="2"/>
      <c r="BW35" s="414">
        <f t="shared" ref="BW35:BW43" si="4">IF(BY35="","",BW34+1)</f>
        <v>9</v>
      </c>
      <c r="BX35" s="414"/>
      <c r="BY35" s="413" t="str">
        <f>IF('各会計、関係団体の財政状況及び健全化判断比率'!B69="","",'各会計、関係団体の財政状況及び健全化判断比率'!B69)</f>
        <v>東京たま広域資源循環組合</v>
      </c>
      <c r="BZ35" s="413"/>
      <c r="CA35" s="413"/>
      <c r="CB35" s="413"/>
      <c r="CC35" s="413"/>
      <c r="CD35" s="413"/>
      <c r="CE35" s="413"/>
      <c r="CF35" s="413"/>
      <c r="CG35" s="413"/>
      <c r="CH35" s="413"/>
      <c r="CI35" s="413"/>
      <c r="CJ35" s="413"/>
      <c r="CK35" s="413"/>
      <c r="CL35" s="413"/>
      <c r="CM35" s="413"/>
      <c r="CN35" s="2"/>
      <c r="CO35" s="414" t="str">
        <f t="shared" ref="CO35:CO43" si="5">IF(CQ35="","",CO34+1)</f>
        <v/>
      </c>
      <c r="CP35" s="414"/>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G35" s="415" t="str">
        <f>IF('各会計、関係団体の財政状況及び健全化判断比率'!BR8="","",'各会計、関係団体の財政状況及び健全化判断比率'!BR8)</f>
        <v/>
      </c>
      <c r="DH35" s="415"/>
      <c r="DI35" s="19"/>
    </row>
    <row r="36" spans="1:113" ht="32.25" customHeight="1" x14ac:dyDescent="0.2">
      <c r="A36" s="2"/>
      <c r="B36" s="5"/>
      <c r="C36" s="414" t="str">
        <f t="shared" si="0"/>
        <v/>
      </c>
      <c r="D36" s="414"/>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2"/>
      <c r="U36" s="414">
        <f t="shared" si="1"/>
        <v>4</v>
      </c>
      <c r="V36" s="414"/>
      <c r="W36" s="413" t="str">
        <f>IF('各会計、関係団体の財政状況及び健全化判断比率'!B30="","",'各会計、関係団体の財政状況及び健全化判断比率'!B30)</f>
        <v>後期高齢者医療事業</v>
      </c>
      <c r="X36" s="413"/>
      <c r="Y36" s="413"/>
      <c r="Z36" s="413"/>
      <c r="AA36" s="413"/>
      <c r="AB36" s="413"/>
      <c r="AC36" s="413"/>
      <c r="AD36" s="413"/>
      <c r="AE36" s="413"/>
      <c r="AF36" s="413"/>
      <c r="AG36" s="413"/>
      <c r="AH36" s="413"/>
      <c r="AI36" s="413"/>
      <c r="AJ36" s="413"/>
      <c r="AK36" s="413"/>
      <c r="AL36" s="2"/>
      <c r="AM36" s="414">
        <f t="shared" si="2"/>
        <v>7</v>
      </c>
      <c r="AN36" s="414"/>
      <c r="AO36" s="413" t="str">
        <f>IF('各会計、関係団体の財政状況及び健全化判断比率'!B33="","",'各会計、関係団体の財政状況及び健全化判断比率'!B33)</f>
        <v>下水道事業会計</v>
      </c>
      <c r="AP36" s="413"/>
      <c r="AQ36" s="413"/>
      <c r="AR36" s="413"/>
      <c r="AS36" s="413"/>
      <c r="AT36" s="413"/>
      <c r="AU36" s="413"/>
      <c r="AV36" s="413"/>
      <c r="AW36" s="413"/>
      <c r="AX36" s="413"/>
      <c r="AY36" s="413"/>
      <c r="AZ36" s="413"/>
      <c r="BA36" s="413"/>
      <c r="BB36" s="413"/>
      <c r="BC36" s="413"/>
      <c r="BD36" s="2"/>
      <c r="BE36" s="414" t="str">
        <f t="shared" si="3"/>
        <v/>
      </c>
      <c r="BF36" s="414"/>
      <c r="BG36" s="413"/>
      <c r="BH36" s="413"/>
      <c r="BI36" s="413"/>
      <c r="BJ36" s="413"/>
      <c r="BK36" s="413"/>
      <c r="BL36" s="413"/>
      <c r="BM36" s="413"/>
      <c r="BN36" s="413"/>
      <c r="BO36" s="413"/>
      <c r="BP36" s="413"/>
      <c r="BQ36" s="413"/>
      <c r="BR36" s="413"/>
      <c r="BS36" s="413"/>
      <c r="BT36" s="413"/>
      <c r="BU36" s="413"/>
      <c r="BV36" s="2"/>
      <c r="BW36" s="414">
        <f t="shared" si="4"/>
        <v>10</v>
      </c>
      <c r="BX36" s="414"/>
      <c r="BY36" s="413" t="str">
        <f>IF('各会計、関係団体の財政状況及び健全化判断比率'!B70="","",'各会計、関係団体の財政状況及び健全化判断比率'!B70)</f>
        <v>東京都十一市競輪事業組合</v>
      </c>
      <c r="BZ36" s="413"/>
      <c r="CA36" s="413"/>
      <c r="CB36" s="413"/>
      <c r="CC36" s="413"/>
      <c r="CD36" s="413"/>
      <c r="CE36" s="413"/>
      <c r="CF36" s="413"/>
      <c r="CG36" s="413"/>
      <c r="CH36" s="413"/>
      <c r="CI36" s="413"/>
      <c r="CJ36" s="413"/>
      <c r="CK36" s="413"/>
      <c r="CL36" s="413"/>
      <c r="CM36" s="413"/>
      <c r="CN36" s="2"/>
      <c r="CO36" s="414" t="str">
        <f t="shared" si="5"/>
        <v/>
      </c>
      <c r="CP36" s="414"/>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G36" s="415" t="str">
        <f>IF('各会計、関係団体の財政状況及び健全化判断比率'!BR9="","",'各会計、関係団体の財政状況及び健全化判断比率'!BR9)</f>
        <v/>
      </c>
      <c r="DH36" s="415"/>
      <c r="DI36" s="19"/>
    </row>
    <row r="37" spans="1:113" ht="32.25" customHeight="1" x14ac:dyDescent="0.2">
      <c r="A37" s="2"/>
      <c r="B37" s="5"/>
      <c r="C37" s="414" t="str">
        <f t="shared" si="0"/>
        <v/>
      </c>
      <c r="D37" s="414"/>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2"/>
      <c r="U37" s="414" t="str">
        <f t="shared" si="1"/>
        <v/>
      </c>
      <c r="V37" s="414"/>
      <c r="W37" s="413"/>
      <c r="X37" s="413"/>
      <c r="Y37" s="413"/>
      <c r="Z37" s="413"/>
      <c r="AA37" s="413"/>
      <c r="AB37" s="413"/>
      <c r="AC37" s="413"/>
      <c r="AD37" s="413"/>
      <c r="AE37" s="413"/>
      <c r="AF37" s="413"/>
      <c r="AG37" s="413"/>
      <c r="AH37" s="413"/>
      <c r="AI37" s="413"/>
      <c r="AJ37" s="413"/>
      <c r="AK37" s="413"/>
      <c r="AL37" s="2"/>
      <c r="AM37" s="414" t="str">
        <f t="shared" si="2"/>
        <v/>
      </c>
      <c r="AN37" s="414"/>
      <c r="AO37" s="413"/>
      <c r="AP37" s="413"/>
      <c r="AQ37" s="413"/>
      <c r="AR37" s="413"/>
      <c r="AS37" s="413"/>
      <c r="AT37" s="413"/>
      <c r="AU37" s="413"/>
      <c r="AV37" s="413"/>
      <c r="AW37" s="413"/>
      <c r="AX37" s="413"/>
      <c r="AY37" s="413"/>
      <c r="AZ37" s="413"/>
      <c r="BA37" s="413"/>
      <c r="BB37" s="413"/>
      <c r="BC37" s="413"/>
      <c r="BD37" s="2"/>
      <c r="BE37" s="414" t="str">
        <f t="shared" si="3"/>
        <v/>
      </c>
      <c r="BF37" s="414"/>
      <c r="BG37" s="413"/>
      <c r="BH37" s="413"/>
      <c r="BI37" s="413"/>
      <c r="BJ37" s="413"/>
      <c r="BK37" s="413"/>
      <c r="BL37" s="413"/>
      <c r="BM37" s="413"/>
      <c r="BN37" s="413"/>
      <c r="BO37" s="413"/>
      <c r="BP37" s="413"/>
      <c r="BQ37" s="413"/>
      <c r="BR37" s="413"/>
      <c r="BS37" s="413"/>
      <c r="BT37" s="413"/>
      <c r="BU37" s="413"/>
      <c r="BV37" s="2"/>
      <c r="BW37" s="414">
        <f t="shared" si="4"/>
        <v>11</v>
      </c>
      <c r="BX37" s="414"/>
      <c r="BY37" s="413" t="str">
        <f>IF('各会計、関係団体の財政状況及び健全化判断比率'!B71="","",'各会計、関係団体の財政状況及び健全化判断比率'!B71)</f>
        <v>東京市町村総合事務組合（一般会計）</v>
      </c>
      <c r="BZ37" s="413"/>
      <c r="CA37" s="413"/>
      <c r="CB37" s="413"/>
      <c r="CC37" s="413"/>
      <c r="CD37" s="413"/>
      <c r="CE37" s="413"/>
      <c r="CF37" s="413"/>
      <c r="CG37" s="413"/>
      <c r="CH37" s="413"/>
      <c r="CI37" s="413"/>
      <c r="CJ37" s="413"/>
      <c r="CK37" s="413"/>
      <c r="CL37" s="413"/>
      <c r="CM37" s="413"/>
      <c r="CN37" s="2"/>
      <c r="CO37" s="414" t="str">
        <f t="shared" si="5"/>
        <v/>
      </c>
      <c r="CP37" s="414"/>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G37" s="415" t="str">
        <f>IF('各会計、関係団体の財政状況及び健全化判断比率'!BR10="","",'各会計、関係団体の財政状況及び健全化判断比率'!BR10)</f>
        <v/>
      </c>
      <c r="DH37" s="415"/>
      <c r="DI37" s="19"/>
    </row>
    <row r="38" spans="1:113" ht="32.25" customHeight="1" x14ac:dyDescent="0.2">
      <c r="A38" s="2"/>
      <c r="B38" s="5"/>
      <c r="C38" s="414" t="str">
        <f t="shared" si="0"/>
        <v/>
      </c>
      <c r="D38" s="414"/>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2"/>
      <c r="U38" s="414" t="str">
        <f t="shared" si="1"/>
        <v/>
      </c>
      <c r="V38" s="414"/>
      <c r="W38" s="413"/>
      <c r="X38" s="413"/>
      <c r="Y38" s="413"/>
      <c r="Z38" s="413"/>
      <c r="AA38" s="413"/>
      <c r="AB38" s="413"/>
      <c r="AC38" s="413"/>
      <c r="AD38" s="413"/>
      <c r="AE38" s="413"/>
      <c r="AF38" s="413"/>
      <c r="AG38" s="413"/>
      <c r="AH38" s="413"/>
      <c r="AI38" s="413"/>
      <c r="AJ38" s="413"/>
      <c r="AK38" s="413"/>
      <c r="AL38" s="2"/>
      <c r="AM38" s="414" t="str">
        <f t="shared" si="2"/>
        <v/>
      </c>
      <c r="AN38" s="414"/>
      <c r="AO38" s="413"/>
      <c r="AP38" s="413"/>
      <c r="AQ38" s="413"/>
      <c r="AR38" s="413"/>
      <c r="AS38" s="413"/>
      <c r="AT38" s="413"/>
      <c r="AU38" s="413"/>
      <c r="AV38" s="413"/>
      <c r="AW38" s="413"/>
      <c r="AX38" s="413"/>
      <c r="AY38" s="413"/>
      <c r="AZ38" s="413"/>
      <c r="BA38" s="413"/>
      <c r="BB38" s="413"/>
      <c r="BC38" s="413"/>
      <c r="BD38" s="2"/>
      <c r="BE38" s="414" t="str">
        <f t="shared" si="3"/>
        <v/>
      </c>
      <c r="BF38" s="414"/>
      <c r="BG38" s="413"/>
      <c r="BH38" s="413"/>
      <c r="BI38" s="413"/>
      <c r="BJ38" s="413"/>
      <c r="BK38" s="413"/>
      <c r="BL38" s="413"/>
      <c r="BM38" s="413"/>
      <c r="BN38" s="413"/>
      <c r="BO38" s="413"/>
      <c r="BP38" s="413"/>
      <c r="BQ38" s="413"/>
      <c r="BR38" s="413"/>
      <c r="BS38" s="413"/>
      <c r="BT38" s="413"/>
      <c r="BU38" s="413"/>
      <c r="BV38" s="2"/>
      <c r="BW38" s="414">
        <f t="shared" si="4"/>
        <v>12</v>
      </c>
      <c r="BX38" s="414"/>
      <c r="BY38" s="413" t="str">
        <f>IF('各会計、関係団体の財政状況及び健全化判断比率'!B72="","",'各会計、関係団体の財政状況及び健全化判断比率'!B72)</f>
        <v>東京市町村総合事務組合（交通災害共済事業特別会計）</v>
      </c>
      <c r="BZ38" s="413"/>
      <c r="CA38" s="413"/>
      <c r="CB38" s="413"/>
      <c r="CC38" s="413"/>
      <c r="CD38" s="413"/>
      <c r="CE38" s="413"/>
      <c r="CF38" s="413"/>
      <c r="CG38" s="413"/>
      <c r="CH38" s="413"/>
      <c r="CI38" s="413"/>
      <c r="CJ38" s="413"/>
      <c r="CK38" s="413"/>
      <c r="CL38" s="413"/>
      <c r="CM38" s="413"/>
      <c r="CN38" s="2"/>
      <c r="CO38" s="414" t="str">
        <f t="shared" si="5"/>
        <v/>
      </c>
      <c r="CP38" s="414"/>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G38" s="415" t="str">
        <f>IF('各会計、関係団体の財政状況及び健全化判断比率'!BR11="","",'各会計、関係団体の財政状況及び健全化判断比率'!BR11)</f>
        <v/>
      </c>
      <c r="DH38" s="415"/>
      <c r="DI38" s="19"/>
    </row>
    <row r="39" spans="1:113" ht="32.25" customHeight="1" x14ac:dyDescent="0.2">
      <c r="A39" s="2"/>
      <c r="B39" s="5"/>
      <c r="C39" s="414" t="str">
        <f t="shared" si="0"/>
        <v/>
      </c>
      <c r="D39" s="414"/>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2"/>
      <c r="U39" s="414" t="str">
        <f t="shared" si="1"/>
        <v/>
      </c>
      <c r="V39" s="414"/>
      <c r="W39" s="413"/>
      <c r="X39" s="413"/>
      <c r="Y39" s="413"/>
      <c r="Z39" s="413"/>
      <c r="AA39" s="413"/>
      <c r="AB39" s="413"/>
      <c r="AC39" s="413"/>
      <c r="AD39" s="413"/>
      <c r="AE39" s="413"/>
      <c r="AF39" s="413"/>
      <c r="AG39" s="413"/>
      <c r="AH39" s="413"/>
      <c r="AI39" s="413"/>
      <c r="AJ39" s="413"/>
      <c r="AK39" s="413"/>
      <c r="AL39" s="2"/>
      <c r="AM39" s="414" t="str">
        <f t="shared" si="2"/>
        <v/>
      </c>
      <c r="AN39" s="414"/>
      <c r="AO39" s="413"/>
      <c r="AP39" s="413"/>
      <c r="AQ39" s="413"/>
      <c r="AR39" s="413"/>
      <c r="AS39" s="413"/>
      <c r="AT39" s="413"/>
      <c r="AU39" s="413"/>
      <c r="AV39" s="413"/>
      <c r="AW39" s="413"/>
      <c r="AX39" s="413"/>
      <c r="AY39" s="413"/>
      <c r="AZ39" s="413"/>
      <c r="BA39" s="413"/>
      <c r="BB39" s="413"/>
      <c r="BC39" s="413"/>
      <c r="BD39" s="2"/>
      <c r="BE39" s="414" t="str">
        <f t="shared" si="3"/>
        <v/>
      </c>
      <c r="BF39" s="414"/>
      <c r="BG39" s="413"/>
      <c r="BH39" s="413"/>
      <c r="BI39" s="413"/>
      <c r="BJ39" s="413"/>
      <c r="BK39" s="413"/>
      <c r="BL39" s="413"/>
      <c r="BM39" s="413"/>
      <c r="BN39" s="413"/>
      <c r="BO39" s="413"/>
      <c r="BP39" s="413"/>
      <c r="BQ39" s="413"/>
      <c r="BR39" s="413"/>
      <c r="BS39" s="413"/>
      <c r="BT39" s="413"/>
      <c r="BU39" s="413"/>
      <c r="BV39" s="2"/>
      <c r="BW39" s="414">
        <f t="shared" si="4"/>
        <v>13</v>
      </c>
      <c r="BX39" s="414"/>
      <c r="BY39" s="413" t="str">
        <f>IF('各会計、関係団体の財政状況及び健全化判断比率'!B73="","",'各会計、関係団体の財政状況及び健全化判断比率'!B73)</f>
        <v>青梅、羽村地区工業用水企業団</v>
      </c>
      <c r="BZ39" s="413"/>
      <c r="CA39" s="413"/>
      <c r="CB39" s="413"/>
      <c r="CC39" s="413"/>
      <c r="CD39" s="413"/>
      <c r="CE39" s="413"/>
      <c r="CF39" s="413"/>
      <c r="CG39" s="413"/>
      <c r="CH39" s="413"/>
      <c r="CI39" s="413"/>
      <c r="CJ39" s="413"/>
      <c r="CK39" s="413"/>
      <c r="CL39" s="413"/>
      <c r="CM39" s="413"/>
      <c r="CN39" s="2"/>
      <c r="CO39" s="414" t="str">
        <f t="shared" si="5"/>
        <v/>
      </c>
      <c r="CP39" s="414"/>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G39" s="415" t="str">
        <f>IF('各会計、関係団体の財政状況及び健全化判断比率'!BR12="","",'各会計、関係団体の財政状況及び健全化判断比率'!BR12)</f>
        <v/>
      </c>
      <c r="DH39" s="415"/>
      <c r="DI39" s="19"/>
    </row>
    <row r="40" spans="1:113" ht="32.25" customHeight="1" x14ac:dyDescent="0.2">
      <c r="A40" s="2"/>
      <c r="B40" s="5"/>
      <c r="C40" s="414" t="str">
        <f t="shared" si="0"/>
        <v/>
      </c>
      <c r="D40" s="414"/>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2"/>
      <c r="U40" s="414" t="str">
        <f t="shared" si="1"/>
        <v/>
      </c>
      <c r="V40" s="414"/>
      <c r="W40" s="413"/>
      <c r="X40" s="413"/>
      <c r="Y40" s="413"/>
      <c r="Z40" s="413"/>
      <c r="AA40" s="413"/>
      <c r="AB40" s="413"/>
      <c r="AC40" s="413"/>
      <c r="AD40" s="413"/>
      <c r="AE40" s="413"/>
      <c r="AF40" s="413"/>
      <c r="AG40" s="413"/>
      <c r="AH40" s="413"/>
      <c r="AI40" s="413"/>
      <c r="AJ40" s="413"/>
      <c r="AK40" s="413"/>
      <c r="AL40" s="2"/>
      <c r="AM40" s="414" t="str">
        <f t="shared" si="2"/>
        <v/>
      </c>
      <c r="AN40" s="414"/>
      <c r="AO40" s="413"/>
      <c r="AP40" s="413"/>
      <c r="AQ40" s="413"/>
      <c r="AR40" s="413"/>
      <c r="AS40" s="413"/>
      <c r="AT40" s="413"/>
      <c r="AU40" s="413"/>
      <c r="AV40" s="413"/>
      <c r="AW40" s="413"/>
      <c r="AX40" s="413"/>
      <c r="AY40" s="413"/>
      <c r="AZ40" s="413"/>
      <c r="BA40" s="413"/>
      <c r="BB40" s="413"/>
      <c r="BC40" s="413"/>
      <c r="BD40" s="2"/>
      <c r="BE40" s="414" t="str">
        <f t="shared" si="3"/>
        <v/>
      </c>
      <c r="BF40" s="414"/>
      <c r="BG40" s="413"/>
      <c r="BH40" s="413"/>
      <c r="BI40" s="413"/>
      <c r="BJ40" s="413"/>
      <c r="BK40" s="413"/>
      <c r="BL40" s="413"/>
      <c r="BM40" s="413"/>
      <c r="BN40" s="413"/>
      <c r="BO40" s="413"/>
      <c r="BP40" s="413"/>
      <c r="BQ40" s="413"/>
      <c r="BR40" s="413"/>
      <c r="BS40" s="413"/>
      <c r="BT40" s="413"/>
      <c r="BU40" s="413"/>
      <c r="BV40" s="2"/>
      <c r="BW40" s="414">
        <f t="shared" si="4"/>
        <v>14</v>
      </c>
      <c r="BX40" s="414"/>
      <c r="BY40" s="413" t="str">
        <f>IF('各会計、関係団体の財政状況及び健全化判断比率'!B74="","",'各会計、関係団体の財政状況及び健全化判断比率'!B74)</f>
        <v>東京都後期高齢者医療広域連合（一般会計）</v>
      </c>
      <c r="BZ40" s="413"/>
      <c r="CA40" s="413"/>
      <c r="CB40" s="413"/>
      <c r="CC40" s="413"/>
      <c r="CD40" s="413"/>
      <c r="CE40" s="413"/>
      <c r="CF40" s="413"/>
      <c r="CG40" s="413"/>
      <c r="CH40" s="413"/>
      <c r="CI40" s="413"/>
      <c r="CJ40" s="413"/>
      <c r="CK40" s="413"/>
      <c r="CL40" s="413"/>
      <c r="CM40" s="413"/>
      <c r="CN40" s="2"/>
      <c r="CO40" s="414" t="str">
        <f t="shared" si="5"/>
        <v/>
      </c>
      <c r="CP40" s="414"/>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G40" s="415" t="str">
        <f>IF('各会計、関係団体の財政状況及び健全化判断比率'!BR13="","",'各会計、関係団体の財政状況及び健全化判断比率'!BR13)</f>
        <v/>
      </c>
      <c r="DH40" s="415"/>
      <c r="DI40" s="19"/>
    </row>
    <row r="41" spans="1:113" ht="32.25" customHeight="1" x14ac:dyDescent="0.2">
      <c r="A41" s="2"/>
      <c r="B41" s="5"/>
      <c r="C41" s="414" t="str">
        <f t="shared" si="0"/>
        <v/>
      </c>
      <c r="D41" s="414"/>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2"/>
      <c r="U41" s="414" t="str">
        <f t="shared" si="1"/>
        <v/>
      </c>
      <c r="V41" s="414"/>
      <c r="W41" s="413"/>
      <c r="X41" s="413"/>
      <c r="Y41" s="413"/>
      <c r="Z41" s="413"/>
      <c r="AA41" s="413"/>
      <c r="AB41" s="413"/>
      <c r="AC41" s="413"/>
      <c r="AD41" s="413"/>
      <c r="AE41" s="413"/>
      <c r="AF41" s="413"/>
      <c r="AG41" s="413"/>
      <c r="AH41" s="413"/>
      <c r="AI41" s="413"/>
      <c r="AJ41" s="413"/>
      <c r="AK41" s="413"/>
      <c r="AL41" s="2"/>
      <c r="AM41" s="414" t="str">
        <f t="shared" si="2"/>
        <v/>
      </c>
      <c r="AN41" s="414"/>
      <c r="AO41" s="413"/>
      <c r="AP41" s="413"/>
      <c r="AQ41" s="413"/>
      <c r="AR41" s="413"/>
      <c r="AS41" s="413"/>
      <c r="AT41" s="413"/>
      <c r="AU41" s="413"/>
      <c r="AV41" s="413"/>
      <c r="AW41" s="413"/>
      <c r="AX41" s="413"/>
      <c r="AY41" s="413"/>
      <c r="AZ41" s="413"/>
      <c r="BA41" s="413"/>
      <c r="BB41" s="413"/>
      <c r="BC41" s="413"/>
      <c r="BD41" s="2"/>
      <c r="BE41" s="414" t="str">
        <f t="shared" si="3"/>
        <v/>
      </c>
      <c r="BF41" s="414"/>
      <c r="BG41" s="413"/>
      <c r="BH41" s="413"/>
      <c r="BI41" s="413"/>
      <c r="BJ41" s="413"/>
      <c r="BK41" s="413"/>
      <c r="BL41" s="413"/>
      <c r="BM41" s="413"/>
      <c r="BN41" s="413"/>
      <c r="BO41" s="413"/>
      <c r="BP41" s="413"/>
      <c r="BQ41" s="413"/>
      <c r="BR41" s="413"/>
      <c r="BS41" s="413"/>
      <c r="BT41" s="413"/>
      <c r="BU41" s="413"/>
      <c r="BV41" s="2"/>
      <c r="BW41" s="414">
        <f t="shared" si="4"/>
        <v>15</v>
      </c>
      <c r="BX41" s="414"/>
      <c r="BY41" s="413" t="str">
        <f>IF('各会計、関係団体の財政状況及び健全化判断比率'!B75="","",'各会計、関係団体の財政状況及び健全化判断比率'!B75)</f>
        <v>東京都後期高齢者医療広域連合（後期高齢者医療特別会計）</v>
      </c>
      <c r="BZ41" s="413"/>
      <c r="CA41" s="413"/>
      <c r="CB41" s="413"/>
      <c r="CC41" s="413"/>
      <c r="CD41" s="413"/>
      <c r="CE41" s="413"/>
      <c r="CF41" s="413"/>
      <c r="CG41" s="413"/>
      <c r="CH41" s="413"/>
      <c r="CI41" s="413"/>
      <c r="CJ41" s="413"/>
      <c r="CK41" s="413"/>
      <c r="CL41" s="413"/>
      <c r="CM41" s="413"/>
      <c r="CN41" s="2"/>
      <c r="CO41" s="414" t="str">
        <f t="shared" si="5"/>
        <v/>
      </c>
      <c r="CP41" s="414"/>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G41" s="415" t="str">
        <f>IF('各会計、関係団体の財政状況及び健全化判断比率'!BR14="","",'各会計、関係団体の財政状況及び健全化判断比率'!BR14)</f>
        <v/>
      </c>
      <c r="DH41" s="415"/>
      <c r="DI41" s="19"/>
    </row>
    <row r="42" spans="1:113" ht="32.25" customHeight="1" x14ac:dyDescent="0.2">
      <c r="B42" s="5"/>
      <c r="C42" s="414" t="str">
        <f t="shared" si="0"/>
        <v/>
      </c>
      <c r="D42" s="414"/>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2"/>
      <c r="U42" s="414" t="str">
        <f t="shared" si="1"/>
        <v/>
      </c>
      <c r="V42" s="414"/>
      <c r="W42" s="413"/>
      <c r="X42" s="413"/>
      <c r="Y42" s="413"/>
      <c r="Z42" s="413"/>
      <c r="AA42" s="413"/>
      <c r="AB42" s="413"/>
      <c r="AC42" s="413"/>
      <c r="AD42" s="413"/>
      <c r="AE42" s="413"/>
      <c r="AF42" s="413"/>
      <c r="AG42" s="413"/>
      <c r="AH42" s="413"/>
      <c r="AI42" s="413"/>
      <c r="AJ42" s="413"/>
      <c r="AK42" s="413"/>
      <c r="AL42" s="2"/>
      <c r="AM42" s="414" t="str">
        <f t="shared" si="2"/>
        <v/>
      </c>
      <c r="AN42" s="414"/>
      <c r="AO42" s="413"/>
      <c r="AP42" s="413"/>
      <c r="AQ42" s="413"/>
      <c r="AR42" s="413"/>
      <c r="AS42" s="413"/>
      <c r="AT42" s="413"/>
      <c r="AU42" s="413"/>
      <c r="AV42" s="413"/>
      <c r="AW42" s="413"/>
      <c r="AX42" s="413"/>
      <c r="AY42" s="413"/>
      <c r="AZ42" s="413"/>
      <c r="BA42" s="413"/>
      <c r="BB42" s="413"/>
      <c r="BC42" s="413"/>
      <c r="BD42" s="2"/>
      <c r="BE42" s="414" t="str">
        <f t="shared" si="3"/>
        <v/>
      </c>
      <c r="BF42" s="414"/>
      <c r="BG42" s="413"/>
      <c r="BH42" s="413"/>
      <c r="BI42" s="413"/>
      <c r="BJ42" s="413"/>
      <c r="BK42" s="413"/>
      <c r="BL42" s="413"/>
      <c r="BM42" s="413"/>
      <c r="BN42" s="413"/>
      <c r="BO42" s="413"/>
      <c r="BP42" s="413"/>
      <c r="BQ42" s="413"/>
      <c r="BR42" s="413"/>
      <c r="BS42" s="413"/>
      <c r="BT42" s="413"/>
      <c r="BU42" s="413"/>
      <c r="BV42" s="2"/>
      <c r="BW42" s="414" t="str">
        <f t="shared" si="4"/>
        <v/>
      </c>
      <c r="BX42" s="414"/>
      <c r="BY42" s="413" t="str">
        <f>IF('各会計、関係団体の財政状況及び健全化判断比率'!B76="","",'各会計、関係団体の財政状況及び健全化判断比率'!B76)</f>
        <v/>
      </c>
      <c r="BZ42" s="413"/>
      <c r="CA42" s="413"/>
      <c r="CB42" s="413"/>
      <c r="CC42" s="413"/>
      <c r="CD42" s="413"/>
      <c r="CE42" s="413"/>
      <c r="CF42" s="413"/>
      <c r="CG42" s="413"/>
      <c r="CH42" s="413"/>
      <c r="CI42" s="413"/>
      <c r="CJ42" s="413"/>
      <c r="CK42" s="413"/>
      <c r="CL42" s="413"/>
      <c r="CM42" s="413"/>
      <c r="CN42" s="2"/>
      <c r="CO42" s="414" t="str">
        <f t="shared" si="5"/>
        <v/>
      </c>
      <c r="CP42" s="414"/>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G42" s="415" t="str">
        <f>IF('各会計、関係団体の財政状況及び健全化判断比率'!BR15="","",'各会計、関係団体の財政状況及び健全化判断比率'!BR15)</f>
        <v/>
      </c>
      <c r="DH42" s="415"/>
      <c r="DI42" s="19"/>
    </row>
    <row r="43" spans="1:113" ht="32.25" customHeight="1" x14ac:dyDescent="0.2">
      <c r="B43" s="5"/>
      <c r="C43" s="414" t="str">
        <f t="shared" si="0"/>
        <v/>
      </c>
      <c r="D43" s="414"/>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2"/>
      <c r="U43" s="414" t="str">
        <f t="shared" si="1"/>
        <v/>
      </c>
      <c r="V43" s="414"/>
      <c r="W43" s="413"/>
      <c r="X43" s="413"/>
      <c r="Y43" s="413"/>
      <c r="Z43" s="413"/>
      <c r="AA43" s="413"/>
      <c r="AB43" s="413"/>
      <c r="AC43" s="413"/>
      <c r="AD43" s="413"/>
      <c r="AE43" s="413"/>
      <c r="AF43" s="413"/>
      <c r="AG43" s="413"/>
      <c r="AH43" s="413"/>
      <c r="AI43" s="413"/>
      <c r="AJ43" s="413"/>
      <c r="AK43" s="413"/>
      <c r="AL43" s="2"/>
      <c r="AM43" s="414" t="str">
        <f t="shared" si="2"/>
        <v/>
      </c>
      <c r="AN43" s="414"/>
      <c r="AO43" s="413"/>
      <c r="AP43" s="413"/>
      <c r="AQ43" s="413"/>
      <c r="AR43" s="413"/>
      <c r="AS43" s="413"/>
      <c r="AT43" s="413"/>
      <c r="AU43" s="413"/>
      <c r="AV43" s="413"/>
      <c r="AW43" s="413"/>
      <c r="AX43" s="413"/>
      <c r="AY43" s="413"/>
      <c r="AZ43" s="413"/>
      <c r="BA43" s="413"/>
      <c r="BB43" s="413"/>
      <c r="BC43" s="413"/>
      <c r="BD43" s="2"/>
      <c r="BE43" s="414" t="str">
        <f t="shared" si="3"/>
        <v/>
      </c>
      <c r="BF43" s="414"/>
      <c r="BG43" s="413"/>
      <c r="BH43" s="413"/>
      <c r="BI43" s="413"/>
      <c r="BJ43" s="413"/>
      <c r="BK43" s="413"/>
      <c r="BL43" s="413"/>
      <c r="BM43" s="413"/>
      <c r="BN43" s="413"/>
      <c r="BO43" s="413"/>
      <c r="BP43" s="413"/>
      <c r="BQ43" s="413"/>
      <c r="BR43" s="413"/>
      <c r="BS43" s="413"/>
      <c r="BT43" s="413"/>
      <c r="BU43" s="413"/>
      <c r="BV43" s="2"/>
      <c r="BW43" s="414" t="str">
        <f t="shared" si="4"/>
        <v/>
      </c>
      <c r="BX43" s="414"/>
      <c r="BY43" s="413" t="str">
        <f>IF('各会計、関係団体の財政状況及び健全化判断比率'!B77="","",'各会計、関係団体の財政状況及び健全化判断比率'!B77)</f>
        <v/>
      </c>
      <c r="BZ43" s="413"/>
      <c r="CA43" s="413"/>
      <c r="CB43" s="413"/>
      <c r="CC43" s="413"/>
      <c r="CD43" s="413"/>
      <c r="CE43" s="413"/>
      <c r="CF43" s="413"/>
      <c r="CG43" s="413"/>
      <c r="CH43" s="413"/>
      <c r="CI43" s="413"/>
      <c r="CJ43" s="413"/>
      <c r="CK43" s="413"/>
      <c r="CL43" s="413"/>
      <c r="CM43" s="413"/>
      <c r="CN43" s="2"/>
      <c r="CO43" s="414" t="str">
        <f t="shared" si="5"/>
        <v/>
      </c>
      <c r="CP43" s="414"/>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G43" s="415" t="str">
        <f>IF('各会計、関係団体の財政状況及び健全化判断比率'!BR16="","",'各会計、関係団体の財政状況及び健全化判断比率'!BR16)</f>
        <v/>
      </c>
      <c r="DH43" s="415"/>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286</v>
      </c>
      <c r="E46" s="359" t="s">
        <v>287</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2">
      <c r="E47" s="359" t="s">
        <v>291</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2">
      <c r="E48" s="359" t="s">
        <v>293</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2">
      <c r="E49" s="359" t="s">
        <v>295</v>
      </c>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row>
    <row r="50" spans="5:113" x14ac:dyDescent="0.2">
      <c r="E50" s="359" t="s">
        <v>195</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2">
      <c r="E51" s="359" t="s">
        <v>297</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2">
      <c r="E52" s="359" t="s">
        <v>299</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2">
      <c r="E53" s="359" t="s">
        <v>190</v>
      </c>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c r="CO53" s="359"/>
      <c r="CP53" s="359"/>
      <c r="CQ53" s="359"/>
      <c r="CR53" s="359"/>
      <c r="CS53" s="359"/>
      <c r="CT53" s="359"/>
      <c r="CU53" s="359"/>
      <c r="CV53" s="359"/>
      <c r="CW53" s="359"/>
      <c r="CX53" s="359"/>
      <c r="CY53" s="359"/>
      <c r="CZ53" s="359"/>
      <c r="DA53" s="359"/>
      <c r="DB53" s="359"/>
      <c r="DC53" s="359"/>
      <c r="DD53" s="359"/>
      <c r="DE53" s="359"/>
      <c r="DF53" s="359"/>
      <c r="DG53" s="359"/>
      <c r="DH53" s="359"/>
      <c r="DI53" s="359"/>
    </row>
    <row r="54" spans="5:113" x14ac:dyDescent="0.2"/>
    <row r="55" spans="5:113" x14ac:dyDescent="0.2"/>
    <row r="56" spans="5:113" x14ac:dyDescent="0.2"/>
  </sheetData>
  <sheetProtection algorithmName="SHA-512" hashValue="9t988rPAy4NegbbmL2HjeqYKYxFnwL3cApw3k8Ja7ow+6Wy0NONu7I46GPe9Zurp5n9BRfwyshQwgvI+Br2RhA==" saltValue="/qUd8XdX2UFHk4Ht3D+BE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11</v>
      </c>
      <c r="C33" s="193"/>
      <c r="D33" s="193"/>
      <c r="E33" s="195" t="s">
        <v>16</v>
      </c>
      <c r="F33" s="196" t="s">
        <v>522</v>
      </c>
      <c r="G33" s="201" t="s">
        <v>523</v>
      </c>
      <c r="H33" s="201" t="s">
        <v>524</v>
      </c>
      <c r="I33" s="201" t="s">
        <v>525</v>
      </c>
      <c r="J33" s="205" t="s">
        <v>526</v>
      </c>
      <c r="K33" s="186"/>
      <c r="L33" s="186"/>
      <c r="M33" s="186"/>
      <c r="N33" s="186"/>
      <c r="O33" s="186"/>
      <c r="P33" s="186"/>
    </row>
    <row r="34" spans="1:16" ht="39" customHeight="1" x14ac:dyDescent="0.2">
      <c r="A34" s="186"/>
      <c r="B34" s="188"/>
      <c r="C34" s="1025" t="s">
        <v>458</v>
      </c>
      <c r="D34" s="1025"/>
      <c r="E34" s="1026"/>
      <c r="F34" s="197">
        <v>8.5299999999999994</v>
      </c>
      <c r="G34" s="202">
        <v>18.02</v>
      </c>
      <c r="H34" s="202">
        <v>22.11</v>
      </c>
      <c r="I34" s="202">
        <v>30.2</v>
      </c>
      <c r="J34" s="206">
        <v>38.65</v>
      </c>
      <c r="K34" s="186"/>
      <c r="L34" s="186"/>
      <c r="M34" s="186"/>
      <c r="N34" s="186"/>
      <c r="O34" s="186"/>
      <c r="P34" s="186"/>
    </row>
    <row r="35" spans="1:16" ht="39" customHeight="1" x14ac:dyDescent="0.2">
      <c r="A35" s="186"/>
      <c r="B35" s="189"/>
      <c r="C35" s="1021" t="s">
        <v>456</v>
      </c>
      <c r="D35" s="1021"/>
      <c r="E35" s="1022"/>
      <c r="F35" s="198">
        <v>25.56</v>
      </c>
      <c r="G35" s="203">
        <v>23.29</v>
      </c>
      <c r="H35" s="203">
        <v>21.84</v>
      </c>
      <c r="I35" s="203">
        <v>24.98</v>
      </c>
      <c r="J35" s="207">
        <v>27.22</v>
      </c>
      <c r="K35" s="186"/>
      <c r="L35" s="186"/>
      <c r="M35" s="186"/>
      <c r="N35" s="186"/>
      <c r="O35" s="186"/>
      <c r="P35" s="186"/>
    </row>
    <row r="36" spans="1:16" ht="39" customHeight="1" x14ac:dyDescent="0.2">
      <c r="A36" s="186"/>
      <c r="B36" s="189"/>
      <c r="C36" s="1021" t="s">
        <v>263</v>
      </c>
      <c r="D36" s="1021"/>
      <c r="E36" s="1022"/>
      <c r="F36" s="198">
        <v>3.15</v>
      </c>
      <c r="G36" s="203">
        <v>2.7</v>
      </c>
      <c r="H36" s="203">
        <v>5.86</v>
      </c>
      <c r="I36" s="203">
        <v>10.06</v>
      </c>
      <c r="J36" s="207">
        <v>13.55</v>
      </c>
      <c r="K36" s="186"/>
      <c r="L36" s="186"/>
      <c r="M36" s="186"/>
      <c r="N36" s="186"/>
      <c r="O36" s="186"/>
      <c r="P36" s="186"/>
    </row>
    <row r="37" spans="1:16" ht="39" customHeight="1" x14ac:dyDescent="0.2">
      <c r="A37" s="186"/>
      <c r="B37" s="189"/>
      <c r="C37" s="1021" t="s">
        <v>111</v>
      </c>
      <c r="D37" s="1021"/>
      <c r="E37" s="1022"/>
      <c r="F37" s="198">
        <v>0.31</v>
      </c>
      <c r="G37" s="203">
        <v>0.16</v>
      </c>
      <c r="H37" s="203">
        <v>0.64</v>
      </c>
      <c r="I37" s="203">
        <v>0.33</v>
      </c>
      <c r="J37" s="207">
        <v>0.69</v>
      </c>
      <c r="K37" s="186"/>
      <c r="L37" s="186"/>
      <c r="M37" s="186"/>
      <c r="N37" s="186"/>
      <c r="O37" s="186"/>
      <c r="P37" s="186"/>
    </row>
    <row r="38" spans="1:16" ht="39" customHeight="1" x14ac:dyDescent="0.2">
      <c r="A38" s="186"/>
      <c r="B38" s="189"/>
      <c r="C38" s="1021" t="s">
        <v>217</v>
      </c>
      <c r="D38" s="1021"/>
      <c r="E38" s="1022"/>
      <c r="F38" s="198">
        <v>0.22</v>
      </c>
      <c r="G38" s="203">
        <v>0.56000000000000005</v>
      </c>
      <c r="H38" s="203">
        <v>0.56000000000000005</v>
      </c>
      <c r="I38" s="203">
        <v>0.77</v>
      </c>
      <c r="J38" s="207">
        <v>0.44</v>
      </c>
      <c r="K38" s="186"/>
      <c r="L38" s="186"/>
      <c r="M38" s="186"/>
      <c r="N38" s="186"/>
      <c r="O38" s="186"/>
      <c r="P38" s="186"/>
    </row>
    <row r="39" spans="1:16" ht="39" customHeight="1" x14ac:dyDescent="0.2">
      <c r="A39" s="186"/>
      <c r="B39" s="189"/>
      <c r="C39" s="1021" t="s">
        <v>352</v>
      </c>
      <c r="D39" s="1021"/>
      <c r="E39" s="1022"/>
      <c r="F39" s="198" t="s">
        <v>198</v>
      </c>
      <c r="G39" s="203" t="s">
        <v>198</v>
      </c>
      <c r="H39" s="203">
        <v>0.31</v>
      </c>
      <c r="I39" s="203">
        <v>0.32</v>
      </c>
      <c r="J39" s="207">
        <v>0.37</v>
      </c>
      <c r="K39" s="186"/>
      <c r="L39" s="186"/>
      <c r="M39" s="186"/>
      <c r="N39" s="186"/>
      <c r="O39" s="186"/>
      <c r="P39" s="186"/>
    </row>
    <row r="40" spans="1:16" ht="39" customHeight="1" x14ac:dyDescent="0.2">
      <c r="A40" s="186"/>
      <c r="B40" s="189"/>
      <c r="C40" s="1021" t="s">
        <v>316</v>
      </c>
      <c r="D40" s="1021"/>
      <c r="E40" s="1022"/>
      <c r="F40" s="198">
        <v>0.02</v>
      </c>
      <c r="G40" s="203">
        <v>0</v>
      </c>
      <c r="H40" s="203">
        <v>0.02</v>
      </c>
      <c r="I40" s="203">
        <v>0.01</v>
      </c>
      <c r="J40" s="207">
        <v>0.02</v>
      </c>
      <c r="K40" s="186"/>
      <c r="L40" s="186"/>
      <c r="M40" s="186"/>
      <c r="N40" s="186"/>
      <c r="O40" s="186"/>
      <c r="P40" s="186"/>
    </row>
    <row r="41" spans="1:16" ht="39" customHeight="1" x14ac:dyDescent="0.2">
      <c r="A41" s="186"/>
      <c r="B41" s="189"/>
      <c r="C41" s="1021"/>
      <c r="D41" s="1021"/>
      <c r="E41" s="1022"/>
      <c r="F41" s="198"/>
      <c r="G41" s="203"/>
      <c r="H41" s="203"/>
      <c r="I41" s="203"/>
      <c r="J41" s="207"/>
      <c r="K41" s="186"/>
      <c r="L41" s="186"/>
      <c r="M41" s="186"/>
      <c r="N41" s="186"/>
      <c r="O41" s="186"/>
      <c r="P41" s="186"/>
    </row>
    <row r="42" spans="1:16" ht="39" customHeight="1" x14ac:dyDescent="0.2">
      <c r="A42" s="186"/>
      <c r="B42" s="190"/>
      <c r="C42" s="1021" t="s">
        <v>528</v>
      </c>
      <c r="D42" s="1021"/>
      <c r="E42" s="1022"/>
      <c r="F42" s="198" t="s">
        <v>198</v>
      </c>
      <c r="G42" s="203" t="s">
        <v>198</v>
      </c>
      <c r="H42" s="203" t="s">
        <v>198</v>
      </c>
      <c r="I42" s="203" t="s">
        <v>198</v>
      </c>
      <c r="J42" s="207" t="s">
        <v>198</v>
      </c>
      <c r="K42" s="186"/>
      <c r="L42" s="186"/>
      <c r="M42" s="186"/>
      <c r="N42" s="186"/>
      <c r="O42" s="186"/>
      <c r="P42" s="186"/>
    </row>
    <row r="43" spans="1:16" ht="39" customHeight="1" x14ac:dyDescent="0.2">
      <c r="A43" s="186"/>
      <c r="B43" s="191"/>
      <c r="C43" s="1023" t="s">
        <v>481</v>
      </c>
      <c r="D43" s="1023"/>
      <c r="E43" s="1024"/>
      <c r="F43" s="199">
        <v>0</v>
      </c>
      <c r="G43" s="204">
        <v>0.57999999999999996</v>
      </c>
      <c r="H43" s="204" t="s">
        <v>198</v>
      </c>
      <c r="I43" s="204" t="s">
        <v>198</v>
      </c>
      <c r="J43" s="208" t="s">
        <v>198</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cUT+JSVlyih/Q073nmtl7zI4P+rZ+cvbfARFqq6JACl30zv4YBySaTkPFKZZx7GJJRe53BXeIQ0CU68yM3M32w==" saltValue="UaMQYfpqmSPGtBzoEWT2k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2">
      <c r="A44" s="85"/>
      <c r="B44" s="209" t="s">
        <v>23</v>
      </c>
      <c r="C44" s="215"/>
      <c r="D44" s="215"/>
      <c r="E44" s="223"/>
      <c r="F44" s="223"/>
      <c r="G44" s="223"/>
      <c r="H44" s="223"/>
      <c r="I44" s="223"/>
      <c r="J44" s="226" t="s">
        <v>16</v>
      </c>
      <c r="K44" s="228" t="s">
        <v>522</v>
      </c>
      <c r="L44" s="237" t="s">
        <v>523</v>
      </c>
      <c r="M44" s="237" t="s">
        <v>524</v>
      </c>
      <c r="N44" s="237" t="s">
        <v>525</v>
      </c>
      <c r="O44" s="246" t="s">
        <v>526</v>
      </c>
      <c r="P44" s="85"/>
      <c r="Q44" s="85"/>
      <c r="R44" s="85"/>
      <c r="S44" s="85"/>
      <c r="T44" s="85"/>
      <c r="U44" s="85"/>
    </row>
    <row r="45" spans="1:21" ht="30.75" customHeight="1" x14ac:dyDescent="0.2">
      <c r="A45" s="85"/>
      <c r="B45" s="1042" t="s">
        <v>26</v>
      </c>
      <c r="C45" s="1043"/>
      <c r="D45" s="218"/>
      <c r="E45" s="1056" t="s">
        <v>24</v>
      </c>
      <c r="F45" s="1056"/>
      <c r="G45" s="1056"/>
      <c r="H45" s="1056"/>
      <c r="I45" s="1056"/>
      <c r="J45" s="1057"/>
      <c r="K45" s="229">
        <v>3219</v>
      </c>
      <c r="L45" s="238">
        <v>3058</v>
      </c>
      <c r="M45" s="238">
        <v>3006</v>
      </c>
      <c r="N45" s="238">
        <v>3098</v>
      </c>
      <c r="O45" s="247">
        <v>3106</v>
      </c>
      <c r="P45" s="85"/>
      <c r="Q45" s="85"/>
      <c r="R45" s="85"/>
      <c r="S45" s="85"/>
      <c r="T45" s="85"/>
      <c r="U45" s="85"/>
    </row>
    <row r="46" spans="1:21" ht="30.75" customHeight="1" x14ac:dyDescent="0.2">
      <c r="A46" s="85"/>
      <c r="B46" s="1044"/>
      <c r="C46" s="1045"/>
      <c r="D46" s="219"/>
      <c r="E46" s="1048" t="s">
        <v>28</v>
      </c>
      <c r="F46" s="1048"/>
      <c r="G46" s="1048"/>
      <c r="H46" s="1048"/>
      <c r="I46" s="1048"/>
      <c r="J46" s="1049"/>
      <c r="K46" s="230" t="s">
        <v>198</v>
      </c>
      <c r="L46" s="239" t="s">
        <v>198</v>
      </c>
      <c r="M46" s="239" t="s">
        <v>198</v>
      </c>
      <c r="N46" s="239" t="s">
        <v>198</v>
      </c>
      <c r="O46" s="248" t="s">
        <v>198</v>
      </c>
      <c r="P46" s="85"/>
      <c r="Q46" s="85"/>
      <c r="R46" s="85"/>
      <c r="S46" s="85"/>
      <c r="T46" s="85"/>
      <c r="U46" s="85"/>
    </row>
    <row r="47" spans="1:21" ht="30.75" customHeight="1" x14ac:dyDescent="0.2">
      <c r="A47" s="85"/>
      <c r="B47" s="1044"/>
      <c r="C47" s="1045"/>
      <c r="D47" s="219"/>
      <c r="E47" s="1048" t="s">
        <v>30</v>
      </c>
      <c r="F47" s="1048"/>
      <c r="G47" s="1048"/>
      <c r="H47" s="1048"/>
      <c r="I47" s="1048"/>
      <c r="J47" s="1049"/>
      <c r="K47" s="230" t="s">
        <v>198</v>
      </c>
      <c r="L47" s="239" t="s">
        <v>198</v>
      </c>
      <c r="M47" s="239" t="s">
        <v>198</v>
      </c>
      <c r="N47" s="239" t="s">
        <v>198</v>
      </c>
      <c r="O47" s="248" t="s">
        <v>198</v>
      </c>
      <c r="P47" s="85"/>
      <c r="Q47" s="85"/>
      <c r="R47" s="85"/>
      <c r="S47" s="85"/>
      <c r="T47" s="85"/>
      <c r="U47" s="85"/>
    </row>
    <row r="48" spans="1:21" ht="30.75" customHeight="1" x14ac:dyDescent="0.2">
      <c r="A48" s="85"/>
      <c r="B48" s="1044"/>
      <c r="C48" s="1045"/>
      <c r="D48" s="219"/>
      <c r="E48" s="1048" t="s">
        <v>34</v>
      </c>
      <c r="F48" s="1048"/>
      <c r="G48" s="1048"/>
      <c r="H48" s="1048"/>
      <c r="I48" s="1048"/>
      <c r="J48" s="1049"/>
      <c r="K48" s="230">
        <v>1399</v>
      </c>
      <c r="L48" s="239">
        <v>1422</v>
      </c>
      <c r="M48" s="239">
        <v>1450</v>
      </c>
      <c r="N48" s="239">
        <v>1244</v>
      </c>
      <c r="O48" s="248">
        <v>1242</v>
      </c>
      <c r="P48" s="85"/>
      <c r="Q48" s="85"/>
      <c r="R48" s="85"/>
      <c r="S48" s="85"/>
      <c r="T48" s="85"/>
      <c r="U48" s="85"/>
    </row>
    <row r="49" spans="1:21" ht="30.75" customHeight="1" x14ac:dyDescent="0.2">
      <c r="A49" s="85"/>
      <c r="B49" s="1044"/>
      <c r="C49" s="1045"/>
      <c r="D49" s="219"/>
      <c r="E49" s="1048" t="s">
        <v>0</v>
      </c>
      <c r="F49" s="1048"/>
      <c r="G49" s="1048"/>
      <c r="H49" s="1048"/>
      <c r="I49" s="1048"/>
      <c r="J49" s="1049"/>
      <c r="K49" s="230">
        <v>115</v>
      </c>
      <c r="L49" s="239">
        <v>135</v>
      </c>
      <c r="M49" s="239">
        <v>111</v>
      </c>
      <c r="N49" s="239">
        <v>116</v>
      </c>
      <c r="O49" s="248">
        <v>90</v>
      </c>
      <c r="P49" s="85"/>
      <c r="Q49" s="85"/>
      <c r="R49" s="85"/>
      <c r="S49" s="85"/>
      <c r="T49" s="85"/>
      <c r="U49" s="85"/>
    </row>
    <row r="50" spans="1:21" ht="30.75" customHeight="1" x14ac:dyDescent="0.2">
      <c r="A50" s="85"/>
      <c r="B50" s="1044"/>
      <c r="C50" s="1045"/>
      <c r="D50" s="219"/>
      <c r="E50" s="1048" t="s">
        <v>39</v>
      </c>
      <c r="F50" s="1048"/>
      <c r="G50" s="1048"/>
      <c r="H50" s="1048"/>
      <c r="I50" s="1048"/>
      <c r="J50" s="1049"/>
      <c r="K50" s="230" t="s">
        <v>198</v>
      </c>
      <c r="L50" s="239" t="s">
        <v>198</v>
      </c>
      <c r="M50" s="239" t="s">
        <v>198</v>
      </c>
      <c r="N50" s="239" t="s">
        <v>198</v>
      </c>
      <c r="O50" s="248" t="s">
        <v>198</v>
      </c>
      <c r="P50" s="85"/>
      <c r="Q50" s="85"/>
      <c r="R50" s="85"/>
      <c r="S50" s="85"/>
      <c r="T50" s="85"/>
      <c r="U50" s="85"/>
    </row>
    <row r="51" spans="1:21" ht="30.75" customHeight="1" x14ac:dyDescent="0.2">
      <c r="A51" s="85"/>
      <c r="B51" s="1046"/>
      <c r="C51" s="1047"/>
      <c r="D51" s="220"/>
      <c r="E51" s="1048" t="s">
        <v>41</v>
      </c>
      <c r="F51" s="1048"/>
      <c r="G51" s="1048"/>
      <c r="H51" s="1048"/>
      <c r="I51" s="1048"/>
      <c r="J51" s="1049"/>
      <c r="K51" s="230" t="s">
        <v>198</v>
      </c>
      <c r="L51" s="239" t="s">
        <v>198</v>
      </c>
      <c r="M51" s="239" t="s">
        <v>198</v>
      </c>
      <c r="N51" s="239" t="s">
        <v>198</v>
      </c>
      <c r="O51" s="248" t="s">
        <v>198</v>
      </c>
      <c r="P51" s="85"/>
      <c r="Q51" s="85"/>
      <c r="R51" s="85"/>
      <c r="S51" s="85"/>
      <c r="T51" s="85"/>
      <c r="U51" s="85"/>
    </row>
    <row r="52" spans="1:21" ht="30.75" customHeight="1" x14ac:dyDescent="0.2">
      <c r="A52" s="85"/>
      <c r="B52" s="1050" t="s">
        <v>44</v>
      </c>
      <c r="C52" s="1051"/>
      <c r="D52" s="220"/>
      <c r="E52" s="1048" t="s">
        <v>46</v>
      </c>
      <c r="F52" s="1048"/>
      <c r="G52" s="1048"/>
      <c r="H52" s="1048"/>
      <c r="I52" s="1048"/>
      <c r="J52" s="1049"/>
      <c r="K52" s="230">
        <v>4061</v>
      </c>
      <c r="L52" s="239">
        <v>4006</v>
      </c>
      <c r="M52" s="239">
        <v>3964</v>
      </c>
      <c r="N52" s="239">
        <v>3876</v>
      </c>
      <c r="O52" s="248">
        <v>3918</v>
      </c>
      <c r="P52" s="85"/>
      <c r="Q52" s="85"/>
      <c r="R52" s="85"/>
      <c r="S52" s="85"/>
      <c r="T52" s="85"/>
      <c r="U52" s="85"/>
    </row>
    <row r="53" spans="1:21" ht="30.75" customHeight="1" x14ac:dyDescent="0.2">
      <c r="A53" s="85"/>
      <c r="B53" s="1052" t="s">
        <v>48</v>
      </c>
      <c r="C53" s="1053"/>
      <c r="D53" s="221"/>
      <c r="E53" s="1054" t="s">
        <v>51</v>
      </c>
      <c r="F53" s="1054"/>
      <c r="G53" s="1054"/>
      <c r="H53" s="1054"/>
      <c r="I53" s="1054"/>
      <c r="J53" s="1055"/>
      <c r="K53" s="231">
        <v>672</v>
      </c>
      <c r="L53" s="240">
        <v>609</v>
      </c>
      <c r="M53" s="240">
        <v>603</v>
      </c>
      <c r="N53" s="240">
        <v>582</v>
      </c>
      <c r="O53" s="249">
        <v>520</v>
      </c>
      <c r="P53" s="85"/>
      <c r="Q53" s="85"/>
      <c r="R53" s="85"/>
      <c r="S53" s="85"/>
      <c r="T53" s="85"/>
      <c r="U53" s="85"/>
    </row>
    <row r="54" spans="1:21" ht="24" customHeight="1" x14ac:dyDescent="0.2">
      <c r="A54" s="85"/>
      <c r="B54" s="210" t="s">
        <v>58</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59</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6</v>
      </c>
      <c r="C56" s="216"/>
      <c r="D56" s="216"/>
      <c r="E56" s="216"/>
      <c r="F56" s="216"/>
      <c r="G56" s="216"/>
      <c r="H56" s="216"/>
      <c r="I56" s="216"/>
      <c r="J56" s="216"/>
      <c r="K56" s="232"/>
      <c r="L56" s="232"/>
      <c r="M56" s="232"/>
      <c r="N56" s="232"/>
      <c r="O56" s="250" t="s">
        <v>529</v>
      </c>
      <c r="P56" s="85"/>
      <c r="Q56" s="85"/>
      <c r="R56" s="85"/>
      <c r="S56" s="85"/>
      <c r="T56" s="85"/>
      <c r="U56" s="85"/>
    </row>
    <row r="57" spans="1:21" ht="31.5" customHeight="1" x14ac:dyDescent="0.2">
      <c r="A57" s="85"/>
      <c r="B57" s="212"/>
      <c r="C57" s="217"/>
      <c r="D57" s="217"/>
      <c r="E57" s="224"/>
      <c r="F57" s="224"/>
      <c r="G57" s="224"/>
      <c r="H57" s="224"/>
      <c r="I57" s="224"/>
      <c r="J57" s="227" t="s">
        <v>16</v>
      </c>
      <c r="K57" s="233" t="s">
        <v>522</v>
      </c>
      <c r="L57" s="241" t="s">
        <v>523</v>
      </c>
      <c r="M57" s="241" t="s">
        <v>524</v>
      </c>
      <c r="N57" s="241" t="s">
        <v>525</v>
      </c>
      <c r="O57" s="251" t="s">
        <v>526</v>
      </c>
      <c r="P57" s="85"/>
      <c r="Q57" s="85"/>
      <c r="R57" s="85"/>
      <c r="S57" s="85"/>
      <c r="T57" s="85"/>
      <c r="U57" s="85"/>
    </row>
    <row r="58" spans="1:21" ht="31.5" customHeight="1" x14ac:dyDescent="0.2">
      <c r="B58" s="1036" t="s">
        <v>61</v>
      </c>
      <c r="C58" s="1037"/>
      <c r="D58" s="1027" t="s">
        <v>63</v>
      </c>
      <c r="E58" s="1028"/>
      <c r="F58" s="1028"/>
      <c r="G58" s="1028"/>
      <c r="H58" s="1028"/>
      <c r="I58" s="1028"/>
      <c r="J58" s="1029"/>
      <c r="K58" s="234"/>
      <c r="L58" s="242"/>
      <c r="M58" s="242"/>
      <c r="N58" s="242"/>
      <c r="O58" s="252"/>
    </row>
    <row r="59" spans="1:21" ht="31.5" customHeight="1" x14ac:dyDescent="0.2">
      <c r="B59" s="1038"/>
      <c r="C59" s="1039"/>
      <c r="D59" s="1030" t="s">
        <v>13</v>
      </c>
      <c r="E59" s="1031"/>
      <c r="F59" s="1031"/>
      <c r="G59" s="1031"/>
      <c r="H59" s="1031"/>
      <c r="I59" s="1031"/>
      <c r="J59" s="1032"/>
      <c r="K59" s="235"/>
      <c r="L59" s="243"/>
      <c r="M59" s="243"/>
      <c r="N59" s="243"/>
      <c r="O59" s="253"/>
    </row>
    <row r="60" spans="1:21" ht="31.5" customHeight="1" x14ac:dyDescent="0.2">
      <c r="B60" s="1040"/>
      <c r="C60" s="1041"/>
      <c r="D60" s="1033" t="s">
        <v>64</v>
      </c>
      <c r="E60" s="1034"/>
      <c r="F60" s="1034"/>
      <c r="G60" s="1034"/>
      <c r="H60" s="1034"/>
      <c r="I60" s="1034"/>
      <c r="J60" s="1035"/>
      <c r="K60" s="236"/>
      <c r="L60" s="244"/>
      <c r="M60" s="244"/>
      <c r="N60" s="244"/>
      <c r="O60" s="254"/>
    </row>
    <row r="61" spans="1:21" ht="24" customHeight="1" x14ac:dyDescent="0.2">
      <c r="B61" s="213"/>
      <c r="C61" s="213"/>
      <c r="D61" s="222" t="s">
        <v>45</v>
      </c>
      <c r="E61" s="225"/>
      <c r="F61" s="225"/>
      <c r="G61" s="225"/>
      <c r="H61" s="225"/>
      <c r="I61" s="225"/>
      <c r="J61" s="225"/>
      <c r="K61" s="225"/>
      <c r="L61" s="225"/>
      <c r="M61" s="225"/>
      <c r="N61" s="225"/>
      <c r="O61" s="225"/>
    </row>
    <row r="62" spans="1:21" ht="24" customHeight="1" x14ac:dyDescent="0.2">
      <c r="B62" s="214"/>
      <c r="C62" s="214"/>
      <c r="D62" s="222" t="s">
        <v>40</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XK2buzzfEewUgExcDm/0PPwpYWew8ZqkohdtUguXe4o0BCzP8nMslq7+QX8zYdezlzzdD2/KCBO41nh77BxdxQ==" saltValue="3snuImER3VqUExegQpsZn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22</v>
      </c>
    </row>
    <row r="40" spans="2:13" ht="27.75" customHeight="1" x14ac:dyDescent="0.2">
      <c r="B40" s="209" t="s">
        <v>23</v>
      </c>
      <c r="C40" s="215"/>
      <c r="D40" s="215"/>
      <c r="E40" s="223"/>
      <c r="F40" s="223"/>
      <c r="G40" s="223"/>
      <c r="H40" s="226" t="s">
        <v>16</v>
      </c>
      <c r="I40" s="228" t="s">
        <v>522</v>
      </c>
      <c r="J40" s="237" t="s">
        <v>523</v>
      </c>
      <c r="K40" s="237" t="s">
        <v>524</v>
      </c>
      <c r="L40" s="237" t="s">
        <v>525</v>
      </c>
      <c r="M40" s="266" t="s">
        <v>526</v>
      </c>
    </row>
    <row r="41" spans="2:13" ht="27.75" customHeight="1" x14ac:dyDescent="0.2">
      <c r="B41" s="1042" t="s">
        <v>36</v>
      </c>
      <c r="C41" s="1043"/>
      <c r="D41" s="218"/>
      <c r="E41" s="1067" t="s">
        <v>67</v>
      </c>
      <c r="F41" s="1067"/>
      <c r="G41" s="1067"/>
      <c r="H41" s="1068"/>
      <c r="I41" s="259">
        <v>34075</v>
      </c>
      <c r="J41" s="263">
        <v>33630</v>
      </c>
      <c r="K41" s="263">
        <v>33365</v>
      </c>
      <c r="L41" s="263">
        <v>32451</v>
      </c>
      <c r="M41" s="267">
        <v>30699</v>
      </c>
    </row>
    <row r="42" spans="2:13" ht="27.75" customHeight="1" x14ac:dyDescent="0.2">
      <c r="B42" s="1044"/>
      <c r="C42" s="1045"/>
      <c r="D42" s="219"/>
      <c r="E42" s="1058" t="s">
        <v>73</v>
      </c>
      <c r="F42" s="1058"/>
      <c r="G42" s="1058"/>
      <c r="H42" s="1059"/>
      <c r="I42" s="260" t="s">
        <v>198</v>
      </c>
      <c r="J42" s="264" t="s">
        <v>198</v>
      </c>
      <c r="K42" s="264" t="s">
        <v>198</v>
      </c>
      <c r="L42" s="264" t="s">
        <v>198</v>
      </c>
      <c r="M42" s="268" t="s">
        <v>198</v>
      </c>
    </row>
    <row r="43" spans="2:13" ht="27.75" customHeight="1" x14ac:dyDescent="0.2">
      <c r="B43" s="1044"/>
      <c r="C43" s="1045"/>
      <c r="D43" s="219"/>
      <c r="E43" s="1058" t="s">
        <v>75</v>
      </c>
      <c r="F43" s="1058"/>
      <c r="G43" s="1058"/>
      <c r="H43" s="1059"/>
      <c r="I43" s="260">
        <v>12406</v>
      </c>
      <c r="J43" s="264">
        <v>12558</v>
      </c>
      <c r="K43" s="264">
        <v>12021</v>
      </c>
      <c r="L43" s="264">
        <v>12052</v>
      </c>
      <c r="M43" s="268">
        <v>14342</v>
      </c>
    </row>
    <row r="44" spans="2:13" ht="27.75" customHeight="1" x14ac:dyDescent="0.2">
      <c r="B44" s="1044"/>
      <c r="C44" s="1045"/>
      <c r="D44" s="219"/>
      <c r="E44" s="1058" t="s">
        <v>19</v>
      </c>
      <c r="F44" s="1058"/>
      <c r="G44" s="1058"/>
      <c r="H44" s="1059"/>
      <c r="I44" s="260">
        <v>595</v>
      </c>
      <c r="J44" s="264">
        <v>650</v>
      </c>
      <c r="K44" s="264">
        <v>537</v>
      </c>
      <c r="L44" s="264">
        <v>449</v>
      </c>
      <c r="M44" s="268">
        <v>356</v>
      </c>
    </row>
    <row r="45" spans="2:13" ht="27.75" customHeight="1" x14ac:dyDescent="0.2">
      <c r="B45" s="1044"/>
      <c r="C45" s="1045"/>
      <c r="D45" s="219"/>
      <c r="E45" s="1058" t="s">
        <v>78</v>
      </c>
      <c r="F45" s="1058"/>
      <c r="G45" s="1058"/>
      <c r="H45" s="1059"/>
      <c r="I45" s="260">
        <v>6138</v>
      </c>
      <c r="J45" s="264">
        <v>5821</v>
      </c>
      <c r="K45" s="264">
        <v>5641</v>
      </c>
      <c r="L45" s="264">
        <v>5290</v>
      </c>
      <c r="M45" s="268">
        <v>5081</v>
      </c>
    </row>
    <row r="46" spans="2:13" ht="27.75" customHeight="1" x14ac:dyDescent="0.2">
      <c r="B46" s="1044"/>
      <c r="C46" s="1045"/>
      <c r="D46" s="220"/>
      <c r="E46" s="1058" t="s">
        <v>77</v>
      </c>
      <c r="F46" s="1058"/>
      <c r="G46" s="1058"/>
      <c r="H46" s="1059"/>
      <c r="I46" s="260" t="s">
        <v>198</v>
      </c>
      <c r="J46" s="264" t="s">
        <v>198</v>
      </c>
      <c r="K46" s="264" t="s">
        <v>198</v>
      </c>
      <c r="L46" s="264" t="s">
        <v>198</v>
      </c>
      <c r="M46" s="268" t="s">
        <v>198</v>
      </c>
    </row>
    <row r="47" spans="2:13" ht="27.75" customHeight="1" x14ac:dyDescent="0.2">
      <c r="B47" s="1044"/>
      <c r="C47" s="1045"/>
      <c r="D47" s="256"/>
      <c r="E47" s="1064" t="s">
        <v>80</v>
      </c>
      <c r="F47" s="1065"/>
      <c r="G47" s="1065"/>
      <c r="H47" s="1066"/>
      <c r="I47" s="260" t="s">
        <v>198</v>
      </c>
      <c r="J47" s="264" t="s">
        <v>198</v>
      </c>
      <c r="K47" s="264" t="s">
        <v>198</v>
      </c>
      <c r="L47" s="264" t="s">
        <v>198</v>
      </c>
      <c r="M47" s="268" t="s">
        <v>198</v>
      </c>
    </row>
    <row r="48" spans="2:13" ht="27.75" customHeight="1" x14ac:dyDescent="0.2">
      <c r="B48" s="1044"/>
      <c r="C48" s="1045"/>
      <c r="D48" s="219"/>
      <c r="E48" s="1058" t="s">
        <v>53</v>
      </c>
      <c r="F48" s="1058"/>
      <c r="G48" s="1058"/>
      <c r="H48" s="1059"/>
      <c r="I48" s="260" t="s">
        <v>198</v>
      </c>
      <c r="J48" s="264" t="s">
        <v>198</v>
      </c>
      <c r="K48" s="264" t="s">
        <v>198</v>
      </c>
      <c r="L48" s="264" t="s">
        <v>198</v>
      </c>
      <c r="M48" s="268" t="s">
        <v>198</v>
      </c>
    </row>
    <row r="49" spans="2:13" ht="27.75" customHeight="1" x14ac:dyDescent="0.2">
      <c r="B49" s="1046"/>
      <c r="C49" s="1047"/>
      <c r="D49" s="219"/>
      <c r="E49" s="1058" t="s">
        <v>84</v>
      </c>
      <c r="F49" s="1058"/>
      <c r="G49" s="1058"/>
      <c r="H49" s="1059"/>
      <c r="I49" s="260" t="s">
        <v>198</v>
      </c>
      <c r="J49" s="264" t="s">
        <v>198</v>
      </c>
      <c r="K49" s="264" t="s">
        <v>198</v>
      </c>
      <c r="L49" s="264" t="s">
        <v>198</v>
      </c>
      <c r="M49" s="268" t="s">
        <v>198</v>
      </c>
    </row>
    <row r="50" spans="2:13" ht="27.75" customHeight="1" x14ac:dyDescent="0.2">
      <c r="B50" s="1062" t="s">
        <v>86</v>
      </c>
      <c r="C50" s="1063"/>
      <c r="D50" s="257"/>
      <c r="E50" s="1058" t="s">
        <v>87</v>
      </c>
      <c r="F50" s="1058"/>
      <c r="G50" s="1058"/>
      <c r="H50" s="1059"/>
      <c r="I50" s="260">
        <v>7955</v>
      </c>
      <c r="J50" s="264">
        <v>7854</v>
      </c>
      <c r="K50" s="264">
        <v>8656</v>
      </c>
      <c r="L50" s="264">
        <v>11821</v>
      </c>
      <c r="M50" s="268">
        <v>13646</v>
      </c>
    </row>
    <row r="51" spans="2:13" ht="27.75" customHeight="1" x14ac:dyDescent="0.2">
      <c r="B51" s="1044"/>
      <c r="C51" s="1045"/>
      <c r="D51" s="219"/>
      <c r="E51" s="1058" t="s">
        <v>89</v>
      </c>
      <c r="F51" s="1058"/>
      <c r="G51" s="1058"/>
      <c r="H51" s="1059"/>
      <c r="I51" s="260">
        <v>9529</v>
      </c>
      <c r="J51" s="264">
        <v>9485</v>
      </c>
      <c r="K51" s="264">
        <v>9615</v>
      </c>
      <c r="L51" s="264">
        <v>9307</v>
      </c>
      <c r="M51" s="268">
        <v>9256</v>
      </c>
    </row>
    <row r="52" spans="2:13" ht="27.75" customHeight="1" x14ac:dyDescent="0.2">
      <c r="B52" s="1046"/>
      <c r="C52" s="1047"/>
      <c r="D52" s="219"/>
      <c r="E52" s="1058" t="s">
        <v>43</v>
      </c>
      <c r="F52" s="1058"/>
      <c r="G52" s="1058"/>
      <c r="H52" s="1059"/>
      <c r="I52" s="260">
        <v>36527</v>
      </c>
      <c r="J52" s="264">
        <v>36264</v>
      </c>
      <c r="K52" s="264">
        <v>36415</v>
      </c>
      <c r="L52" s="264">
        <v>36303</v>
      </c>
      <c r="M52" s="268">
        <v>35843</v>
      </c>
    </row>
    <row r="53" spans="2:13" ht="27.75" customHeight="1" x14ac:dyDescent="0.2">
      <c r="B53" s="1052" t="s">
        <v>48</v>
      </c>
      <c r="C53" s="1053"/>
      <c r="D53" s="221"/>
      <c r="E53" s="1060" t="s">
        <v>93</v>
      </c>
      <c r="F53" s="1060"/>
      <c r="G53" s="1060"/>
      <c r="H53" s="1061"/>
      <c r="I53" s="261">
        <v>-798</v>
      </c>
      <c r="J53" s="265">
        <v>-944</v>
      </c>
      <c r="K53" s="265">
        <v>-3121</v>
      </c>
      <c r="L53" s="265">
        <v>-7188</v>
      </c>
      <c r="M53" s="269">
        <v>-8268</v>
      </c>
    </row>
    <row r="54" spans="2:13" ht="27.75" customHeight="1" x14ac:dyDescent="0.2">
      <c r="B54" s="255" t="s">
        <v>66</v>
      </c>
      <c r="C54" s="192"/>
      <c r="D54" s="192"/>
      <c r="E54" s="258"/>
      <c r="F54" s="258"/>
      <c r="G54" s="258"/>
      <c r="H54" s="258"/>
      <c r="I54" s="262"/>
      <c r="J54" s="262"/>
      <c r="K54" s="262"/>
      <c r="L54" s="262"/>
      <c r="M54" s="262"/>
    </row>
    <row r="55" spans="2:13" ht="13.2" x14ac:dyDescent="0.2"/>
  </sheetData>
  <sheetProtection algorithmName="SHA-512" hashValue="MjgfukvwGSS+ga8pu+yNLacWbVwpgOOjQdvI0Pbs5KAEv/aoczAhkdy2ZCjAur0/BREUbbrzqPRgeK2LrOzdNw==" saltValue="BUS2d8uBQwQOtUc3IF/bZ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91</v>
      </c>
    </row>
    <row r="54" spans="2:8" ht="29.25" customHeight="1" x14ac:dyDescent="0.25">
      <c r="B54" s="270" t="s">
        <v>5</v>
      </c>
      <c r="C54" s="276"/>
      <c r="D54" s="276"/>
      <c r="E54" s="277" t="s">
        <v>16</v>
      </c>
      <c r="F54" s="278" t="s">
        <v>524</v>
      </c>
      <c r="G54" s="278" t="s">
        <v>525</v>
      </c>
      <c r="H54" s="286" t="s">
        <v>526</v>
      </c>
    </row>
    <row r="55" spans="2:8" ht="52.5" customHeight="1" x14ac:dyDescent="0.2">
      <c r="B55" s="271"/>
      <c r="C55" s="1074" t="s">
        <v>97</v>
      </c>
      <c r="D55" s="1074"/>
      <c r="E55" s="1075"/>
      <c r="F55" s="279">
        <v>3906</v>
      </c>
      <c r="G55" s="279">
        <v>6006</v>
      </c>
      <c r="H55" s="287">
        <v>7444</v>
      </c>
    </row>
    <row r="56" spans="2:8" ht="52.5" customHeight="1" x14ac:dyDescent="0.2">
      <c r="B56" s="272"/>
      <c r="C56" s="1076" t="s">
        <v>100</v>
      </c>
      <c r="D56" s="1076"/>
      <c r="E56" s="1077"/>
      <c r="F56" s="280" t="s">
        <v>198</v>
      </c>
      <c r="G56" s="280" t="s">
        <v>198</v>
      </c>
      <c r="H56" s="288" t="s">
        <v>198</v>
      </c>
    </row>
    <row r="57" spans="2:8" ht="53.25" customHeight="1" x14ac:dyDescent="0.2">
      <c r="B57" s="272"/>
      <c r="C57" s="1078" t="s">
        <v>71</v>
      </c>
      <c r="D57" s="1078"/>
      <c r="E57" s="1079"/>
      <c r="F57" s="281">
        <v>3901</v>
      </c>
      <c r="G57" s="281">
        <v>4871</v>
      </c>
      <c r="H57" s="289">
        <v>5258</v>
      </c>
    </row>
    <row r="58" spans="2:8" ht="45.75" customHeight="1" x14ac:dyDescent="0.2">
      <c r="B58" s="273"/>
      <c r="C58" s="1069" t="s">
        <v>532</v>
      </c>
      <c r="D58" s="1070"/>
      <c r="E58" s="1071"/>
      <c r="F58" s="282">
        <v>2481</v>
      </c>
      <c r="G58" s="282">
        <v>3484</v>
      </c>
      <c r="H58" s="290">
        <v>3888</v>
      </c>
    </row>
    <row r="59" spans="2:8" ht="45.75" customHeight="1" x14ac:dyDescent="0.2">
      <c r="B59" s="273"/>
      <c r="C59" s="1069" t="s">
        <v>531</v>
      </c>
      <c r="D59" s="1070"/>
      <c r="E59" s="1071"/>
      <c r="F59" s="282">
        <v>504</v>
      </c>
      <c r="G59" s="282">
        <v>504</v>
      </c>
      <c r="H59" s="290">
        <v>494</v>
      </c>
    </row>
    <row r="60" spans="2:8" ht="45.75" customHeight="1" x14ac:dyDescent="0.2">
      <c r="B60" s="273"/>
      <c r="C60" s="1069" t="s">
        <v>530</v>
      </c>
      <c r="D60" s="1070"/>
      <c r="E60" s="1071"/>
      <c r="F60" s="282">
        <v>370</v>
      </c>
      <c r="G60" s="282">
        <v>368</v>
      </c>
      <c r="H60" s="290">
        <v>370</v>
      </c>
    </row>
    <row r="61" spans="2:8" ht="45.75" customHeight="1" x14ac:dyDescent="0.2">
      <c r="B61" s="273"/>
      <c r="C61" s="1069" t="s">
        <v>507</v>
      </c>
      <c r="D61" s="1070"/>
      <c r="E61" s="1071"/>
      <c r="F61" s="282">
        <v>100</v>
      </c>
      <c r="G61" s="282">
        <v>100</v>
      </c>
      <c r="H61" s="290">
        <v>100</v>
      </c>
    </row>
    <row r="62" spans="2:8" ht="45.75" customHeight="1" x14ac:dyDescent="0.2">
      <c r="B62" s="274"/>
      <c r="C62" s="1069" t="s">
        <v>533</v>
      </c>
      <c r="D62" s="1070"/>
      <c r="E62" s="1071"/>
      <c r="F62" s="283">
        <v>93</v>
      </c>
      <c r="G62" s="283">
        <v>93</v>
      </c>
      <c r="H62" s="291">
        <v>92</v>
      </c>
    </row>
    <row r="63" spans="2:8" ht="52.5" customHeight="1" x14ac:dyDescent="0.2">
      <c r="B63" s="275"/>
      <c r="C63" s="1072" t="s">
        <v>103</v>
      </c>
      <c r="D63" s="1072"/>
      <c r="E63" s="1073"/>
      <c r="F63" s="284">
        <v>7808</v>
      </c>
      <c r="G63" s="284">
        <v>10878</v>
      </c>
      <c r="H63" s="292">
        <v>12702</v>
      </c>
    </row>
    <row r="64" spans="2:8" ht="13.2" x14ac:dyDescent="0.2"/>
  </sheetData>
  <sheetProtection algorithmName="SHA-512" hashValue="hd/Ashq21szxp95qOUUb3i5LbV3lGDX/TcWwT9Re6HzpotuTQbAOr9ogBqH3qeEJaiNx3AEpF3rpAIZwoYbrWw==" saltValue="UOOuRC+XWcS2fSaffD/eA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57</v>
      </c>
      <c r="E2" s="124"/>
      <c r="F2" s="308" t="s">
        <v>521</v>
      </c>
      <c r="G2" s="148"/>
      <c r="H2" s="158"/>
    </row>
    <row r="3" spans="1:8" x14ac:dyDescent="0.2">
      <c r="A3" s="114" t="s">
        <v>497</v>
      </c>
      <c r="B3" s="106"/>
      <c r="C3" s="301"/>
      <c r="D3" s="304">
        <v>24332</v>
      </c>
      <c r="E3" s="306"/>
      <c r="F3" s="309">
        <v>43226</v>
      </c>
      <c r="G3" s="311"/>
      <c r="H3" s="314"/>
    </row>
    <row r="4" spans="1:8" x14ac:dyDescent="0.2">
      <c r="A4" s="99"/>
      <c r="B4" s="105"/>
      <c r="C4" s="302"/>
      <c r="D4" s="305">
        <v>15687</v>
      </c>
      <c r="E4" s="307"/>
      <c r="F4" s="310">
        <v>22622</v>
      </c>
      <c r="G4" s="312"/>
      <c r="H4" s="315"/>
    </row>
    <row r="5" spans="1:8" x14ac:dyDescent="0.2">
      <c r="A5" s="114" t="s">
        <v>518</v>
      </c>
      <c r="B5" s="106"/>
      <c r="C5" s="301"/>
      <c r="D5" s="304">
        <v>19618</v>
      </c>
      <c r="E5" s="306"/>
      <c r="F5" s="309">
        <v>42836</v>
      </c>
      <c r="G5" s="311"/>
      <c r="H5" s="314"/>
    </row>
    <row r="6" spans="1:8" x14ac:dyDescent="0.2">
      <c r="A6" s="99"/>
      <c r="B6" s="105"/>
      <c r="C6" s="302"/>
      <c r="D6" s="305">
        <v>11632</v>
      </c>
      <c r="E6" s="307"/>
      <c r="F6" s="310">
        <v>22936</v>
      </c>
      <c r="G6" s="312"/>
      <c r="H6" s="315"/>
    </row>
    <row r="7" spans="1:8" x14ac:dyDescent="0.2">
      <c r="A7" s="114" t="s">
        <v>472</v>
      </c>
      <c r="B7" s="106"/>
      <c r="C7" s="301"/>
      <c r="D7" s="304">
        <v>17262</v>
      </c>
      <c r="E7" s="306"/>
      <c r="F7" s="309">
        <v>44161</v>
      </c>
      <c r="G7" s="311"/>
      <c r="H7" s="314"/>
    </row>
    <row r="8" spans="1:8" x14ac:dyDescent="0.2">
      <c r="A8" s="99"/>
      <c r="B8" s="105"/>
      <c r="C8" s="302"/>
      <c r="D8" s="305">
        <v>9979</v>
      </c>
      <c r="E8" s="307"/>
      <c r="F8" s="310">
        <v>23644</v>
      </c>
      <c r="G8" s="312"/>
      <c r="H8" s="315"/>
    </row>
    <row r="9" spans="1:8" x14ac:dyDescent="0.2">
      <c r="A9" s="114" t="s">
        <v>519</v>
      </c>
      <c r="B9" s="106"/>
      <c r="C9" s="301"/>
      <c r="D9" s="304">
        <v>14840</v>
      </c>
      <c r="E9" s="306"/>
      <c r="F9" s="309">
        <v>43955</v>
      </c>
      <c r="G9" s="311"/>
      <c r="H9" s="314"/>
    </row>
    <row r="10" spans="1:8" x14ac:dyDescent="0.2">
      <c r="A10" s="99"/>
      <c r="B10" s="105"/>
      <c r="C10" s="302"/>
      <c r="D10" s="305">
        <v>7795</v>
      </c>
      <c r="E10" s="307"/>
      <c r="F10" s="310">
        <v>21318</v>
      </c>
      <c r="G10" s="312"/>
      <c r="H10" s="315"/>
    </row>
    <row r="11" spans="1:8" x14ac:dyDescent="0.2">
      <c r="A11" s="114" t="s">
        <v>137</v>
      </c>
      <c r="B11" s="106"/>
      <c r="C11" s="301"/>
      <c r="D11" s="304">
        <v>28215</v>
      </c>
      <c r="E11" s="306"/>
      <c r="F11" s="309">
        <v>41921</v>
      </c>
      <c r="G11" s="311"/>
      <c r="H11" s="314"/>
    </row>
    <row r="12" spans="1:8" x14ac:dyDescent="0.2">
      <c r="A12" s="99"/>
      <c r="B12" s="105"/>
      <c r="C12" s="303"/>
      <c r="D12" s="305">
        <v>12559</v>
      </c>
      <c r="E12" s="307"/>
      <c r="F12" s="310">
        <v>21655</v>
      </c>
      <c r="G12" s="312"/>
      <c r="H12" s="315"/>
    </row>
    <row r="13" spans="1:8" x14ac:dyDescent="0.2">
      <c r="A13" s="114"/>
      <c r="B13" s="106"/>
      <c r="C13" s="301"/>
      <c r="D13" s="304">
        <v>20853</v>
      </c>
      <c r="E13" s="306"/>
      <c r="F13" s="309">
        <v>43220</v>
      </c>
      <c r="G13" s="313"/>
      <c r="H13" s="314"/>
    </row>
    <row r="14" spans="1:8" x14ac:dyDescent="0.2">
      <c r="A14" s="99"/>
      <c r="B14" s="105"/>
      <c r="C14" s="302"/>
      <c r="D14" s="305">
        <v>11530</v>
      </c>
      <c r="E14" s="307"/>
      <c r="F14" s="310">
        <v>22435</v>
      </c>
      <c r="G14" s="312"/>
      <c r="H14" s="315"/>
    </row>
    <row r="17" spans="1:11" x14ac:dyDescent="0.2">
      <c r="A17" s="293" t="s">
        <v>25</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82</v>
      </c>
      <c r="B19" s="294">
        <f>ROUND(VALUE(SUBSTITUTE(実質収支比率等に係る経年分析!F$48,"▲","-")),2)</f>
        <v>3.15</v>
      </c>
      <c r="C19" s="294">
        <f>ROUND(VALUE(SUBSTITUTE(実質収支比率等に係る経年分析!G$48,"▲","-")),2)</f>
        <v>2.7</v>
      </c>
      <c r="D19" s="294">
        <f>ROUND(VALUE(SUBSTITUTE(実質収支比率等に係る経年分析!H$48,"▲","-")),2)</f>
        <v>5.87</v>
      </c>
      <c r="E19" s="294">
        <f>ROUND(VALUE(SUBSTITUTE(実質収支比率等に係る経年分析!I$48,"▲","-")),2)</f>
        <v>10.07</v>
      </c>
      <c r="F19" s="294">
        <f>ROUND(VALUE(SUBSTITUTE(実質収支比率等に係る経年分析!J$48,"▲","-")),2)</f>
        <v>13.55</v>
      </c>
    </row>
    <row r="20" spans="1:11" x14ac:dyDescent="0.2">
      <c r="A20" s="294" t="s">
        <v>37</v>
      </c>
      <c r="B20" s="294">
        <f>ROUND(VALUE(SUBSTITUTE(実質収支比率等に係る経年分析!F$47,"▲","-")),2)</f>
        <v>13.83</v>
      </c>
      <c r="C20" s="294">
        <f>ROUND(VALUE(SUBSTITUTE(実質収支比率等に係る経年分析!G$47,"▲","-")),2)</f>
        <v>13.37</v>
      </c>
      <c r="D20" s="294">
        <f>ROUND(VALUE(SUBSTITUTE(実質収支比率等に係る経年分析!H$47,"▲","-")),2)</f>
        <v>14.46</v>
      </c>
      <c r="E20" s="294">
        <f>ROUND(VALUE(SUBSTITUTE(実質収支比率等に係る経年分析!I$47,"▲","-")),2)</f>
        <v>21.05</v>
      </c>
      <c r="F20" s="294">
        <f>ROUND(VALUE(SUBSTITUTE(実質収支比率等に係る経年分析!J$47,"▲","-")),2)</f>
        <v>26.76</v>
      </c>
    </row>
    <row r="21" spans="1:11" x14ac:dyDescent="0.2">
      <c r="A21" s="294" t="s">
        <v>106</v>
      </c>
      <c r="B21" s="294">
        <f>IF(ISNUMBER(VALUE(SUBSTITUTE(実質収支比率等に係る経年分析!F$49,"▲","-"))),ROUND(VALUE(SUBSTITUTE(実質収支比率等に係る経年分析!F$49,"▲","-")),2),NA())</f>
        <v>-0.48</v>
      </c>
      <c r="C21" s="294">
        <f>IF(ISNUMBER(VALUE(SUBSTITUTE(実質収支比率等に係る経年分析!G$49,"▲","-"))),ROUND(VALUE(SUBSTITUTE(実質収支比率等に係る経年分析!G$49,"▲","-")),2),NA())</f>
        <v>-0.95</v>
      </c>
      <c r="D21" s="294">
        <f>IF(ISNUMBER(VALUE(SUBSTITUTE(実質収支比率等に係る経年分析!H$49,"▲","-"))),ROUND(VALUE(SUBSTITUTE(実質収支比率等に係る経年分析!H$49,"▲","-")),2),NA())</f>
        <v>4.54</v>
      </c>
      <c r="E21" s="294">
        <f>IF(ISNUMBER(VALUE(SUBSTITUTE(実質収支比率等に係る経年分析!I$49,"▲","-"))),ROUND(VALUE(SUBSTITUTE(実質収支比率等に係る経年分析!I$49,"▲","-")),2),NA())</f>
        <v>11.87</v>
      </c>
      <c r="F21" s="294">
        <f>IF(ISNUMBER(VALUE(SUBSTITUTE(実質収支比率等に係る経年分析!J$49,"▲","-"))),ROUND(VALUE(SUBSTITUTE(実質収支比率等に係る経年分析!J$49,"▲","-")),2),NA())</f>
        <v>8.39</v>
      </c>
    </row>
    <row r="24" spans="1:11" x14ac:dyDescent="0.2">
      <c r="A24" s="293" t="s">
        <v>94</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108</v>
      </c>
      <c r="C26" s="295" t="s">
        <v>69</v>
      </c>
      <c r="D26" s="295" t="s">
        <v>108</v>
      </c>
      <c r="E26" s="295" t="s">
        <v>69</v>
      </c>
      <c r="F26" s="295" t="s">
        <v>108</v>
      </c>
      <c r="G26" s="295" t="s">
        <v>69</v>
      </c>
      <c r="H26" s="295" t="s">
        <v>108</v>
      </c>
      <c r="I26" s="295" t="s">
        <v>69</v>
      </c>
      <c r="J26" s="295" t="s">
        <v>108</v>
      </c>
      <c r="K26" s="295" t="s">
        <v>69</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0.57999999999999996</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2">
      <c r="A30" s="295" t="str">
        <f>IF(連結実質赤字比率に係る赤字・黒字の構成分析!C$40="",NA(),連結実質赤字比率に係る赤字・黒字の構成分析!C$40)</f>
        <v>後期高齢者医療事業</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0.02</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0.02</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0.01</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0.02</v>
      </c>
    </row>
    <row r="31" spans="1:11" x14ac:dyDescent="0.2">
      <c r="A31" s="295" t="str">
        <f>IF(連結実質赤字比率に係る赤字・黒字の構成分析!C$39="",NA(),連結実質赤字比率に係る赤字・黒字の構成分析!C$39)</f>
        <v>下水道事業会計</v>
      </c>
      <c r="B31" s="295" t="e">
        <f>IF(ROUND(VALUE(SUBSTITUTE(連結実質赤字比率に係る赤字・黒字の構成分析!F$39,"▲","-")),2)&lt;0,ABS(ROUND(VALUE(SUBSTITUTE(連結実質赤字比率に係る赤字・黒字の構成分析!F$39,"▲","-")),2)),NA())</f>
        <v>#VALUE!</v>
      </c>
      <c r="C31" s="295" t="e">
        <f>IF(ROUND(VALUE(SUBSTITUTE(連結実質赤字比率に係る赤字・黒字の構成分析!F$39,"▲","-")),2)&gt;=0,ABS(ROUND(VALUE(SUBSTITUTE(連結実質赤字比率に係る赤字・黒字の構成分析!F$39,"▲","-")),2)),NA())</f>
        <v>#VALUE!</v>
      </c>
      <c r="D31" s="295" t="e">
        <f>IF(ROUND(VALUE(SUBSTITUTE(連結実質赤字比率に係る赤字・黒字の構成分析!G$39,"▲","-")),2)&lt;0,ABS(ROUND(VALUE(SUBSTITUTE(連結実質赤字比率に係る赤字・黒字の構成分析!G$39,"▲","-")),2)),NA())</f>
        <v>#VALUE!</v>
      </c>
      <c r="E31" s="295" t="e">
        <f>IF(ROUND(VALUE(SUBSTITUTE(連結実質赤字比率に係る赤字・黒字の構成分析!G$39,"▲","-")),2)&gt;=0,ABS(ROUND(VALUE(SUBSTITUTE(連結実質赤字比率に係る赤字・黒字の構成分析!G$39,"▲","-")),2)),NA())</f>
        <v>#VALUE!</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0.31</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0.32</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0.37</v>
      </c>
    </row>
    <row r="32" spans="1:11" x14ac:dyDescent="0.2">
      <c r="A32" s="295" t="str">
        <f>IF(連結実質赤字比率に係る赤字・黒字の構成分析!C$38="",NA(),連結実質赤字比率に係る赤字・黒字の構成分析!C$38)</f>
        <v>国民健康保険事業</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0.22</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0.56000000000000005</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0.56000000000000005</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0.77</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0.44</v>
      </c>
    </row>
    <row r="33" spans="1:16" x14ac:dyDescent="0.2">
      <c r="A33" s="295" t="str">
        <f>IF(連結実質赤字比率に係る赤字・黒字の構成分析!C$37="",NA(),連結実質赤字比率に係る赤字・黒字の構成分析!C$37)</f>
        <v>介護保険事業</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0.31</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0.16</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0.64</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0.33</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0.69</v>
      </c>
    </row>
    <row r="34" spans="1:16" x14ac:dyDescent="0.2">
      <c r="A34" s="295" t="str">
        <f>IF(連結実質赤字比率に係る赤字・黒字の構成分析!C$36="",NA(),連結実質赤字比率に係る赤字・黒字の構成分析!C$36)</f>
        <v>一般会計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3.15</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2.7</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5.86</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10.06</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13.55</v>
      </c>
    </row>
    <row r="35" spans="1:16" x14ac:dyDescent="0.2">
      <c r="A35" s="295" t="str">
        <f>IF(連結実質赤字比率に係る赤字・黒字の構成分析!C$35="",NA(),連結実質赤字比率に係る赤字・黒字の構成分析!C$35)</f>
        <v>病院事業会計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25.56</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23.29</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21.84</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24.98</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27.22</v>
      </c>
    </row>
    <row r="36" spans="1:16" x14ac:dyDescent="0.2">
      <c r="A36" s="295" t="str">
        <f>IF(連結実質赤字比率に係る赤字・黒字の構成分析!C$34="",NA(),連結実質赤字比率に係る赤字・黒字の構成分析!C$34)</f>
        <v>モーターボート競走事業会計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8.5299999999999994</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18.02</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22.11</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30.2</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38.65</v>
      </c>
    </row>
    <row r="39" spans="1:16" x14ac:dyDescent="0.2">
      <c r="A39" s="293" t="s">
        <v>14</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109</v>
      </c>
      <c r="C41" s="296"/>
      <c r="D41" s="296" t="s">
        <v>113</v>
      </c>
      <c r="E41" s="296" t="s">
        <v>109</v>
      </c>
      <c r="F41" s="296"/>
      <c r="G41" s="296" t="s">
        <v>113</v>
      </c>
      <c r="H41" s="296" t="s">
        <v>109</v>
      </c>
      <c r="I41" s="296"/>
      <c r="J41" s="296" t="s">
        <v>113</v>
      </c>
      <c r="K41" s="296" t="s">
        <v>109</v>
      </c>
      <c r="L41" s="296"/>
      <c r="M41" s="296" t="s">
        <v>113</v>
      </c>
      <c r="N41" s="296" t="s">
        <v>109</v>
      </c>
      <c r="O41" s="296"/>
      <c r="P41" s="296" t="s">
        <v>113</v>
      </c>
    </row>
    <row r="42" spans="1:16" x14ac:dyDescent="0.2">
      <c r="A42" s="296" t="s">
        <v>114</v>
      </c>
      <c r="B42" s="296"/>
      <c r="C42" s="296"/>
      <c r="D42" s="296">
        <f>'実質公債費比率（分子）の構造'!K$52</f>
        <v>4061</v>
      </c>
      <c r="E42" s="296"/>
      <c r="F42" s="296"/>
      <c r="G42" s="296">
        <f>'実質公債費比率（分子）の構造'!L$52</f>
        <v>4006</v>
      </c>
      <c r="H42" s="296"/>
      <c r="I42" s="296"/>
      <c r="J42" s="296">
        <f>'実質公債費比率（分子）の構造'!M$52</f>
        <v>3964</v>
      </c>
      <c r="K42" s="296"/>
      <c r="L42" s="296"/>
      <c r="M42" s="296">
        <f>'実質公債費比率（分子）の構造'!N$52</f>
        <v>3876</v>
      </c>
      <c r="N42" s="296"/>
      <c r="O42" s="296"/>
      <c r="P42" s="296">
        <f>'実質公債費比率（分子）の構造'!O$52</f>
        <v>3918</v>
      </c>
    </row>
    <row r="43" spans="1:16" x14ac:dyDescent="0.2">
      <c r="A43" s="296" t="s">
        <v>41</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39</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2">
      <c r="A45" s="296" t="s">
        <v>0</v>
      </c>
      <c r="B45" s="296">
        <f>'実質公債費比率（分子）の構造'!K$49</f>
        <v>115</v>
      </c>
      <c r="C45" s="296"/>
      <c r="D45" s="296"/>
      <c r="E45" s="296">
        <f>'実質公債費比率（分子）の構造'!L$49</f>
        <v>135</v>
      </c>
      <c r="F45" s="296"/>
      <c r="G45" s="296"/>
      <c r="H45" s="296">
        <f>'実質公債費比率（分子）の構造'!M$49</f>
        <v>111</v>
      </c>
      <c r="I45" s="296"/>
      <c r="J45" s="296"/>
      <c r="K45" s="296">
        <f>'実質公債費比率（分子）の構造'!N$49</f>
        <v>116</v>
      </c>
      <c r="L45" s="296"/>
      <c r="M45" s="296"/>
      <c r="N45" s="296">
        <f>'実質公債費比率（分子）の構造'!O$49</f>
        <v>90</v>
      </c>
      <c r="O45" s="296"/>
      <c r="P45" s="296"/>
    </row>
    <row r="46" spans="1:16" x14ac:dyDescent="0.2">
      <c r="A46" s="296" t="s">
        <v>34</v>
      </c>
      <c r="B46" s="296">
        <f>'実質公債費比率（分子）の構造'!K$48</f>
        <v>1399</v>
      </c>
      <c r="C46" s="296"/>
      <c r="D46" s="296"/>
      <c r="E46" s="296">
        <f>'実質公債費比率（分子）の構造'!L$48</f>
        <v>1422</v>
      </c>
      <c r="F46" s="296"/>
      <c r="G46" s="296"/>
      <c r="H46" s="296">
        <f>'実質公債費比率（分子）の構造'!M$48</f>
        <v>1450</v>
      </c>
      <c r="I46" s="296"/>
      <c r="J46" s="296"/>
      <c r="K46" s="296">
        <f>'実質公債費比率（分子）の構造'!N$48</f>
        <v>1244</v>
      </c>
      <c r="L46" s="296"/>
      <c r="M46" s="296"/>
      <c r="N46" s="296">
        <f>'実質公債費比率（分子）の構造'!O$48</f>
        <v>1242</v>
      </c>
      <c r="O46" s="296"/>
      <c r="P46" s="296"/>
    </row>
    <row r="47" spans="1:16" x14ac:dyDescent="0.2">
      <c r="A47" s="296" t="s">
        <v>30</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24</v>
      </c>
      <c r="B49" s="296">
        <f>'実質公債費比率（分子）の構造'!K$45</f>
        <v>3219</v>
      </c>
      <c r="C49" s="296"/>
      <c r="D49" s="296"/>
      <c r="E49" s="296">
        <f>'実質公債費比率（分子）の構造'!L$45</f>
        <v>3058</v>
      </c>
      <c r="F49" s="296"/>
      <c r="G49" s="296"/>
      <c r="H49" s="296">
        <f>'実質公債費比率（分子）の構造'!M$45</f>
        <v>3006</v>
      </c>
      <c r="I49" s="296"/>
      <c r="J49" s="296"/>
      <c r="K49" s="296">
        <f>'実質公債費比率（分子）の構造'!N$45</f>
        <v>3098</v>
      </c>
      <c r="L49" s="296"/>
      <c r="M49" s="296"/>
      <c r="N49" s="296">
        <f>'実質公債費比率（分子）の構造'!O$45</f>
        <v>3106</v>
      </c>
      <c r="O49" s="296"/>
      <c r="P49" s="296"/>
    </row>
    <row r="50" spans="1:16" x14ac:dyDescent="0.2">
      <c r="A50" s="296" t="s">
        <v>51</v>
      </c>
      <c r="B50" s="296" t="e">
        <f>NA()</f>
        <v>#N/A</v>
      </c>
      <c r="C50" s="296">
        <f>IF(ISNUMBER('実質公債費比率（分子）の構造'!K$53),'実質公債費比率（分子）の構造'!K$53,NA())</f>
        <v>672</v>
      </c>
      <c r="D50" s="296" t="e">
        <f>NA()</f>
        <v>#N/A</v>
      </c>
      <c r="E50" s="296" t="e">
        <f>NA()</f>
        <v>#N/A</v>
      </c>
      <c r="F50" s="296">
        <f>IF(ISNUMBER('実質公債費比率（分子）の構造'!L$53),'実質公債費比率（分子）の構造'!L$53,NA())</f>
        <v>609</v>
      </c>
      <c r="G50" s="296" t="e">
        <f>NA()</f>
        <v>#N/A</v>
      </c>
      <c r="H50" s="296" t="e">
        <f>NA()</f>
        <v>#N/A</v>
      </c>
      <c r="I50" s="296">
        <f>IF(ISNUMBER('実質公債費比率（分子）の構造'!M$53),'実質公債費比率（分子）の構造'!M$53,NA())</f>
        <v>603</v>
      </c>
      <c r="J50" s="296" t="e">
        <f>NA()</f>
        <v>#N/A</v>
      </c>
      <c r="K50" s="296" t="e">
        <f>NA()</f>
        <v>#N/A</v>
      </c>
      <c r="L50" s="296">
        <f>IF(ISNUMBER('実質公債費比率（分子）の構造'!N$53),'実質公債費比率（分子）の構造'!N$53,NA())</f>
        <v>582</v>
      </c>
      <c r="M50" s="296" t="e">
        <f>NA()</f>
        <v>#N/A</v>
      </c>
      <c r="N50" s="296" t="e">
        <f>NA()</f>
        <v>#N/A</v>
      </c>
      <c r="O50" s="296">
        <f>IF(ISNUMBER('実質公債費比率（分子）の構造'!O$53),'実質公債費比率（分子）の構造'!O$53,NA())</f>
        <v>520</v>
      </c>
      <c r="P50" s="296" t="e">
        <f>NA()</f>
        <v>#N/A</v>
      </c>
    </row>
    <row r="53" spans="1:16" x14ac:dyDescent="0.2">
      <c r="A53" s="293" t="s">
        <v>120</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123</v>
      </c>
      <c r="C55" s="295"/>
      <c r="D55" s="295" t="s">
        <v>126</v>
      </c>
      <c r="E55" s="295" t="s">
        <v>123</v>
      </c>
      <c r="F55" s="295"/>
      <c r="G55" s="295" t="s">
        <v>126</v>
      </c>
      <c r="H55" s="295" t="s">
        <v>123</v>
      </c>
      <c r="I55" s="295"/>
      <c r="J55" s="295" t="s">
        <v>126</v>
      </c>
      <c r="K55" s="295" t="s">
        <v>123</v>
      </c>
      <c r="L55" s="295"/>
      <c r="M55" s="295" t="s">
        <v>126</v>
      </c>
      <c r="N55" s="295" t="s">
        <v>123</v>
      </c>
      <c r="O55" s="295"/>
      <c r="P55" s="295" t="s">
        <v>126</v>
      </c>
    </row>
    <row r="56" spans="1:16" x14ac:dyDescent="0.2">
      <c r="A56" s="295" t="s">
        <v>43</v>
      </c>
      <c r="B56" s="295"/>
      <c r="C56" s="295"/>
      <c r="D56" s="295">
        <f>'将来負担比率（分子）の構造'!I$52</f>
        <v>36527</v>
      </c>
      <c r="E56" s="295"/>
      <c r="F56" s="295"/>
      <c r="G56" s="295">
        <f>'将来負担比率（分子）の構造'!J$52</f>
        <v>36264</v>
      </c>
      <c r="H56" s="295"/>
      <c r="I56" s="295"/>
      <c r="J56" s="295">
        <f>'将来負担比率（分子）の構造'!K$52</f>
        <v>36415</v>
      </c>
      <c r="K56" s="295"/>
      <c r="L56" s="295"/>
      <c r="M56" s="295">
        <f>'将来負担比率（分子）の構造'!L$52</f>
        <v>36303</v>
      </c>
      <c r="N56" s="295"/>
      <c r="O56" s="295"/>
      <c r="P56" s="295">
        <f>'将来負担比率（分子）の構造'!M$52</f>
        <v>35843</v>
      </c>
    </row>
    <row r="57" spans="1:16" x14ac:dyDescent="0.2">
      <c r="A57" s="295" t="s">
        <v>89</v>
      </c>
      <c r="B57" s="295"/>
      <c r="C57" s="295"/>
      <c r="D57" s="295">
        <f>'将来負担比率（分子）の構造'!I$51</f>
        <v>9529</v>
      </c>
      <c r="E57" s="295"/>
      <c r="F57" s="295"/>
      <c r="G57" s="295">
        <f>'将来負担比率（分子）の構造'!J$51</f>
        <v>9485</v>
      </c>
      <c r="H57" s="295"/>
      <c r="I57" s="295"/>
      <c r="J57" s="295">
        <f>'将来負担比率（分子）の構造'!K$51</f>
        <v>9615</v>
      </c>
      <c r="K57" s="295"/>
      <c r="L57" s="295"/>
      <c r="M57" s="295">
        <f>'将来負担比率（分子）の構造'!L$51</f>
        <v>9307</v>
      </c>
      <c r="N57" s="295"/>
      <c r="O57" s="295"/>
      <c r="P57" s="295">
        <f>'将来負担比率（分子）の構造'!M$51</f>
        <v>9256</v>
      </c>
    </row>
    <row r="58" spans="1:16" x14ac:dyDescent="0.2">
      <c r="A58" s="295" t="s">
        <v>87</v>
      </c>
      <c r="B58" s="295"/>
      <c r="C58" s="295"/>
      <c r="D58" s="295">
        <f>'将来負担比率（分子）の構造'!I$50</f>
        <v>7955</v>
      </c>
      <c r="E58" s="295"/>
      <c r="F58" s="295"/>
      <c r="G58" s="295">
        <f>'将来負担比率（分子）の構造'!J$50</f>
        <v>7854</v>
      </c>
      <c r="H58" s="295"/>
      <c r="I58" s="295"/>
      <c r="J58" s="295">
        <f>'将来負担比率（分子）の構造'!K$50</f>
        <v>8656</v>
      </c>
      <c r="K58" s="295"/>
      <c r="L58" s="295"/>
      <c r="M58" s="295">
        <f>'将来負担比率（分子）の構造'!L$50</f>
        <v>11821</v>
      </c>
      <c r="N58" s="295"/>
      <c r="O58" s="295"/>
      <c r="P58" s="295">
        <f>'将来負担比率（分子）の構造'!M$50</f>
        <v>13646</v>
      </c>
    </row>
    <row r="59" spans="1:16" x14ac:dyDescent="0.2">
      <c r="A59" s="295" t="s">
        <v>84</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53</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77</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78</v>
      </c>
      <c r="B62" s="295">
        <f>'将来負担比率（分子）の構造'!I$45</f>
        <v>6138</v>
      </c>
      <c r="C62" s="295"/>
      <c r="D62" s="295"/>
      <c r="E62" s="295">
        <f>'将来負担比率（分子）の構造'!J$45</f>
        <v>5821</v>
      </c>
      <c r="F62" s="295"/>
      <c r="G62" s="295"/>
      <c r="H62" s="295">
        <f>'将来負担比率（分子）の構造'!K$45</f>
        <v>5641</v>
      </c>
      <c r="I62" s="295"/>
      <c r="J62" s="295"/>
      <c r="K62" s="295">
        <f>'将来負担比率（分子）の構造'!L$45</f>
        <v>5290</v>
      </c>
      <c r="L62" s="295"/>
      <c r="M62" s="295"/>
      <c r="N62" s="295">
        <f>'将来負担比率（分子）の構造'!M$45</f>
        <v>5081</v>
      </c>
      <c r="O62" s="295"/>
      <c r="P62" s="295"/>
    </row>
    <row r="63" spans="1:16" x14ac:dyDescent="0.2">
      <c r="A63" s="295" t="s">
        <v>19</v>
      </c>
      <c r="B63" s="295">
        <f>'将来負担比率（分子）の構造'!I$44</f>
        <v>595</v>
      </c>
      <c r="C63" s="295"/>
      <c r="D63" s="295"/>
      <c r="E63" s="295">
        <f>'将来負担比率（分子）の構造'!J$44</f>
        <v>650</v>
      </c>
      <c r="F63" s="295"/>
      <c r="G63" s="295"/>
      <c r="H63" s="295">
        <f>'将来負担比率（分子）の構造'!K$44</f>
        <v>537</v>
      </c>
      <c r="I63" s="295"/>
      <c r="J63" s="295"/>
      <c r="K63" s="295">
        <f>'将来負担比率（分子）の構造'!L$44</f>
        <v>449</v>
      </c>
      <c r="L63" s="295"/>
      <c r="M63" s="295"/>
      <c r="N63" s="295">
        <f>'将来負担比率（分子）の構造'!M$44</f>
        <v>356</v>
      </c>
      <c r="O63" s="295"/>
      <c r="P63" s="295"/>
    </row>
    <row r="64" spans="1:16" x14ac:dyDescent="0.2">
      <c r="A64" s="295" t="s">
        <v>75</v>
      </c>
      <c r="B64" s="295">
        <f>'将来負担比率（分子）の構造'!I$43</f>
        <v>12406</v>
      </c>
      <c r="C64" s="295"/>
      <c r="D64" s="295"/>
      <c r="E64" s="295">
        <f>'将来負担比率（分子）の構造'!J$43</f>
        <v>12558</v>
      </c>
      <c r="F64" s="295"/>
      <c r="G64" s="295"/>
      <c r="H64" s="295">
        <f>'将来負担比率（分子）の構造'!K$43</f>
        <v>12021</v>
      </c>
      <c r="I64" s="295"/>
      <c r="J64" s="295"/>
      <c r="K64" s="295">
        <f>'将来負担比率（分子）の構造'!L$43</f>
        <v>12052</v>
      </c>
      <c r="L64" s="295"/>
      <c r="M64" s="295"/>
      <c r="N64" s="295">
        <f>'将来負担比率（分子）の構造'!M$43</f>
        <v>14342</v>
      </c>
      <c r="O64" s="295"/>
      <c r="P64" s="295"/>
    </row>
    <row r="65" spans="1:16" x14ac:dyDescent="0.2">
      <c r="A65" s="295" t="s">
        <v>73</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2">
      <c r="A66" s="295" t="s">
        <v>67</v>
      </c>
      <c r="B66" s="295">
        <f>'将来負担比率（分子）の構造'!I$41</f>
        <v>34075</v>
      </c>
      <c r="C66" s="295"/>
      <c r="D66" s="295"/>
      <c r="E66" s="295">
        <f>'将来負担比率（分子）の構造'!J$41</f>
        <v>33630</v>
      </c>
      <c r="F66" s="295"/>
      <c r="G66" s="295"/>
      <c r="H66" s="295">
        <f>'将来負担比率（分子）の構造'!K$41</f>
        <v>33365</v>
      </c>
      <c r="I66" s="295"/>
      <c r="J66" s="295"/>
      <c r="K66" s="295">
        <f>'将来負担比率（分子）の構造'!L$41</f>
        <v>32451</v>
      </c>
      <c r="L66" s="295"/>
      <c r="M66" s="295"/>
      <c r="N66" s="295">
        <f>'将来負担比率（分子）の構造'!M$41</f>
        <v>30699</v>
      </c>
      <c r="O66" s="295"/>
      <c r="P66" s="295"/>
    </row>
    <row r="67" spans="1:16" x14ac:dyDescent="0.2">
      <c r="A67" s="295" t="s">
        <v>93</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2">
      <c r="A70" s="298" t="s">
        <v>127</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129</v>
      </c>
      <c r="B72" s="299">
        <f>基金残高に係る経年分析!F55</f>
        <v>3906</v>
      </c>
      <c r="C72" s="299">
        <f>基金残高に係る経年分析!G55</f>
        <v>6006</v>
      </c>
      <c r="D72" s="299">
        <f>基金残高に係る経年分析!H55</f>
        <v>7444</v>
      </c>
    </row>
    <row r="73" spans="1:16" x14ac:dyDescent="0.2">
      <c r="A73" s="297" t="s">
        <v>131</v>
      </c>
      <c r="B73" s="299" t="str">
        <f>基金残高に係る経年分析!F56</f>
        <v>-</v>
      </c>
      <c r="C73" s="299" t="str">
        <f>基金残高に係る経年分析!G56</f>
        <v>-</v>
      </c>
      <c r="D73" s="299" t="str">
        <f>基金残高に係る経年分析!H56</f>
        <v>-</v>
      </c>
    </row>
    <row r="74" spans="1:16" x14ac:dyDescent="0.2">
      <c r="A74" s="297" t="s">
        <v>133</v>
      </c>
      <c r="B74" s="299">
        <f>基金残高に係る経年分析!F57</f>
        <v>3901</v>
      </c>
      <c r="C74" s="299">
        <f>基金残高に係る経年分析!G57</f>
        <v>4871</v>
      </c>
      <c r="D74" s="299">
        <f>基金残高に係る経年分析!H57</f>
        <v>5258</v>
      </c>
    </row>
  </sheetData>
  <sheetProtection algorithmName="SHA-512" hashValue="EnHTpsFC9f39Em52zANDlEGPNnbq+ogX1OlIPKHvlmQtZWM4a6RVAzrMF9jQ+rEdS5WzhFz4BDgJvntoTMhG2Q==" saltValue="fVFDeFeRL7wP2Nf6vvDdS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7" t="s">
        <v>128</v>
      </c>
      <c r="DI1" s="648"/>
      <c r="DJ1" s="648"/>
      <c r="DK1" s="648"/>
      <c r="DL1" s="648"/>
      <c r="DM1" s="648"/>
      <c r="DN1" s="649"/>
      <c r="DO1" s="1"/>
      <c r="DP1" s="647" t="s">
        <v>301</v>
      </c>
      <c r="DQ1" s="648"/>
      <c r="DR1" s="648"/>
      <c r="DS1" s="648"/>
      <c r="DT1" s="648"/>
      <c r="DU1" s="648"/>
      <c r="DV1" s="648"/>
      <c r="DW1" s="648"/>
      <c r="DX1" s="648"/>
      <c r="DY1" s="648"/>
      <c r="DZ1" s="648"/>
      <c r="EA1" s="648"/>
      <c r="EB1" s="648"/>
      <c r="EC1" s="649"/>
      <c r="ED1" s="2"/>
      <c r="EE1" s="2"/>
      <c r="EF1" s="2"/>
      <c r="EG1" s="2"/>
      <c r="EH1" s="2"/>
      <c r="EI1" s="2"/>
      <c r="EJ1" s="2"/>
      <c r="EK1" s="2"/>
      <c r="EL1" s="2"/>
      <c r="EM1" s="2"/>
    </row>
    <row r="2" spans="2:143" ht="22.5" customHeight="1" x14ac:dyDescent="0.2">
      <c r="B2" s="40" t="s">
        <v>303</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5" t="s">
        <v>110</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5" t="s">
        <v>305</v>
      </c>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528"/>
      <c r="CD3" s="485" t="s">
        <v>306</v>
      </c>
      <c r="CE3" s="486"/>
      <c r="CF3" s="486"/>
      <c r="CG3" s="486"/>
      <c r="CH3" s="486"/>
      <c r="CI3" s="486"/>
      <c r="CJ3" s="486"/>
      <c r="CK3" s="486"/>
      <c r="CL3" s="486"/>
      <c r="CM3" s="486"/>
      <c r="CN3" s="486"/>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6"/>
      <c r="DR3" s="486"/>
      <c r="DS3" s="486"/>
      <c r="DT3" s="486"/>
      <c r="DU3" s="486"/>
      <c r="DV3" s="486"/>
      <c r="DW3" s="486"/>
      <c r="DX3" s="486"/>
      <c r="DY3" s="486"/>
      <c r="DZ3" s="486"/>
      <c r="EA3" s="486"/>
      <c r="EB3" s="486"/>
      <c r="EC3" s="528"/>
    </row>
    <row r="4" spans="2:143" ht="11.25" customHeight="1" x14ac:dyDescent="0.2">
      <c r="B4" s="485" t="s">
        <v>5</v>
      </c>
      <c r="C4" s="486"/>
      <c r="D4" s="486"/>
      <c r="E4" s="486"/>
      <c r="F4" s="486"/>
      <c r="G4" s="486"/>
      <c r="H4" s="486"/>
      <c r="I4" s="486"/>
      <c r="J4" s="486"/>
      <c r="K4" s="486"/>
      <c r="L4" s="486"/>
      <c r="M4" s="486"/>
      <c r="N4" s="486"/>
      <c r="O4" s="486"/>
      <c r="P4" s="486"/>
      <c r="Q4" s="528"/>
      <c r="R4" s="485" t="s">
        <v>310</v>
      </c>
      <c r="S4" s="486"/>
      <c r="T4" s="486"/>
      <c r="U4" s="486"/>
      <c r="V4" s="486"/>
      <c r="W4" s="486"/>
      <c r="X4" s="486"/>
      <c r="Y4" s="528"/>
      <c r="Z4" s="485" t="s">
        <v>312</v>
      </c>
      <c r="AA4" s="486"/>
      <c r="AB4" s="486"/>
      <c r="AC4" s="528"/>
      <c r="AD4" s="485" t="s">
        <v>253</v>
      </c>
      <c r="AE4" s="486"/>
      <c r="AF4" s="486"/>
      <c r="AG4" s="486"/>
      <c r="AH4" s="486"/>
      <c r="AI4" s="486"/>
      <c r="AJ4" s="486"/>
      <c r="AK4" s="528"/>
      <c r="AL4" s="485" t="s">
        <v>312</v>
      </c>
      <c r="AM4" s="486"/>
      <c r="AN4" s="486"/>
      <c r="AO4" s="528"/>
      <c r="AP4" s="650" t="s">
        <v>314</v>
      </c>
      <c r="AQ4" s="650"/>
      <c r="AR4" s="650"/>
      <c r="AS4" s="650"/>
      <c r="AT4" s="650"/>
      <c r="AU4" s="650"/>
      <c r="AV4" s="650"/>
      <c r="AW4" s="650"/>
      <c r="AX4" s="650"/>
      <c r="AY4" s="650"/>
      <c r="AZ4" s="650"/>
      <c r="BA4" s="650"/>
      <c r="BB4" s="650"/>
      <c r="BC4" s="650"/>
      <c r="BD4" s="650"/>
      <c r="BE4" s="650"/>
      <c r="BF4" s="650"/>
      <c r="BG4" s="650" t="s">
        <v>292</v>
      </c>
      <c r="BH4" s="650"/>
      <c r="BI4" s="650"/>
      <c r="BJ4" s="650"/>
      <c r="BK4" s="650"/>
      <c r="BL4" s="650"/>
      <c r="BM4" s="650"/>
      <c r="BN4" s="650"/>
      <c r="BO4" s="650" t="s">
        <v>312</v>
      </c>
      <c r="BP4" s="650"/>
      <c r="BQ4" s="650"/>
      <c r="BR4" s="650"/>
      <c r="BS4" s="650" t="s">
        <v>317</v>
      </c>
      <c r="BT4" s="650"/>
      <c r="BU4" s="650"/>
      <c r="BV4" s="650"/>
      <c r="BW4" s="650"/>
      <c r="BX4" s="650"/>
      <c r="BY4" s="650"/>
      <c r="BZ4" s="650"/>
      <c r="CA4" s="650"/>
      <c r="CB4" s="650"/>
      <c r="CD4" s="485" t="s">
        <v>318</v>
      </c>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528"/>
    </row>
    <row r="5" spans="2:143" ht="11.25" customHeight="1" x14ac:dyDescent="0.2">
      <c r="B5" s="614" t="s">
        <v>309</v>
      </c>
      <c r="C5" s="615"/>
      <c r="D5" s="615"/>
      <c r="E5" s="615"/>
      <c r="F5" s="615"/>
      <c r="G5" s="615"/>
      <c r="H5" s="615"/>
      <c r="I5" s="615"/>
      <c r="J5" s="615"/>
      <c r="K5" s="615"/>
      <c r="L5" s="615"/>
      <c r="M5" s="615"/>
      <c r="N5" s="615"/>
      <c r="O5" s="615"/>
      <c r="P5" s="615"/>
      <c r="Q5" s="616"/>
      <c r="R5" s="611">
        <v>19994706</v>
      </c>
      <c r="S5" s="612"/>
      <c r="T5" s="612"/>
      <c r="U5" s="612"/>
      <c r="V5" s="612"/>
      <c r="W5" s="612"/>
      <c r="X5" s="612"/>
      <c r="Y5" s="634"/>
      <c r="Z5" s="645">
        <v>31.8</v>
      </c>
      <c r="AA5" s="645"/>
      <c r="AB5" s="645"/>
      <c r="AC5" s="645"/>
      <c r="AD5" s="646">
        <v>18476745</v>
      </c>
      <c r="AE5" s="646"/>
      <c r="AF5" s="646"/>
      <c r="AG5" s="646"/>
      <c r="AH5" s="646"/>
      <c r="AI5" s="646"/>
      <c r="AJ5" s="646"/>
      <c r="AK5" s="646"/>
      <c r="AL5" s="635">
        <v>65.7</v>
      </c>
      <c r="AM5" s="618"/>
      <c r="AN5" s="618"/>
      <c r="AO5" s="638"/>
      <c r="AP5" s="614" t="s">
        <v>319</v>
      </c>
      <c r="AQ5" s="615"/>
      <c r="AR5" s="615"/>
      <c r="AS5" s="615"/>
      <c r="AT5" s="615"/>
      <c r="AU5" s="615"/>
      <c r="AV5" s="615"/>
      <c r="AW5" s="615"/>
      <c r="AX5" s="615"/>
      <c r="AY5" s="615"/>
      <c r="AZ5" s="615"/>
      <c r="BA5" s="615"/>
      <c r="BB5" s="615"/>
      <c r="BC5" s="615"/>
      <c r="BD5" s="615"/>
      <c r="BE5" s="615"/>
      <c r="BF5" s="616"/>
      <c r="BG5" s="572">
        <v>18471223</v>
      </c>
      <c r="BH5" s="456"/>
      <c r="BI5" s="456"/>
      <c r="BJ5" s="456"/>
      <c r="BK5" s="456"/>
      <c r="BL5" s="456"/>
      <c r="BM5" s="456"/>
      <c r="BN5" s="585"/>
      <c r="BO5" s="605">
        <v>92.4</v>
      </c>
      <c r="BP5" s="605"/>
      <c r="BQ5" s="605"/>
      <c r="BR5" s="605"/>
      <c r="BS5" s="606">
        <v>131530</v>
      </c>
      <c r="BT5" s="606"/>
      <c r="BU5" s="606"/>
      <c r="BV5" s="606"/>
      <c r="BW5" s="606"/>
      <c r="BX5" s="606"/>
      <c r="BY5" s="606"/>
      <c r="BZ5" s="606"/>
      <c r="CA5" s="606"/>
      <c r="CB5" s="628"/>
      <c r="CD5" s="485" t="s">
        <v>314</v>
      </c>
      <c r="CE5" s="486"/>
      <c r="CF5" s="486"/>
      <c r="CG5" s="486"/>
      <c r="CH5" s="486"/>
      <c r="CI5" s="486"/>
      <c r="CJ5" s="486"/>
      <c r="CK5" s="486"/>
      <c r="CL5" s="486"/>
      <c r="CM5" s="486"/>
      <c r="CN5" s="486"/>
      <c r="CO5" s="486"/>
      <c r="CP5" s="486"/>
      <c r="CQ5" s="528"/>
      <c r="CR5" s="485" t="s">
        <v>321</v>
      </c>
      <c r="CS5" s="486"/>
      <c r="CT5" s="486"/>
      <c r="CU5" s="486"/>
      <c r="CV5" s="486"/>
      <c r="CW5" s="486"/>
      <c r="CX5" s="486"/>
      <c r="CY5" s="528"/>
      <c r="CZ5" s="485" t="s">
        <v>312</v>
      </c>
      <c r="DA5" s="486"/>
      <c r="DB5" s="486"/>
      <c r="DC5" s="528"/>
      <c r="DD5" s="485" t="s">
        <v>323</v>
      </c>
      <c r="DE5" s="486"/>
      <c r="DF5" s="486"/>
      <c r="DG5" s="486"/>
      <c r="DH5" s="486"/>
      <c r="DI5" s="486"/>
      <c r="DJ5" s="486"/>
      <c r="DK5" s="486"/>
      <c r="DL5" s="486"/>
      <c r="DM5" s="486"/>
      <c r="DN5" s="486"/>
      <c r="DO5" s="486"/>
      <c r="DP5" s="528"/>
      <c r="DQ5" s="485" t="s">
        <v>325</v>
      </c>
      <c r="DR5" s="486"/>
      <c r="DS5" s="486"/>
      <c r="DT5" s="486"/>
      <c r="DU5" s="486"/>
      <c r="DV5" s="486"/>
      <c r="DW5" s="486"/>
      <c r="DX5" s="486"/>
      <c r="DY5" s="486"/>
      <c r="DZ5" s="486"/>
      <c r="EA5" s="486"/>
      <c r="EB5" s="486"/>
      <c r="EC5" s="528"/>
    </row>
    <row r="6" spans="2:143" ht="11.25" customHeight="1" x14ac:dyDescent="0.2">
      <c r="B6" s="570" t="s">
        <v>326</v>
      </c>
      <c r="C6" s="359"/>
      <c r="D6" s="359"/>
      <c r="E6" s="359"/>
      <c r="F6" s="359"/>
      <c r="G6" s="359"/>
      <c r="H6" s="359"/>
      <c r="I6" s="359"/>
      <c r="J6" s="359"/>
      <c r="K6" s="359"/>
      <c r="L6" s="359"/>
      <c r="M6" s="359"/>
      <c r="N6" s="359"/>
      <c r="O6" s="359"/>
      <c r="P6" s="359"/>
      <c r="Q6" s="571"/>
      <c r="R6" s="572">
        <v>290850</v>
      </c>
      <c r="S6" s="456"/>
      <c r="T6" s="456"/>
      <c r="U6" s="456"/>
      <c r="V6" s="456"/>
      <c r="W6" s="456"/>
      <c r="X6" s="456"/>
      <c r="Y6" s="585"/>
      <c r="Z6" s="605">
        <v>0.5</v>
      </c>
      <c r="AA6" s="605"/>
      <c r="AB6" s="605"/>
      <c r="AC6" s="605"/>
      <c r="AD6" s="606">
        <v>290850</v>
      </c>
      <c r="AE6" s="606"/>
      <c r="AF6" s="606"/>
      <c r="AG6" s="606"/>
      <c r="AH6" s="606"/>
      <c r="AI6" s="606"/>
      <c r="AJ6" s="606"/>
      <c r="AK6" s="606"/>
      <c r="AL6" s="575">
        <v>1</v>
      </c>
      <c r="AM6" s="319"/>
      <c r="AN6" s="319"/>
      <c r="AO6" s="607"/>
      <c r="AP6" s="570" t="s">
        <v>101</v>
      </c>
      <c r="AQ6" s="359"/>
      <c r="AR6" s="359"/>
      <c r="AS6" s="359"/>
      <c r="AT6" s="359"/>
      <c r="AU6" s="359"/>
      <c r="AV6" s="359"/>
      <c r="AW6" s="359"/>
      <c r="AX6" s="359"/>
      <c r="AY6" s="359"/>
      <c r="AZ6" s="359"/>
      <c r="BA6" s="359"/>
      <c r="BB6" s="359"/>
      <c r="BC6" s="359"/>
      <c r="BD6" s="359"/>
      <c r="BE6" s="359"/>
      <c r="BF6" s="571"/>
      <c r="BG6" s="572">
        <v>18471223</v>
      </c>
      <c r="BH6" s="456"/>
      <c r="BI6" s="456"/>
      <c r="BJ6" s="456"/>
      <c r="BK6" s="456"/>
      <c r="BL6" s="456"/>
      <c r="BM6" s="456"/>
      <c r="BN6" s="585"/>
      <c r="BO6" s="605">
        <v>92.4</v>
      </c>
      <c r="BP6" s="605"/>
      <c r="BQ6" s="605"/>
      <c r="BR6" s="605"/>
      <c r="BS6" s="606">
        <v>131530</v>
      </c>
      <c r="BT6" s="606"/>
      <c r="BU6" s="606"/>
      <c r="BV6" s="606"/>
      <c r="BW6" s="606"/>
      <c r="BX6" s="606"/>
      <c r="BY6" s="606"/>
      <c r="BZ6" s="606"/>
      <c r="CA6" s="606"/>
      <c r="CB6" s="628"/>
      <c r="CD6" s="614" t="s">
        <v>327</v>
      </c>
      <c r="CE6" s="615"/>
      <c r="CF6" s="615"/>
      <c r="CG6" s="615"/>
      <c r="CH6" s="615"/>
      <c r="CI6" s="615"/>
      <c r="CJ6" s="615"/>
      <c r="CK6" s="615"/>
      <c r="CL6" s="615"/>
      <c r="CM6" s="615"/>
      <c r="CN6" s="615"/>
      <c r="CO6" s="615"/>
      <c r="CP6" s="615"/>
      <c r="CQ6" s="616"/>
      <c r="CR6" s="572">
        <v>390098</v>
      </c>
      <c r="CS6" s="456"/>
      <c r="CT6" s="456"/>
      <c r="CU6" s="456"/>
      <c r="CV6" s="456"/>
      <c r="CW6" s="456"/>
      <c r="CX6" s="456"/>
      <c r="CY6" s="585"/>
      <c r="CZ6" s="635">
        <v>0.7</v>
      </c>
      <c r="DA6" s="618"/>
      <c r="DB6" s="618"/>
      <c r="DC6" s="636"/>
      <c r="DD6" s="578" t="s">
        <v>198</v>
      </c>
      <c r="DE6" s="456"/>
      <c r="DF6" s="456"/>
      <c r="DG6" s="456"/>
      <c r="DH6" s="456"/>
      <c r="DI6" s="456"/>
      <c r="DJ6" s="456"/>
      <c r="DK6" s="456"/>
      <c r="DL6" s="456"/>
      <c r="DM6" s="456"/>
      <c r="DN6" s="456"/>
      <c r="DO6" s="456"/>
      <c r="DP6" s="585"/>
      <c r="DQ6" s="578">
        <v>390026</v>
      </c>
      <c r="DR6" s="456"/>
      <c r="DS6" s="456"/>
      <c r="DT6" s="456"/>
      <c r="DU6" s="456"/>
      <c r="DV6" s="456"/>
      <c r="DW6" s="456"/>
      <c r="DX6" s="456"/>
      <c r="DY6" s="456"/>
      <c r="DZ6" s="456"/>
      <c r="EA6" s="456"/>
      <c r="EB6" s="456"/>
      <c r="EC6" s="603"/>
    </row>
    <row r="7" spans="2:143" ht="11.25" customHeight="1" x14ac:dyDescent="0.2">
      <c r="B7" s="570" t="s">
        <v>42</v>
      </c>
      <c r="C7" s="359"/>
      <c r="D7" s="359"/>
      <c r="E7" s="359"/>
      <c r="F7" s="359"/>
      <c r="G7" s="359"/>
      <c r="H7" s="359"/>
      <c r="I7" s="359"/>
      <c r="J7" s="359"/>
      <c r="K7" s="359"/>
      <c r="L7" s="359"/>
      <c r="M7" s="359"/>
      <c r="N7" s="359"/>
      <c r="O7" s="359"/>
      <c r="P7" s="359"/>
      <c r="Q7" s="571"/>
      <c r="R7" s="572">
        <v>28577</v>
      </c>
      <c r="S7" s="456"/>
      <c r="T7" s="456"/>
      <c r="U7" s="456"/>
      <c r="V7" s="456"/>
      <c r="W7" s="456"/>
      <c r="X7" s="456"/>
      <c r="Y7" s="585"/>
      <c r="Z7" s="605">
        <v>0</v>
      </c>
      <c r="AA7" s="605"/>
      <c r="AB7" s="605"/>
      <c r="AC7" s="605"/>
      <c r="AD7" s="606">
        <v>28577</v>
      </c>
      <c r="AE7" s="606"/>
      <c r="AF7" s="606"/>
      <c r="AG7" s="606"/>
      <c r="AH7" s="606"/>
      <c r="AI7" s="606"/>
      <c r="AJ7" s="606"/>
      <c r="AK7" s="606"/>
      <c r="AL7" s="575">
        <v>0.1</v>
      </c>
      <c r="AM7" s="319"/>
      <c r="AN7" s="319"/>
      <c r="AO7" s="607"/>
      <c r="AP7" s="570" t="s">
        <v>328</v>
      </c>
      <c r="AQ7" s="359"/>
      <c r="AR7" s="359"/>
      <c r="AS7" s="359"/>
      <c r="AT7" s="359"/>
      <c r="AU7" s="359"/>
      <c r="AV7" s="359"/>
      <c r="AW7" s="359"/>
      <c r="AX7" s="359"/>
      <c r="AY7" s="359"/>
      <c r="AZ7" s="359"/>
      <c r="BA7" s="359"/>
      <c r="BB7" s="359"/>
      <c r="BC7" s="359"/>
      <c r="BD7" s="359"/>
      <c r="BE7" s="359"/>
      <c r="BF7" s="571"/>
      <c r="BG7" s="572">
        <v>8653498</v>
      </c>
      <c r="BH7" s="456"/>
      <c r="BI7" s="456"/>
      <c r="BJ7" s="456"/>
      <c r="BK7" s="456"/>
      <c r="BL7" s="456"/>
      <c r="BM7" s="456"/>
      <c r="BN7" s="585"/>
      <c r="BO7" s="605">
        <v>43.3</v>
      </c>
      <c r="BP7" s="605"/>
      <c r="BQ7" s="605"/>
      <c r="BR7" s="605"/>
      <c r="BS7" s="606">
        <v>131530</v>
      </c>
      <c r="BT7" s="606"/>
      <c r="BU7" s="606"/>
      <c r="BV7" s="606"/>
      <c r="BW7" s="606"/>
      <c r="BX7" s="606"/>
      <c r="BY7" s="606"/>
      <c r="BZ7" s="606"/>
      <c r="CA7" s="606"/>
      <c r="CB7" s="628"/>
      <c r="CD7" s="570" t="s">
        <v>330</v>
      </c>
      <c r="CE7" s="359"/>
      <c r="CF7" s="359"/>
      <c r="CG7" s="359"/>
      <c r="CH7" s="359"/>
      <c r="CI7" s="359"/>
      <c r="CJ7" s="359"/>
      <c r="CK7" s="359"/>
      <c r="CL7" s="359"/>
      <c r="CM7" s="359"/>
      <c r="CN7" s="359"/>
      <c r="CO7" s="359"/>
      <c r="CP7" s="359"/>
      <c r="CQ7" s="571"/>
      <c r="CR7" s="572">
        <v>7151243</v>
      </c>
      <c r="CS7" s="456"/>
      <c r="CT7" s="456"/>
      <c r="CU7" s="456"/>
      <c r="CV7" s="456"/>
      <c r="CW7" s="456"/>
      <c r="CX7" s="456"/>
      <c r="CY7" s="585"/>
      <c r="CZ7" s="605">
        <v>12.1</v>
      </c>
      <c r="DA7" s="605"/>
      <c r="DB7" s="605"/>
      <c r="DC7" s="605"/>
      <c r="DD7" s="578">
        <v>44587</v>
      </c>
      <c r="DE7" s="456"/>
      <c r="DF7" s="456"/>
      <c r="DG7" s="456"/>
      <c r="DH7" s="456"/>
      <c r="DI7" s="456"/>
      <c r="DJ7" s="456"/>
      <c r="DK7" s="456"/>
      <c r="DL7" s="456"/>
      <c r="DM7" s="456"/>
      <c r="DN7" s="456"/>
      <c r="DO7" s="456"/>
      <c r="DP7" s="585"/>
      <c r="DQ7" s="578">
        <v>6319663</v>
      </c>
      <c r="DR7" s="456"/>
      <c r="DS7" s="456"/>
      <c r="DT7" s="456"/>
      <c r="DU7" s="456"/>
      <c r="DV7" s="456"/>
      <c r="DW7" s="456"/>
      <c r="DX7" s="456"/>
      <c r="DY7" s="456"/>
      <c r="DZ7" s="456"/>
      <c r="EA7" s="456"/>
      <c r="EB7" s="456"/>
      <c r="EC7" s="603"/>
    </row>
    <row r="8" spans="2:143" ht="11.25" customHeight="1" x14ac:dyDescent="0.2">
      <c r="B8" s="570" t="s">
        <v>331</v>
      </c>
      <c r="C8" s="359"/>
      <c r="D8" s="359"/>
      <c r="E8" s="359"/>
      <c r="F8" s="359"/>
      <c r="G8" s="359"/>
      <c r="H8" s="359"/>
      <c r="I8" s="359"/>
      <c r="J8" s="359"/>
      <c r="K8" s="359"/>
      <c r="L8" s="359"/>
      <c r="M8" s="359"/>
      <c r="N8" s="359"/>
      <c r="O8" s="359"/>
      <c r="P8" s="359"/>
      <c r="Q8" s="571"/>
      <c r="R8" s="572">
        <v>151642</v>
      </c>
      <c r="S8" s="456"/>
      <c r="T8" s="456"/>
      <c r="U8" s="456"/>
      <c r="V8" s="456"/>
      <c r="W8" s="456"/>
      <c r="X8" s="456"/>
      <c r="Y8" s="585"/>
      <c r="Z8" s="605">
        <v>0.2</v>
      </c>
      <c r="AA8" s="605"/>
      <c r="AB8" s="605"/>
      <c r="AC8" s="605"/>
      <c r="AD8" s="606">
        <v>151642</v>
      </c>
      <c r="AE8" s="606"/>
      <c r="AF8" s="606"/>
      <c r="AG8" s="606"/>
      <c r="AH8" s="606"/>
      <c r="AI8" s="606"/>
      <c r="AJ8" s="606"/>
      <c r="AK8" s="606"/>
      <c r="AL8" s="575">
        <v>0.5</v>
      </c>
      <c r="AM8" s="319"/>
      <c r="AN8" s="319"/>
      <c r="AO8" s="607"/>
      <c r="AP8" s="570" t="s">
        <v>124</v>
      </c>
      <c r="AQ8" s="359"/>
      <c r="AR8" s="359"/>
      <c r="AS8" s="359"/>
      <c r="AT8" s="359"/>
      <c r="AU8" s="359"/>
      <c r="AV8" s="359"/>
      <c r="AW8" s="359"/>
      <c r="AX8" s="359"/>
      <c r="AY8" s="359"/>
      <c r="AZ8" s="359"/>
      <c r="BA8" s="359"/>
      <c r="BB8" s="359"/>
      <c r="BC8" s="359"/>
      <c r="BD8" s="359"/>
      <c r="BE8" s="359"/>
      <c r="BF8" s="571"/>
      <c r="BG8" s="572">
        <v>234096</v>
      </c>
      <c r="BH8" s="456"/>
      <c r="BI8" s="456"/>
      <c r="BJ8" s="456"/>
      <c r="BK8" s="456"/>
      <c r="BL8" s="456"/>
      <c r="BM8" s="456"/>
      <c r="BN8" s="585"/>
      <c r="BO8" s="605">
        <v>1.2</v>
      </c>
      <c r="BP8" s="605"/>
      <c r="BQ8" s="605"/>
      <c r="BR8" s="605"/>
      <c r="BS8" s="606" t="s">
        <v>198</v>
      </c>
      <c r="BT8" s="606"/>
      <c r="BU8" s="606"/>
      <c r="BV8" s="606"/>
      <c r="BW8" s="606"/>
      <c r="BX8" s="606"/>
      <c r="BY8" s="606"/>
      <c r="BZ8" s="606"/>
      <c r="CA8" s="606"/>
      <c r="CB8" s="628"/>
      <c r="CD8" s="570" t="s">
        <v>333</v>
      </c>
      <c r="CE8" s="359"/>
      <c r="CF8" s="359"/>
      <c r="CG8" s="359"/>
      <c r="CH8" s="359"/>
      <c r="CI8" s="359"/>
      <c r="CJ8" s="359"/>
      <c r="CK8" s="359"/>
      <c r="CL8" s="359"/>
      <c r="CM8" s="359"/>
      <c r="CN8" s="359"/>
      <c r="CO8" s="359"/>
      <c r="CP8" s="359"/>
      <c r="CQ8" s="571"/>
      <c r="CR8" s="572">
        <v>27807987</v>
      </c>
      <c r="CS8" s="456"/>
      <c r="CT8" s="456"/>
      <c r="CU8" s="456"/>
      <c r="CV8" s="456"/>
      <c r="CW8" s="456"/>
      <c r="CX8" s="456"/>
      <c r="CY8" s="585"/>
      <c r="CZ8" s="605">
        <v>47.2</v>
      </c>
      <c r="DA8" s="605"/>
      <c r="DB8" s="605"/>
      <c r="DC8" s="605"/>
      <c r="DD8" s="578">
        <v>365540</v>
      </c>
      <c r="DE8" s="456"/>
      <c r="DF8" s="456"/>
      <c r="DG8" s="456"/>
      <c r="DH8" s="456"/>
      <c r="DI8" s="456"/>
      <c r="DJ8" s="456"/>
      <c r="DK8" s="456"/>
      <c r="DL8" s="456"/>
      <c r="DM8" s="456"/>
      <c r="DN8" s="456"/>
      <c r="DO8" s="456"/>
      <c r="DP8" s="585"/>
      <c r="DQ8" s="578">
        <v>11343681</v>
      </c>
      <c r="DR8" s="456"/>
      <c r="DS8" s="456"/>
      <c r="DT8" s="456"/>
      <c r="DU8" s="456"/>
      <c r="DV8" s="456"/>
      <c r="DW8" s="456"/>
      <c r="DX8" s="456"/>
      <c r="DY8" s="456"/>
      <c r="DZ8" s="456"/>
      <c r="EA8" s="456"/>
      <c r="EB8" s="456"/>
      <c r="EC8" s="603"/>
    </row>
    <row r="9" spans="2:143" ht="11.25" customHeight="1" x14ac:dyDescent="0.2">
      <c r="B9" s="570" t="s">
        <v>334</v>
      </c>
      <c r="C9" s="359"/>
      <c r="D9" s="359"/>
      <c r="E9" s="359"/>
      <c r="F9" s="359"/>
      <c r="G9" s="359"/>
      <c r="H9" s="359"/>
      <c r="I9" s="359"/>
      <c r="J9" s="359"/>
      <c r="K9" s="359"/>
      <c r="L9" s="359"/>
      <c r="M9" s="359"/>
      <c r="N9" s="359"/>
      <c r="O9" s="359"/>
      <c r="P9" s="359"/>
      <c r="Q9" s="571"/>
      <c r="R9" s="572">
        <v>115844</v>
      </c>
      <c r="S9" s="456"/>
      <c r="T9" s="456"/>
      <c r="U9" s="456"/>
      <c r="V9" s="456"/>
      <c r="W9" s="456"/>
      <c r="X9" s="456"/>
      <c r="Y9" s="585"/>
      <c r="Z9" s="605">
        <v>0.2</v>
      </c>
      <c r="AA9" s="605"/>
      <c r="AB9" s="605"/>
      <c r="AC9" s="605"/>
      <c r="AD9" s="606">
        <v>115844</v>
      </c>
      <c r="AE9" s="606"/>
      <c r="AF9" s="606"/>
      <c r="AG9" s="606"/>
      <c r="AH9" s="606"/>
      <c r="AI9" s="606"/>
      <c r="AJ9" s="606"/>
      <c r="AK9" s="606"/>
      <c r="AL9" s="575">
        <v>0.4</v>
      </c>
      <c r="AM9" s="319"/>
      <c r="AN9" s="319"/>
      <c r="AO9" s="607"/>
      <c r="AP9" s="570" t="s">
        <v>336</v>
      </c>
      <c r="AQ9" s="359"/>
      <c r="AR9" s="359"/>
      <c r="AS9" s="359"/>
      <c r="AT9" s="359"/>
      <c r="AU9" s="359"/>
      <c r="AV9" s="359"/>
      <c r="AW9" s="359"/>
      <c r="AX9" s="359"/>
      <c r="AY9" s="359"/>
      <c r="AZ9" s="359"/>
      <c r="BA9" s="359"/>
      <c r="BB9" s="359"/>
      <c r="BC9" s="359"/>
      <c r="BD9" s="359"/>
      <c r="BE9" s="359"/>
      <c r="BF9" s="571"/>
      <c r="BG9" s="572">
        <v>7408172</v>
      </c>
      <c r="BH9" s="456"/>
      <c r="BI9" s="456"/>
      <c r="BJ9" s="456"/>
      <c r="BK9" s="456"/>
      <c r="BL9" s="456"/>
      <c r="BM9" s="456"/>
      <c r="BN9" s="585"/>
      <c r="BO9" s="605">
        <v>37.1</v>
      </c>
      <c r="BP9" s="605"/>
      <c r="BQ9" s="605"/>
      <c r="BR9" s="605"/>
      <c r="BS9" s="606" t="s">
        <v>198</v>
      </c>
      <c r="BT9" s="606"/>
      <c r="BU9" s="606"/>
      <c r="BV9" s="606"/>
      <c r="BW9" s="606"/>
      <c r="BX9" s="606"/>
      <c r="BY9" s="606"/>
      <c r="BZ9" s="606"/>
      <c r="CA9" s="606"/>
      <c r="CB9" s="628"/>
      <c r="CD9" s="570" t="s">
        <v>338</v>
      </c>
      <c r="CE9" s="359"/>
      <c r="CF9" s="359"/>
      <c r="CG9" s="359"/>
      <c r="CH9" s="359"/>
      <c r="CI9" s="359"/>
      <c r="CJ9" s="359"/>
      <c r="CK9" s="359"/>
      <c r="CL9" s="359"/>
      <c r="CM9" s="359"/>
      <c r="CN9" s="359"/>
      <c r="CO9" s="359"/>
      <c r="CP9" s="359"/>
      <c r="CQ9" s="571"/>
      <c r="CR9" s="572">
        <v>7357397</v>
      </c>
      <c r="CS9" s="456"/>
      <c r="CT9" s="456"/>
      <c r="CU9" s="456"/>
      <c r="CV9" s="456"/>
      <c r="CW9" s="456"/>
      <c r="CX9" s="456"/>
      <c r="CY9" s="585"/>
      <c r="CZ9" s="605">
        <v>12.5</v>
      </c>
      <c r="DA9" s="605"/>
      <c r="DB9" s="605"/>
      <c r="DC9" s="605"/>
      <c r="DD9" s="578">
        <v>167205</v>
      </c>
      <c r="DE9" s="456"/>
      <c r="DF9" s="456"/>
      <c r="DG9" s="456"/>
      <c r="DH9" s="456"/>
      <c r="DI9" s="456"/>
      <c r="DJ9" s="456"/>
      <c r="DK9" s="456"/>
      <c r="DL9" s="456"/>
      <c r="DM9" s="456"/>
      <c r="DN9" s="456"/>
      <c r="DO9" s="456"/>
      <c r="DP9" s="585"/>
      <c r="DQ9" s="578">
        <v>4625497</v>
      </c>
      <c r="DR9" s="456"/>
      <c r="DS9" s="456"/>
      <c r="DT9" s="456"/>
      <c r="DU9" s="456"/>
      <c r="DV9" s="456"/>
      <c r="DW9" s="456"/>
      <c r="DX9" s="456"/>
      <c r="DY9" s="456"/>
      <c r="DZ9" s="456"/>
      <c r="EA9" s="456"/>
      <c r="EB9" s="456"/>
      <c r="EC9" s="603"/>
    </row>
    <row r="10" spans="2:143" ht="11.25" customHeight="1" x14ac:dyDescent="0.2">
      <c r="B10" s="570" t="s">
        <v>132</v>
      </c>
      <c r="C10" s="359"/>
      <c r="D10" s="359"/>
      <c r="E10" s="359"/>
      <c r="F10" s="359"/>
      <c r="G10" s="359"/>
      <c r="H10" s="359"/>
      <c r="I10" s="359"/>
      <c r="J10" s="359"/>
      <c r="K10" s="359"/>
      <c r="L10" s="359"/>
      <c r="M10" s="359"/>
      <c r="N10" s="359"/>
      <c r="O10" s="359"/>
      <c r="P10" s="359"/>
      <c r="Q10" s="571"/>
      <c r="R10" s="572" t="s">
        <v>198</v>
      </c>
      <c r="S10" s="456"/>
      <c r="T10" s="456"/>
      <c r="U10" s="456"/>
      <c r="V10" s="456"/>
      <c r="W10" s="456"/>
      <c r="X10" s="456"/>
      <c r="Y10" s="585"/>
      <c r="Z10" s="605" t="s">
        <v>198</v>
      </c>
      <c r="AA10" s="605"/>
      <c r="AB10" s="605"/>
      <c r="AC10" s="605"/>
      <c r="AD10" s="606" t="s">
        <v>198</v>
      </c>
      <c r="AE10" s="606"/>
      <c r="AF10" s="606"/>
      <c r="AG10" s="606"/>
      <c r="AH10" s="606"/>
      <c r="AI10" s="606"/>
      <c r="AJ10" s="606"/>
      <c r="AK10" s="606"/>
      <c r="AL10" s="575" t="s">
        <v>198</v>
      </c>
      <c r="AM10" s="319"/>
      <c r="AN10" s="319"/>
      <c r="AO10" s="607"/>
      <c r="AP10" s="570" t="s">
        <v>188</v>
      </c>
      <c r="AQ10" s="359"/>
      <c r="AR10" s="359"/>
      <c r="AS10" s="359"/>
      <c r="AT10" s="359"/>
      <c r="AU10" s="359"/>
      <c r="AV10" s="359"/>
      <c r="AW10" s="359"/>
      <c r="AX10" s="359"/>
      <c r="AY10" s="359"/>
      <c r="AZ10" s="359"/>
      <c r="BA10" s="359"/>
      <c r="BB10" s="359"/>
      <c r="BC10" s="359"/>
      <c r="BD10" s="359"/>
      <c r="BE10" s="359"/>
      <c r="BF10" s="571"/>
      <c r="BG10" s="572">
        <v>333660</v>
      </c>
      <c r="BH10" s="456"/>
      <c r="BI10" s="456"/>
      <c r="BJ10" s="456"/>
      <c r="BK10" s="456"/>
      <c r="BL10" s="456"/>
      <c r="BM10" s="456"/>
      <c r="BN10" s="585"/>
      <c r="BO10" s="605">
        <v>1.7</v>
      </c>
      <c r="BP10" s="605"/>
      <c r="BQ10" s="605"/>
      <c r="BR10" s="605"/>
      <c r="BS10" s="606" t="s">
        <v>198</v>
      </c>
      <c r="BT10" s="606"/>
      <c r="BU10" s="606"/>
      <c r="BV10" s="606"/>
      <c r="BW10" s="606"/>
      <c r="BX10" s="606"/>
      <c r="BY10" s="606"/>
      <c r="BZ10" s="606"/>
      <c r="CA10" s="606"/>
      <c r="CB10" s="628"/>
      <c r="CD10" s="570" t="s">
        <v>225</v>
      </c>
      <c r="CE10" s="359"/>
      <c r="CF10" s="359"/>
      <c r="CG10" s="359"/>
      <c r="CH10" s="359"/>
      <c r="CI10" s="359"/>
      <c r="CJ10" s="359"/>
      <c r="CK10" s="359"/>
      <c r="CL10" s="359"/>
      <c r="CM10" s="359"/>
      <c r="CN10" s="359"/>
      <c r="CO10" s="359"/>
      <c r="CP10" s="359"/>
      <c r="CQ10" s="571"/>
      <c r="CR10" s="572">
        <v>9760</v>
      </c>
      <c r="CS10" s="456"/>
      <c r="CT10" s="456"/>
      <c r="CU10" s="456"/>
      <c r="CV10" s="456"/>
      <c r="CW10" s="456"/>
      <c r="CX10" s="456"/>
      <c r="CY10" s="585"/>
      <c r="CZ10" s="605">
        <v>0</v>
      </c>
      <c r="DA10" s="605"/>
      <c r="DB10" s="605"/>
      <c r="DC10" s="605"/>
      <c r="DD10" s="578" t="s">
        <v>198</v>
      </c>
      <c r="DE10" s="456"/>
      <c r="DF10" s="456"/>
      <c r="DG10" s="456"/>
      <c r="DH10" s="456"/>
      <c r="DI10" s="456"/>
      <c r="DJ10" s="456"/>
      <c r="DK10" s="456"/>
      <c r="DL10" s="456"/>
      <c r="DM10" s="456"/>
      <c r="DN10" s="456"/>
      <c r="DO10" s="456"/>
      <c r="DP10" s="585"/>
      <c r="DQ10" s="578">
        <v>9760</v>
      </c>
      <c r="DR10" s="456"/>
      <c r="DS10" s="456"/>
      <c r="DT10" s="456"/>
      <c r="DU10" s="456"/>
      <c r="DV10" s="456"/>
      <c r="DW10" s="456"/>
      <c r="DX10" s="456"/>
      <c r="DY10" s="456"/>
      <c r="DZ10" s="456"/>
      <c r="EA10" s="456"/>
      <c r="EB10" s="456"/>
      <c r="EC10" s="603"/>
    </row>
    <row r="11" spans="2:143" ht="11.25" customHeight="1" x14ac:dyDescent="0.2">
      <c r="B11" s="570" t="s">
        <v>99</v>
      </c>
      <c r="C11" s="359"/>
      <c r="D11" s="359"/>
      <c r="E11" s="359"/>
      <c r="F11" s="359"/>
      <c r="G11" s="359"/>
      <c r="H11" s="359"/>
      <c r="I11" s="359"/>
      <c r="J11" s="359"/>
      <c r="K11" s="359"/>
      <c r="L11" s="359"/>
      <c r="M11" s="359"/>
      <c r="N11" s="359"/>
      <c r="O11" s="359"/>
      <c r="P11" s="359"/>
      <c r="Q11" s="571"/>
      <c r="R11" s="572">
        <v>3237988</v>
      </c>
      <c r="S11" s="456"/>
      <c r="T11" s="456"/>
      <c r="U11" s="456"/>
      <c r="V11" s="456"/>
      <c r="W11" s="456"/>
      <c r="X11" s="456"/>
      <c r="Y11" s="585"/>
      <c r="Z11" s="575">
        <v>5.2</v>
      </c>
      <c r="AA11" s="319"/>
      <c r="AB11" s="319"/>
      <c r="AC11" s="586"/>
      <c r="AD11" s="578">
        <v>3237988</v>
      </c>
      <c r="AE11" s="456"/>
      <c r="AF11" s="456"/>
      <c r="AG11" s="456"/>
      <c r="AH11" s="456"/>
      <c r="AI11" s="456"/>
      <c r="AJ11" s="456"/>
      <c r="AK11" s="585"/>
      <c r="AL11" s="575">
        <v>11.5</v>
      </c>
      <c r="AM11" s="319"/>
      <c r="AN11" s="319"/>
      <c r="AO11" s="607"/>
      <c r="AP11" s="570" t="s">
        <v>340</v>
      </c>
      <c r="AQ11" s="359"/>
      <c r="AR11" s="359"/>
      <c r="AS11" s="359"/>
      <c r="AT11" s="359"/>
      <c r="AU11" s="359"/>
      <c r="AV11" s="359"/>
      <c r="AW11" s="359"/>
      <c r="AX11" s="359"/>
      <c r="AY11" s="359"/>
      <c r="AZ11" s="359"/>
      <c r="BA11" s="359"/>
      <c r="BB11" s="359"/>
      <c r="BC11" s="359"/>
      <c r="BD11" s="359"/>
      <c r="BE11" s="359"/>
      <c r="BF11" s="571"/>
      <c r="BG11" s="572">
        <v>677570</v>
      </c>
      <c r="BH11" s="456"/>
      <c r="BI11" s="456"/>
      <c r="BJ11" s="456"/>
      <c r="BK11" s="456"/>
      <c r="BL11" s="456"/>
      <c r="BM11" s="456"/>
      <c r="BN11" s="585"/>
      <c r="BO11" s="605">
        <v>3.4</v>
      </c>
      <c r="BP11" s="605"/>
      <c r="BQ11" s="605"/>
      <c r="BR11" s="605"/>
      <c r="BS11" s="606">
        <v>131530</v>
      </c>
      <c r="BT11" s="606"/>
      <c r="BU11" s="606"/>
      <c r="BV11" s="606"/>
      <c r="BW11" s="606"/>
      <c r="BX11" s="606"/>
      <c r="BY11" s="606"/>
      <c r="BZ11" s="606"/>
      <c r="CA11" s="606"/>
      <c r="CB11" s="628"/>
      <c r="CD11" s="570" t="s">
        <v>343</v>
      </c>
      <c r="CE11" s="359"/>
      <c r="CF11" s="359"/>
      <c r="CG11" s="359"/>
      <c r="CH11" s="359"/>
      <c r="CI11" s="359"/>
      <c r="CJ11" s="359"/>
      <c r="CK11" s="359"/>
      <c r="CL11" s="359"/>
      <c r="CM11" s="359"/>
      <c r="CN11" s="359"/>
      <c r="CO11" s="359"/>
      <c r="CP11" s="359"/>
      <c r="CQ11" s="571"/>
      <c r="CR11" s="572">
        <v>261262</v>
      </c>
      <c r="CS11" s="456"/>
      <c r="CT11" s="456"/>
      <c r="CU11" s="456"/>
      <c r="CV11" s="456"/>
      <c r="CW11" s="456"/>
      <c r="CX11" s="456"/>
      <c r="CY11" s="585"/>
      <c r="CZ11" s="605">
        <v>0.4</v>
      </c>
      <c r="DA11" s="605"/>
      <c r="DB11" s="605"/>
      <c r="DC11" s="605"/>
      <c r="DD11" s="578">
        <v>12824</v>
      </c>
      <c r="DE11" s="456"/>
      <c r="DF11" s="456"/>
      <c r="DG11" s="456"/>
      <c r="DH11" s="456"/>
      <c r="DI11" s="456"/>
      <c r="DJ11" s="456"/>
      <c r="DK11" s="456"/>
      <c r="DL11" s="456"/>
      <c r="DM11" s="456"/>
      <c r="DN11" s="456"/>
      <c r="DO11" s="456"/>
      <c r="DP11" s="585"/>
      <c r="DQ11" s="578">
        <v>167225</v>
      </c>
      <c r="DR11" s="456"/>
      <c r="DS11" s="456"/>
      <c r="DT11" s="456"/>
      <c r="DU11" s="456"/>
      <c r="DV11" s="456"/>
      <c r="DW11" s="456"/>
      <c r="DX11" s="456"/>
      <c r="DY11" s="456"/>
      <c r="DZ11" s="456"/>
      <c r="EA11" s="456"/>
      <c r="EB11" s="456"/>
      <c r="EC11" s="603"/>
    </row>
    <row r="12" spans="2:143" ht="11.25" customHeight="1" x14ac:dyDescent="0.2">
      <c r="B12" s="570" t="s">
        <v>146</v>
      </c>
      <c r="C12" s="359"/>
      <c r="D12" s="359"/>
      <c r="E12" s="359"/>
      <c r="F12" s="359"/>
      <c r="G12" s="359"/>
      <c r="H12" s="359"/>
      <c r="I12" s="359"/>
      <c r="J12" s="359"/>
      <c r="K12" s="359"/>
      <c r="L12" s="359"/>
      <c r="M12" s="359"/>
      <c r="N12" s="359"/>
      <c r="O12" s="359"/>
      <c r="P12" s="359"/>
      <c r="Q12" s="571"/>
      <c r="R12" s="572">
        <v>59504</v>
      </c>
      <c r="S12" s="456"/>
      <c r="T12" s="456"/>
      <c r="U12" s="456"/>
      <c r="V12" s="456"/>
      <c r="W12" s="456"/>
      <c r="X12" s="456"/>
      <c r="Y12" s="585"/>
      <c r="Z12" s="605">
        <v>0.1</v>
      </c>
      <c r="AA12" s="605"/>
      <c r="AB12" s="605"/>
      <c r="AC12" s="605"/>
      <c r="AD12" s="606">
        <v>59504</v>
      </c>
      <c r="AE12" s="606"/>
      <c r="AF12" s="606"/>
      <c r="AG12" s="606"/>
      <c r="AH12" s="606"/>
      <c r="AI12" s="606"/>
      <c r="AJ12" s="606"/>
      <c r="AK12" s="606"/>
      <c r="AL12" s="575">
        <v>0.2</v>
      </c>
      <c r="AM12" s="319"/>
      <c r="AN12" s="319"/>
      <c r="AO12" s="607"/>
      <c r="AP12" s="570" t="s">
        <v>344</v>
      </c>
      <c r="AQ12" s="359"/>
      <c r="AR12" s="359"/>
      <c r="AS12" s="359"/>
      <c r="AT12" s="359"/>
      <c r="AU12" s="359"/>
      <c r="AV12" s="359"/>
      <c r="AW12" s="359"/>
      <c r="AX12" s="359"/>
      <c r="AY12" s="359"/>
      <c r="AZ12" s="359"/>
      <c r="BA12" s="359"/>
      <c r="BB12" s="359"/>
      <c r="BC12" s="359"/>
      <c r="BD12" s="359"/>
      <c r="BE12" s="359"/>
      <c r="BF12" s="571"/>
      <c r="BG12" s="572">
        <v>8586883</v>
      </c>
      <c r="BH12" s="456"/>
      <c r="BI12" s="456"/>
      <c r="BJ12" s="456"/>
      <c r="BK12" s="456"/>
      <c r="BL12" s="456"/>
      <c r="BM12" s="456"/>
      <c r="BN12" s="585"/>
      <c r="BO12" s="605">
        <v>42.9</v>
      </c>
      <c r="BP12" s="605"/>
      <c r="BQ12" s="605"/>
      <c r="BR12" s="605"/>
      <c r="BS12" s="606" t="s">
        <v>198</v>
      </c>
      <c r="BT12" s="606"/>
      <c r="BU12" s="606"/>
      <c r="BV12" s="606"/>
      <c r="BW12" s="606"/>
      <c r="BX12" s="606"/>
      <c r="BY12" s="606"/>
      <c r="BZ12" s="606"/>
      <c r="CA12" s="606"/>
      <c r="CB12" s="628"/>
      <c r="CD12" s="570" t="s">
        <v>85</v>
      </c>
      <c r="CE12" s="359"/>
      <c r="CF12" s="359"/>
      <c r="CG12" s="359"/>
      <c r="CH12" s="359"/>
      <c r="CI12" s="359"/>
      <c r="CJ12" s="359"/>
      <c r="CK12" s="359"/>
      <c r="CL12" s="359"/>
      <c r="CM12" s="359"/>
      <c r="CN12" s="359"/>
      <c r="CO12" s="359"/>
      <c r="CP12" s="359"/>
      <c r="CQ12" s="571"/>
      <c r="CR12" s="572">
        <v>707071</v>
      </c>
      <c r="CS12" s="456"/>
      <c r="CT12" s="456"/>
      <c r="CU12" s="456"/>
      <c r="CV12" s="456"/>
      <c r="CW12" s="456"/>
      <c r="CX12" s="456"/>
      <c r="CY12" s="585"/>
      <c r="CZ12" s="605">
        <v>1.2</v>
      </c>
      <c r="DA12" s="605"/>
      <c r="DB12" s="605"/>
      <c r="DC12" s="605"/>
      <c r="DD12" s="578" t="s">
        <v>198</v>
      </c>
      <c r="DE12" s="456"/>
      <c r="DF12" s="456"/>
      <c r="DG12" s="456"/>
      <c r="DH12" s="456"/>
      <c r="DI12" s="456"/>
      <c r="DJ12" s="456"/>
      <c r="DK12" s="456"/>
      <c r="DL12" s="456"/>
      <c r="DM12" s="456"/>
      <c r="DN12" s="456"/>
      <c r="DO12" s="456"/>
      <c r="DP12" s="585"/>
      <c r="DQ12" s="578">
        <v>526603</v>
      </c>
      <c r="DR12" s="456"/>
      <c r="DS12" s="456"/>
      <c r="DT12" s="456"/>
      <c r="DU12" s="456"/>
      <c r="DV12" s="456"/>
      <c r="DW12" s="456"/>
      <c r="DX12" s="456"/>
      <c r="DY12" s="456"/>
      <c r="DZ12" s="456"/>
      <c r="EA12" s="456"/>
      <c r="EB12" s="456"/>
      <c r="EC12" s="603"/>
    </row>
    <row r="13" spans="2:143" ht="11.25" customHeight="1" x14ac:dyDescent="0.2">
      <c r="B13" s="570" t="s">
        <v>345</v>
      </c>
      <c r="C13" s="359"/>
      <c r="D13" s="359"/>
      <c r="E13" s="359"/>
      <c r="F13" s="359"/>
      <c r="G13" s="359"/>
      <c r="H13" s="359"/>
      <c r="I13" s="359"/>
      <c r="J13" s="359"/>
      <c r="K13" s="359"/>
      <c r="L13" s="359"/>
      <c r="M13" s="359"/>
      <c r="N13" s="359"/>
      <c r="O13" s="359"/>
      <c r="P13" s="359"/>
      <c r="Q13" s="571"/>
      <c r="R13" s="572" t="s">
        <v>198</v>
      </c>
      <c r="S13" s="456"/>
      <c r="T13" s="456"/>
      <c r="U13" s="456"/>
      <c r="V13" s="456"/>
      <c r="W13" s="456"/>
      <c r="X13" s="456"/>
      <c r="Y13" s="585"/>
      <c r="Z13" s="605" t="s">
        <v>198</v>
      </c>
      <c r="AA13" s="605"/>
      <c r="AB13" s="605"/>
      <c r="AC13" s="605"/>
      <c r="AD13" s="606" t="s">
        <v>198</v>
      </c>
      <c r="AE13" s="606"/>
      <c r="AF13" s="606"/>
      <c r="AG13" s="606"/>
      <c r="AH13" s="606"/>
      <c r="AI13" s="606"/>
      <c r="AJ13" s="606"/>
      <c r="AK13" s="606"/>
      <c r="AL13" s="575" t="s">
        <v>198</v>
      </c>
      <c r="AM13" s="319"/>
      <c r="AN13" s="319"/>
      <c r="AO13" s="607"/>
      <c r="AP13" s="570" t="s">
        <v>346</v>
      </c>
      <c r="AQ13" s="359"/>
      <c r="AR13" s="359"/>
      <c r="AS13" s="359"/>
      <c r="AT13" s="359"/>
      <c r="AU13" s="359"/>
      <c r="AV13" s="359"/>
      <c r="AW13" s="359"/>
      <c r="AX13" s="359"/>
      <c r="AY13" s="359"/>
      <c r="AZ13" s="359"/>
      <c r="BA13" s="359"/>
      <c r="BB13" s="359"/>
      <c r="BC13" s="359"/>
      <c r="BD13" s="359"/>
      <c r="BE13" s="359"/>
      <c r="BF13" s="571"/>
      <c r="BG13" s="572">
        <v>8559079</v>
      </c>
      <c r="BH13" s="456"/>
      <c r="BI13" s="456"/>
      <c r="BJ13" s="456"/>
      <c r="BK13" s="456"/>
      <c r="BL13" s="456"/>
      <c r="BM13" s="456"/>
      <c r="BN13" s="585"/>
      <c r="BO13" s="605">
        <v>42.8</v>
      </c>
      <c r="BP13" s="605"/>
      <c r="BQ13" s="605"/>
      <c r="BR13" s="605"/>
      <c r="BS13" s="606" t="s">
        <v>198</v>
      </c>
      <c r="BT13" s="606"/>
      <c r="BU13" s="606"/>
      <c r="BV13" s="606"/>
      <c r="BW13" s="606"/>
      <c r="BX13" s="606"/>
      <c r="BY13" s="606"/>
      <c r="BZ13" s="606"/>
      <c r="CA13" s="606"/>
      <c r="CB13" s="628"/>
      <c r="CD13" s="570" t="s">
        <v>348</v>
      </c>
      <c r="CE13" s="359"/>
      <c r="CF13" s="359"/>
      <c r="CG13" s="359"/>
      <c r="CH13" s="359"/>
      <c r="CI13" s="359"/>
      <c r="CJ13" s="359"/>
      <c r="CK13" s="359"/>
      <c r="CL13" s="359"/>
      <c r="CM13" s="359"/>
      <c r="CN13" s="359"/>
      <c r="CO13" s="359"/>
      <c r="CP13" s="359"/>
      <c r="CQ13" s="571"/>
      <c r="CR13" s="572">
        <v>3898160</v>
      </c>
      <c r="CS13" s="456"/>
      <c r="CT13" s="456"/>
      <c r="CU13" s="456"/>
      <c r="CV13" s="456"/>
      <c r="CW13" s="456"/>
      <c r="CX13" s="456"/>
      <c r="CY13" s="585"/>
      <c r="CZ13" s="605">
        <v>6.6</v>
      </c>
      <c r="DA13" s="605"/>
      <c r="DB13" s="605"/>
      <c r="DC13" s="605"/>
      <c r="DD13" s="578">
        <v>1363781</v>
      </c>
      <c r="DE13" s="456"/>
      <c r="DF13" s="456"/>
      <c r="DG13" s="456"/>
      <c r="DH13" s="456"/>
      <c r="DI13" s="456"/>
      <c r="DJ13" s="456"/>
      <c r="DK13" s="456"/>
      <c r="DL13" s="456"/>
      <c r="DM13" s="456"/>
      <c r="DN13" s="456"/>
      <c r="DO13" s="456"/>
      <c r="DP13" s="585"/>
      <c r="DQ13" s="578">
        <v>2830306</v>
      </c>
      <c r="DR13" s="456"/>
      <c r="DS13" s="456"/>
      <c r="DT13" s="456"/>
      <c r="DU13" s="456"/>
      <c r="DV13" s="456"/>
      <c r="DW13" s="456"/>
      <c r="DX13" s="456"/>
      <c r="DY13" s="456"/>
      <c r="DZ13" s="456"/>
      <c r="EA13" s="456"/>
      <c r="EB13" s="456"/>
      <c r="EC13" s="603"/>
    </row>
    <row r="14" spans="2:143" ht="11.25" customHeight="1" x14ac:dyDescent="0.2">
      <c r="B14" s="570" t="s">
        <v>349</v>
      </c>
      <c r="C14" s="359"/>
      <c r="D14" s="359"/>
      <c r="E14" s="359"/>
      <c r="F14" s="359"/>
      <c r="G14" s="359"/>
      <c r="H14" s="359"/>
      <c r="I14" s="359"/>
      <c r="J14" s="359"/>
      <c r="K14" s="359"/>
      <c r="L14" s="359"/>
      <c r="M14" s="359"/>
      <c r="N14" s="359"/>
      <c r="O14" s="359"/>
      <c r="P14" s="359"/>
      <c r="Q14" s="571"/>
      <c r="R14" s="572">
        <v>12</v>
      </c>
      <c r="S14" s="456"/>
      <c r="T14" s="456"/>
      <c r="U14" s="456"/>
      <c r="V14" s="456"/>
      <c r="W14" s="456"/>
      <c r="X14" s="456"/>
      <c r="Y14" s="585"/>
      <c r="Z14" s="605">
        <v>0</v>
      </c>
      <c r="AA14" s="605"/>
      <c r="AB14" s="605"/>
      <c r="AC14" s="605"/>
      <c r="AD14" s="606">
        <v>12</v>
      </c>
      <c r="AE14" s="606"/>
      <c r="AF14" s="606"/>
      <c r="AG14" s="606"/>
      <c r="AH14" s="606"/>
      <c r="AI14" s="606"/>
      <c r="AJ14" s="606"/>
      <c r="AK14" s="606"/>
      <c r="AL14" s="575">
        <v>0</v>
      </c>
      <c r="AM14" s="319"/>
      <c r="AN14" s="319"/>
      <c r="AO14" s="607"/>
      <c r="AP14" s="570" t="s">
        <v>215</v>
      </c>
      <c r="AQ14" s="359"/>
      <c r="AR14" s="359"/>
      <c r="AS14" s="359"/>
      <c r="AT14" s="359"/>
      <c r="AU14" s="359"/>
      <c r="AV14" s="359"/>
      <c r="AW14" s="359"/>
      <c r="AX14" s="359"/>
      <c r="AY14" s="359"/>
      <c r="AZ14" s="359"/>
      <c r="BA14" s="359"/>
      <c r="BB14" s="359"/>
      <c r="BC14" s="359"/>
      <c r="BD14" s="359"/>
      <c r="BE14" s="359"/>
      <c r="BF14" s="571"/>
      <c r="BG14" s="572">
        <v>326353</v>
      </c>
      <c r="BH14" s="456"/>
      <c r="BI14" s="456"/>
      <c r="BJ14" s="456"/>
      <c r="BK14" s="456"/>
      <c r="BL14" s="456"/>
      <c r="BM14" s="456"/>
      <c r="BN14" s="585"/>
      <c r="BO14" s="605">
        <v>1.6</v>
      </c>
      <c r="BP14" s="605"/>
      <c r="BQ14" s="605"/>
      <c r="BR14" s="605"/>
      <c r="BS14" s="606" t="s">
        <v>198</v>
      </c>
      <c r="BT14" s="606"/>
      <c r="BU14" s="606"/>
      <c r="BV14" s="606"/>
      <c r="BW14" s="606"/>
      <c r="BX14" s="606"/>
      <c r="BY14" s="606"/>
      <c r="BZ14" s="606"/>
      <c r="CA14" s="606"/>
      <c r="CB14" s="628"/>
      <c r="CD14" s="570" t="s">
        <v>65</v>
      </c>
      <c r="CE14" s="359"/>
      <c r="CF14" s="359"/>
      <c r="CG14" s="359"/>
      <c r="CH14" s="359"/>
      <c r="CI14" s="359"/>
      <c r="CJ14" s="359"/>
      <c r="CK14" s="359"/>
      <c r="CL14" s="359"/>
      <c r="CM14" s="359"/>
      <c r="CN14" s="359"/>
      <c r="CO14" s="359"/>
      <c r="CP14" s="359"/>
      <c r="CQ14" s="571"/>
      <c r="CR14" s="572">
        <v>1783736</v>
      </c>
      <c r="CS14" s="456"/>
      <c r="CT14" s="456"/>
      <c r="CU14" s="456"/>
      <c r="CV14" s="456"/>
      <c r="CW14" s="456"/>
      <c r="CX14" s="456"/>
      <c r="CY14" s="585"/>
      <c r="CZ14" s="605">
        <v>3</v>
      </c>
      <c r="DA14" s="605"/>
      <c r="DB14" s="605"/>
      <c r="DC14" s="605"/>
      <c r="DD14" s="578">
        <v>164347</v>
      </c>
      <c r="DE14" s="456"/>
      <c r="DF14" s="456"/>
      <c r="DG14" s="456"/>
      <c r="DH14" s="456"/>
      <c r="DI14" s="456"/>
      <c r="DJ14" s="456"/>
      <c r="DK14" s="456"/>
      <c r="DL14" s="456"/>
      <c r="DM14" s="456"/>
      <c r="DN14" s="456"/>
      <c r="DO14" s="456"/>
      <c r="DP14" s="585"/>
      <c r="DQ14" s="578">
        <v>1707993</v>
      </c>
      <c r="DR14" s="456"/>
      <c r="DS14" s="456"/>
      <c r="DT14" s="456"/>
      <c r="DU14" s="456"/>
      <c r="DV14" s="456"/>
      <c r="DW14" s="456"/>
      <c r="DX14" s="456"/>
      <c r="DY14" s="456"/>
      <c r="DZ14" s="456"/>
      <c r="EA14" s="456"/>
      <c r="EB14" s="456"/>
      <c r="EC14" s="603"/>
    </row>
    <row r="15" spans="2:143" ht="11.25" customHeight="1" x14ac:dyDescent="0.2">
      <c r="B15" s="570" t="s">
        <v>320</v>
      </c>
      <c r="C15" s="359"/>
      <c r="D15" s="359"/>
      <c r="E15" s="359"/>
      <c r="F15" s="359"/>
      <c r="G15" s="359"/>
      <c r="H15" s="359"/>
      <c r="I15" s="359"/>
      <c r="J15" s="359"/>
      <c r="K15" s="359"/>
      <c r="L15" s="359"/>
      <c r="M15" s="359"/>
      <c r="N15" s="359"/>
      <c r="O15" s="359"/>
      <c r="P15" s="359"/>
      <c r="Q15" s="571"/>
      <c r="R15" s="572" t="s">
        <v>198</v>
      </c>
      <c r="S15" s="456"/>
      <c r="T15" s="456"/>
      <c r="U15" s="456"/>
      <c r="V15" s="456"/>
      <c r="W15" s="456"/>
      <c r="X15" s="456"/>
      <c r="Y15" s="585"/>
      <c r="Z15" s="605" t="s">
        <v>198</v>
      </c>
      <c r="AA15" s="605"/>
      <c r="AB15" s="605"/>
      <c r="AC15" s="605"/>
      <c r="AD15" s="606" t="s">
        <v>198</v>
      </c>
      <c r="AE15" s="606"/>
      <c r="AF15" s="606"/>
      <c r="AG15" s="606"/>
      <c r="AH15" s="606"/>
      <c r="AI15" s="606"/>
      <c r="AJ15" s="606"/>
      <c r="AK15" s="606"/>
      <c r="AL15" s="575" t="s">
        <v>198</v>
      </c>
      <c r="AM15" s="319"/>
      <c r="AN15" s="319"/>
      <c r="AO15" s="607"/>
      <c r="AP15" s="570" t="s">
        <v>351</v>
      </c>
      <c r="AQ15" s="359"/>
      <c r="AR15" s="359"/>
      <c r="AS15" s="359"/>
      <c r="AT15" s="359"/>
      <c r="AU15" s="359"/>
      <c r="AV15" s="359"/>
      <c r="AW15" s="359"/>
      <c r="AX15" s="359"/>
      <c r="AY15" s="359"/>
      <c r="AZ15" s="359"/>
      <c r="BA15" s="359"/>
      <c r="BB15" s="359"/>
      <c r="BC15" s="359"/>
      <c r="BD15" s="359"/>
      <c r="BE15" s="359"/>
      <c r="BF15" s="571"/>
      <c r="BG15" s="572">
        <v>904487</v>
      </c>
      <c r="BH15" s="456"/>
      <c r="BI15" s="456"/>
      <c r="BJ15" s="456"/>
      <c r="BK15" s="456"/>
      <c r="BL15" s="456"/>
      <c r="BM15" s="456"/>
      <c r="BN15" s="585"/>
      <c r="BO15" s="605">
        <v>4.5</v>
      </c>
      <c r="BP15" s="605"/>
      <c r="BQ15" s="605"/>
      <c r="BR15" s="605"/>
      <c r="BS15" s="606" t="s">
        <v>198</v>
      </c>
      <c r="BT15" s="606"/>
      <c r="BU15" s="606"/>
      <c r="BV15" s="606"/>
      <c r="BW15" s="606"/>
      <c r="BX15" s="606"/>
      <c r="BY15" s="606"/>
      <c r="BZ15" s="606"/>
      <c r="CA15" s="606"/>
      <c r="CB15" s="628"/>
      <c r="CD15" s="570" t="s">
        <v>353</v>
      </c>
      <c r="CE15" s="359"/>
      <c r="CF15" s="359"/>
      <c r="CG15" s="359"/>
      <c r="CH15" s="359"/>
      <c r="CI15" s="359"/>
      <c r="CJ15" s="359"/>
      <c r="CK15" s="359"/>
      <c r="CL15" s="359"/>
      <c r="CM15" s="359"/>
      <c r="CN15" s="359"/>
      <c r="CO15" s="359"/>
      <c r="CP15" s="359"/>
      <c r="CQ15" s="571"/>
      <c r="CR15" s="572">
        <v>6481408</v>
      </c>
      <c r="CS15" s="456"/>
      <c r="CT15" s="456"/>
      <c r="CU15" s="456"/>
      <c r="CV15" s="456"/>
      <c r="CW15" s="456"/>
      <c r="CX15" s="456"/>
      <c r="CY15" s="585"/>
      <c r="CZ15" s="605">
        <v>11</v>
      </c>
      <c r="DA15" s="605"/>
      <c r="DB15" s="605"/>
      <c r="DC15" s="605"/>
      <c r="DD15" s="578">
        <v>1557461</v>
      </c>
      <c r="DE15" s="456"/>
      <c r="DF15" s="456"/>
      <c r="DG15" s="456"/>
      <c r="DH15" s="456"/>
      <c r="DI15" s="456"/>
      <c r="DJ15" s="456"/>
      <c r="DK15" s="456"/>
      <c r="DL15" s="456"/>
      <c r="DM15" s="456"/>
      <c r="DN15" s="456"/>
      <c r="DO15" s="456"/>
      <c r="DP15" s="585"/>
      <c r="DQ15" s="578">
        <v>3968796</v>
      </c>
      <c r="DR15" s="456"/>
      <c r="DS15" s="456"/>
      <c r="DT15" s="456"/>
      <c r="DU15" s="456"/>
      <c r="DV15" s="456"/>
      <c r="DW15" s="456"/>
      <c r="DX15" s="456"/>
      <c r="DY15" s="456"/>
      <c r="DZ15" s="456"/>
      <c r="EA15" s="456"/>
      <c r="EB15" s="456"/>
      <c r="EC15" s="603"/>
    </row>
    <row r="16" spans="2:143" ht="11.25" customHeight="1" x14ac:dyDescent="0.2">
      <c r="B16" s="570" t="s">
        <v>354</v>
      </c>
      <c r="C16" s="359"/>
      <c r="D16" s="359"/>
      <c r="E16" s="359"/>
      <c r="F16" s="359"/>
      <c r="G16" s="359"/>
      <c r="H16" s="359"/>
      <c r="I16" s="359"/>
      <c r="J16" s="359"/>
      <c r="K16" s="359"/>
      <c r="L16" s="359"/>
      <c r="M16" s="359"/>
      <c r="N16" s="359"/>
      <c r="O16" s="359"/>
      <c r="P16" s="359"/>
      <c r="Q16" s="571"/>
      <c r="R16" s="572">
        <v>69464</v>
      </c>
      <c r="S16" s="456"/>
      <c r="T16" s="456"/>
      <c r="U16" s="456"/>
      <c r="V16" s="456"/>
      <c r="W16" s="456"/>
      <c r="X16" s="456"/>
      <c r="Y16" s="585"/>
      <c r="Z16" s="605">
        <v>0.1</v>
      </c>
      <c r="AA16" s="605"/>
      <c r="AB16" s="605"/>
      <c r="AC16" s="605"/>
      <c r="AD16" s="606">
        <v>69464</v>
      </c>
      <c r="AE16" s="606"/>
      <c r="AF16" s="606"/>
      <c r="AG16" s="606"/>
      <c r="AH16" s="606"/>
      <c r="AI16" s="606"/>
      <c r="AJ16" s="606"/>
      <c r="AK16" s="606"/>
      <c r="AL16" s="575">
        <v>0.2</v>
      </c>
      <c r="AM16" s="319"/>
      <c r="AN16" s="319"/>
      <c r="AO16" s="607"/>
      <c r="AP16" s="570" t="s">
        <v>355</v>
      </c>
      <c r="AQ16" s="359"/>
      <c r="AR16" s="359"/>
      <c r="AS16" s="359"/>
      <c r="AT16" s="359"/>
      <c r="AU16" s="359"/>
      <c r="AV16" s="359"/>
      <c r="AW16" s="359"/>
      <c r="AX16" s="359"/>
      <c r="AY16" s="359"/>
      <c r="AZ16" s="359"/>
      <c r="BA16" s="359"/>
      <c r="BB16" s="359"/>
      <c r="BC16" s="359"/>
      <c r="BD16" s="359"/>
      <c r="BE16" s="359"/>
      <c r="BF16" s="571"/>
      <c r="BG16" s="572">
        <v>2</v>
      </c>
      <c r="BH16" s="456"/>
      <c r="BI16" s="456"/>
      <c r="BJ16" s="456"/>
      <c r="BK16" s="456"/>
      <c r="BL16" s="456"/>
      <c r="BM16" s="456"/>
      <c r="BN16" s="585"/>
      <c r="BO16" s="605">
        <v>0</v>
      </c>
      <c r="BP16" s="605"/>
      <c r="BQ16" s="605"/>
      <c r="BR16" s="605"/>
      <c r="BS16" s="606" t="s">
        <v>198</v>
      </c>
      <c r="BT16" s="606"/>
      <c r="BU16" s="606"/>
      <c r="BV16" s="606"/>
      <c r="BW16" s="606"/>
      <c r="BX16" s="606"/>
      <c r="BY16" s="606"/>
      <c r="BZ16" s="606"/>
      <c r="CA16" s="606"/>
      <c r="CB16" s="628"/>
      <c r="CD16" s="570" t="s">
        <v>356</v>
      </c>
      <c r="CE16" s="359"/>
      <c r="CF16" s="359"/>
      <c r="CG16" s="359"/>
      <c r="CH16" s="359"/>
      <c r="CI16" s="359"/>
      <c r="CJ16" s="359"/>
      <c r="CK16" s="359"/>
      <c r="CL16" s="359"/>
      <c r="CM16" s="359"/>
      <c r="CN16" s="359"/>
      <c r="CO16" s="359"/>
      <c r="CP16" s="359"/>
      <c r="CQ16" s="571"/>
      <c r="CR16" s="572">
        <v>5974</v>
      </c>
      <c r="CS16" s="456"/>
      <c r="CT16" s="456"/>
      <c r="CU16" s="456"/>
      <c r="CV16" s="456"/>
      <c r="CW16" s="456"/>
      <c r="CX16" s="456"/>
      <c r="CY16" s="585"/>
      <c r="CZ16" s="605">
        <v>0</v>
      </c>
      <c r="DA16" s="605"/>
      <c r="DB16" s="605"/>
      <c r="DC16" s="605"/>
      <c r="DD16" s="578" t="s">
        <v>198</v>
      </c>
      <c r="DE16" s="456"/>
      <c r="DF16" s="456"/>
      <c r="DG16" s="456"/>
      <c r="DH16" s="456"/>
      <c r="DI16" s="456"/>
      <c r="DJ16" s="456"/>
      <c r="DK16" s="456"/>
      <c r="DL16" s="456"/>
      <c r="DM16" s="456"/>
      <c r="DN16" s="456"/>
      <c r="DO16" s="456"/>
      <c r="DP16" s="585"/>
      <c r="DQ16" s="578">
        <v>5974</v>
      </c>
      <c r="DR16" s="456"/>
      <c r="DS16" s="456"/>
      <c r="DT16" s="456"/>
      <c r="DU16" s="456"/>
      <c r="DV16" s="456"/>
      <c r="DW16" s="456"/>
      <c r="DX16" s="456"/>
      <c r="DY16" s="456"/>
      <c r="DZ16" s="456"/>
      <c r="EA16" s="456"/>
      <c r="EB16" s="456"/>
      <c r="EC16" s="603"/>
    </row>
    <row r="17" spans="2:133" ht="11.25" customHeight="1" x14ac:dyDescent="0.2">
      <c r="B17" s="570" t="s">
        <v>357</v>
      </c>
      <c r="C17" s="359"/>
      <c r="D17" s="359"/>
      <c r="E17" s="359"/>
      <c r="F17" s="359"/>
      <c r="G17" s="359"/>
      <c r="H17" s="359"/>
      <c r="I17" s="359"/>
      <c r="J17" s="359"/>
      <c r="K17" s="359"/>
      <c r="L17" s="359"/>
      <c r="M17" s="359"/>
      <c r="N17" s="359"/>
      <c r="O17" s="359"/>
      <c r="P17" s="359"/>
      <c r="Q17" s="571"/>
      <c r="R17" s="572">
        <v>439775</v>
      </c>
      <c r="S17" s="456"/>
      <c r="T17" s="456"/>
      <c r="U17" s="456"/>
      <c r="V17" s="456"/>
      <c r="W17" s="456"/>
      <c r="X17" s="456"/>
      <c r="Y17" s="585"/>
      <c r="Z17" s="605">
        <v>0.7</v>
      </c>
      <c r="AA17" s="605"/>
      <c r="AB17" s="605"/>
      <c r="AC17" s="605"/>
      <c r="AD17" s="606">
        <v>439775</v>
      </c>
      <c r="AE17" s="606"/>
      <c r="AF17" s="606"/>
      <c r="AG17" s="606"/>
      <c r="AH17" s="606"/>
      <c r="AI17" s="606"/>
      <c r="AJ17" s="606"/>
      <c r="AK17" s="606"/>
      <c r="AL17" s="575">
        <v>1.6</v>
      </c>
      <c r="AM17" s="319"/>
      <c r="AN17" s="319"/>
      <c r="AO17" s="607"/>
      <c r="AP17" s="570" t="s">
        <v>358</v>
      </c>
      <c r="AQ17" s="359"/>
      <c r="AR17" s="359"/>
      <c r="AS17" s="359"/>
      <c r="AT17" s="359"/>
      <c r="AU17" s="359"/>
      <c r="AV17" s="359"/>
      <c r="AW17" s="359"/>
      <c r="AX17" s="359"/>
      <c r="AY17" s="359"/>
      <c r="AZ17" s="359"/>
      <c r="BA17" s="359"/>
      <c r="BB17" s="359"/>
      <c r="BC17" s="359"/>
      <c r="BD17" s="359"/>
      <c r="BE17" s="359"/>
      <c r="BF17" s="571"/>
      <c r="BG17" s="572" t="s">
        <v>198</v>
      </c>
      <c r="BH17" s="456"/>
      <c r="BI17" s="456"/>
      <c r="BJ17" s="456"/>
      <c r="BK17" s="456"/>
      <c r="BL17" s="456"/>
      <c r="BM17" s="456"/>
      <c r="BN17" s="585"/>
      <c r="BO17" s="605" t="s">
        <v>198</v>
      </c>
      <c r="BP17" s="605"/>
      <c r="BQ17" s="605"/>
      <c r="BR17" s="605"/>
      <c r="BS17" s="606" t="s">
        <v>198</v>
      </c>
      <c r="BT17" s="606"/>
      <c r="BU17" s="606"/>
      <c r="BV17" s="606"/>
      <c r="BW17" s="606"/>
      <c r="BX17" s="606"/>
      <c r="BY17" s="606"/>
      <c r="BZ17" s="606"/>
      <c r="CA17" s="606"/>
      <c r="CB17" s="628"/>
      <c r="CD17" s="570" t="s">
        <v>360</v>
      </c>
      <c r="CE17" s="359"/>
      <c r="CF17" s="359"/>
      <c r="CG17" s="359"/>
      <c r="CH17" s="359"/>
      <c r="CI17" s="359"/>
      <c r="CJ17" s="359"/>
      <c r="CK17" s="359"/>
      <c r="CL17" s="359"/>
      <c r="CM17" s="359"/>
      <c r="CN17" s="359"/>
      <c r="CO17" s="359"/>
      <c r="CP17" s="359"/>
      <c r="CQ17" s="571"/>
      <c r="CR17" s="572">
        <v>3105845</v>
      </c>
      <c r="CS17" s="456"/>
      <c r="CT17" s="456"/>
      <c r="CU17" s="456"/>
      <c r="CV17" s="456"/>
      <c r="CW17" s="456"/>
      <c r="CX17" s="456"/>
      <c r="CY17" s="585"/>
      <c r="CZ17" s="605">
        <v>5.3</v>
      </c>
      <c r="DA17" s="605"/>
      <c r="DB17" s="605"/>
      <c r="DC17" s="605"/>
      <c r="DD17" s="578" t="s">
        <v>198</v>
      </c>
      <c r="DE17" s="456"/>
      <c r="DF17" s="456"/>
      <c r="DG17" s="456"/>
      <c r="DH17" s="456"/>
      <c r="DI17" s="456"/>
      <c r="DJ17" s="456"/>
      <c r="DK17" s="456"/>
      <c r="DL17" s="456"/>
      <c r="DM17" s="456"/>
      <c r="DN17" s="456"/>
      <c r="DO17" s="456"/>
      <c r="DP17" s="585"/>
      <c r="DQ17" s="578">
        <v>3089342</v>
      </c>
      <c r="DR17" s="456"/>
      <c r="DS17" s="456"/>
      <c r="DT17" s="456"/>
      <c r="DU17" s="456"/>
      <c r="DV17" s="456"/>
      <c r="DW17" s="456"/>
      <c r="DX17" s="456"/>
      <c r="DY17" s="456"/>
      <c r="DZ17" s="456"/>
      <c r="EA17" s="456"/>
      <c r="EB17" s="456"/>
      <c r="EC17" s="603"/>
    </row>
    <row r="18" spans="2:133" ht="11.25" customHeight="1" x14ac:dyDescent="0.2">
      <c r="B18" s="570" t="s">
        <v>361</v>
      </c>
      <c r="C18" s="359"/>
      <c r="D18" s="359"/>
      <c r="E18" s="359"/>
      <c r="F18" s="359"/>
      <c r="G18" s="359"/>
      <c r="H18" s="359"/>
      <c r="I18" s="359"/>
      <c r="J18" s="359"/>
      <c r="K18" s="359"/>
      <c r="L18" s="359"/>
      <c r="M18" s="359"/>
      <c r="N18" s="359"/>
      <c r="O18" s="359"/>
      <c r="P18" s="359"/>
      <c r="Q18" s="571"/>
      <c r="R18" s="572">
        <v>137714</v>
      </c>
      <c r="S18" s="456"/>
      <c r="T18" s="456"/>
      <c r="U18" s="456"/>
      <c r="V18" s="456"/>
      <c r="W18" s="456"/>
      <c r="X18" s="456"/>
      <c r="Y18" s="585"/>
      <c r="Z18" s="605">
        <v>0.2</v>
      </c>
      <c r="AA18" s="605"/>
      <c r="AB18" s="605"/>
      <c r="AC18" s="605"/>
      <c r="AD18" s="606">
        <v>137714</v>
      </c>
      <c r="AE18" s="606"/>
      <c r="AF18" s="606"/>
      <c r="AG18" s="606"/>
      <c r="AH18" s="606"/>
      <c r="AI18" s="606"/>
      <c r="AJ18" s="606"/>
      <c r="AK18" s="606"/>
      <c r="AL18" s="575">
        <v>0.5</v>
      </c>
      <c r="AM18" s="319"/>
      <c r="AN18" s="319"/>
      <c r="AO18" s="607"/>
      <c r="AP18" s="570" t="s">
        <v>95</v>
      </c>
      <c r="AQ18" s="359"/>
      <c r="AR18" s="359"/>
      <c r="AS18" s="359"/>
      <c r="AT18" s="359"/>
      <c r="AU18" s="359"/>
      <c r="AV18" s="359"/>
      <c r="AW18" s="359"/>
      <c r="AX18" s="359"/>
      <c r="AY18" s="359"/>
      <c r="AZ18" s="359"/>
      <c r="BA18" s="359"/>
      <c r="BB18" s="359"/>
      <c r="BC18" s="359"/>
      <c r="BD18" s="359"/>
      <c r="BE18" s="359"/>
      <c r="BF18" s="571"/>
      <c r="BG18" s="572" t="s">
        <v>198</v>
      </c>
      <c r="BH18" s="456"/>
      <c r="BI18" s="456"/>
      <c r="BJ18" s="456"/>
      <c r="BK18" s="456"/>
      <c r="BL18" s="456"/>
      <c r="BM18" s="456"/>
      <c r="BN18" s="585"/>
      <c r="BO18" s="605" t="s">
        <v>198</v>
      </c>
      <c r="BP18" s="605"/>
      <c r="BQ18" s="605"/>
      <c r="BR18" s="605"/>
      <c r="BS18" s="606" t="s">
        <v>198</v>
      </c>
      <c r="BT18" s="606"/>
      <c r="BU18" s="606"/>
      <c r="BV18" s="606"/>
      <c r="BW18" s="606"/>
      <c r="BX18" s="606"/>
      <c r="BY18" s="606"/>
      <c r="BZ18" s="606"/>
      <c r="CA18" s="606"/>
      <c r="CB18" s="628"/>
      <c r="CD18" s="570" t="s">
        <v>362</v>
      </c>
      <c r="CE18" s="359"/>
      <c r="CF18" s="359"/>
      <c r="CG18" s="359"/>
      <c r="CH18" s="359"/>
      <c r="CI18" s="359"/>
      <c r="CJ18" s="359"/>
      <c r="CK18" s="359"/>
      <c r="CL18" s="359"/>
      <c r="CM18" s="359"/>
      <c r="CN18" s="359"/>
      <c r="CO18" s="359"/>
      <c r="CP18" s="359"/>
      <c r="CQ18" s="571"/>
      <c r="CR18" s="572" t="s">
        <v>198</v>
      </c>
      <c r="CS18" s="456"/>
      <c r="CT18" s="456"/>
      <c r="CU18" s="456"/>
      <c r="CV18" s="456"/>
      <c r="CW18" s="456"/>
      <c r="CX18" s="456"/>
      <c r="CY18" s="585"/>
      <c r="CZ18" s="605" t="s">
        <v>198</v>
      </c>
      <c r="DA18" s="605"/>
      <c r="DB18" s="605"/>
      <c r="DC18" s="605"/>
      <c r="DD18" s="578" t="s">
        <v>198</v>
      </c>
      <c r="DE18" s="456"/>
      <c r="DF18" s="456"/>
      <c r="DG18" s="456"/>
      <c r="DH18" s="456"/>
      <c r="DI18" s="456"/>
      <c r="DJ18" s="456"/>
      <c r="DK18" s="456"/>
      <c r="DL18" s="456"/>
      <c r="DM18" s="456"/>
      <c r="DN18" s="456"/>
      <c r="DO18" s="456"/>
      <c r="DP18" s="585"/>
      <c r="DQ18" s="578" t="s">
        <v>198</v>
      </c>
      <c r="DR18" s="456"/>
      <c r="DS18" s="456"/>
      <c r="DT18" s="456"/>
      <c r="DU18" s="456"/>
      <c r="DV18" s="456"/>
      <c r="DW18" s="456"/>
      <c r="DX18" s="456"/>
      <c r="DY18" s="456"/>
      <c r="DZ18" s="456"/>
      <c r="EA18" s="456"/>
      <c r="EB18" s="456"/>
      <c r="EC18" s="603"/>
    </row>
    <row r="19" spans="2:133" ht="11.25" customHeight="1" x14ac:dyDescent="0.2">
      <c r="B19" s="570" t="s">
        <v>363</v>
      </c>
      <c r="C19" s="359"/>
      <c r="D19" s="359"/>
      <c r="E19" s="359"/>
      <c r="F19" s="359"/>
      <c r="G19" s="359"/>
      <c r="H19" s="359"/>
      <c r="I19" s="359"/>
      <c r="J19" s="359"/>
      <c r="K19" s="359"/>
      <c r="L19" s="359"/>
      <c r="M19" s="359"/>
      <c r="N19" s="359"/>
      <c r="O19" s="359"/>
      <c r="P19" s="359"/>
      <c r="Q19" s="571"/>
      <c r="R19" s="572">
        <v>132340</v>
      </c>
      <c r="S19" s="456"/>
      <c r="T19" s="456"/>
      <c r="U19" s="456"/>
      <c r="V19" s="456"/>
      <c r="W19" s="456"/>
      <c r="X19" s="456"/>
      <c r="Y19" s="585"/>
      <c r="Z19" s="605">
        <v>0.2</v>
      </c>
      <c r="AA19" s="605"/>
      <c r="AB19" s="605"/>
      <c r="AC19" s="605"/>
      <c r="AD19" s="606">
        <v>132340</v>
      </c>
      <c r="AE19" s="606"/>
      <c r="AF19" s="606"/>
      <c r="AG19" s="606"/>
      <c r="AH19" s="606"/>
      <c r="AI19" s="606"/>
      <c r="AJ19" s="606"/>
      <c r="AK19" s="606"/>
      <c r="AL19" s="575">
        <v>0.5</v>
      </c>
      <c r="AM19" s="319"/>
      <c r="AN19" s="319"/>
      <c r="AO19" s="607"/>
      <c r="AP19" s="570" t="s">
        <v>251</v>
      </c>
      <c r="AQ19" s="359"/>
      <c r="AR19" s="359"/>
      <c r="AS19" s="359"/>
      <c r="AT19" s="359"/>
      <c r="AU19" s="359"/>
      <c r="AV19" s="359"/>
      <c r="AW19" s="359"/>
      <c r="AX19" s="359"/>
      <c r="AY19" s="359"/>
      <c r="AZ19" s="359"/>
      <c r="BA19" s="359"/>
      <c r="BB19" s="359"/>
      <c r="BC19" s="359"/>
      <c r="BD19" s="359"/>
      <c r="BE19" s="359"/>
      <c r="BF19" s="571"/>
      <c r="BG19" s="572">
        <v>1523483</v>
      </c>
      <c r="BH19" s="456"/>
      <c r="BI19" s="456"/>
      <c r="BJ19" s="456"/>
      <c r="BK19" s="456"/>
      <c r="BL19" s="456"/>
      <c r="BM19" s="456"/>
      <c r="BN19" s="585"/>
      <c r="BO19" s="605">
        <v>7.6</v>
      </c>
      <c r="BP19" s="605"/>
      <c r="BQ19" s="605"/>
      <c r="BR19" s="605"/>
      <c r="BS19" s="606" t="s">
        <v>198</v>
      </c>
      <c r="BT19" s="606"/>
      <c r="BU19" s="606"/>
      <c r="BV19" s="606"/>
      <c r="BW19" s="606"/>
      <c r="BX19" s="606"/>
      <c r="BY19" s="606"/>
      <c r="BZ19" s="606"/>
      <c r="CA19" s="606"/>
      <c r="CB19" s="628"/>
      <c r="CD19" s="570" t="s">
        <v>364</v>
      </c>
      <c r="CE19" s="359"/>
      <c r="CF19" s="359"/>
      <c r="CG19" s="359"/>
      <c r="CH19" s="359"/>
      <c r="CI19" s="359"/>
      <c r="CJ19" s="359"/>
      <c r="CK19" s="359"/>
      <c r="CL19" s="359"/>
      <c r="CM19" s="359"/>
      <c r="CN19" s="359"/>
      <c r="CO19" s="359"/>
      <c r="CP19" s="359"/>
      <c r="CQ19" s="571"/>
      <c r="CR19" s="572" t="s">
        <v>198</v>
      </c>
      <c r="CS19" s="456"/>
      <c r="CT19" s="456"/>
      <c r="CU19" s="456"/>
      <c r="CV19" s="456"/>
      <c r="CW19" s="456"/>
      <c r="CX19" s="456"/>
      <c r="CY19" s="585"/>
      <c r="CZ19" s="605" t="s">
        <v>198</v>
      </c>
      <c r="DA19" s="605"/>
      <c r="DB19" s="605"/>
      <c r="DC19" s="605"/>
      <c r="DD19" s="578" t="s">
        <v>198</v>
      </c>
      <c r="DE19" s="456"/>
      <c r="DF19" s="456"/>
      <c r="DG19" s="456"/>
      <c r="DH19" s="456"/>
      <c r="DI19" s="456"/>
      <c r="DJ19" s="456"/>
      <c r="DK19" s="456"/>
      <c r="DL19" s="456"/>
      <c r="DM19" s="456"/>
      <c r="DN19" s="456"/>
      <c r="DO19" s="456"/>
      <c r="DP19" s="585"/>
      <c r="DQ19" s="578" t="s">
        <v>198</v>
      </c>
      <c r="DR19" s="456"/>
      <c r="DS19" s="456"/>
      <c r="DT19" s="456"/>
      <c r="DU19" s="456"/>
      <c r="DV19" s="456"/>
      <c r="DW19" s="456"/>
      <c r="DX19" s="456"/>
      <c r="DY19" s="456"/>
      <c r="DZ19" s="456"/>
      <c r="EA19" s="456"/>
      <c r="EB19" s="456"/>
      <c r="EC19" s="603"/>
    </row>
    <row r="20" spans="2:133" ht="11.25" customHeight="1" x14ac:dyDescent="0.2">
      <c r="B20" s="622" t="s">
        <v>365</v>
      </c>
      <c r="C20" s="623"/>
      <c r="D20" s="623"/>
      <c r="E20" s="623"/>
      <c r="F20" s="623"/>
      <c r="G20" s="623"/>
      <c r="H20" s="623"/>
      <c r="I20" s="623"/>
      <c r="J20" s="623"/>
      <c r="K20" s="623"/>
      <c r="L20" s="623"/>
      <c r="M20" s="623"/>
      <c r="N20" s="623"/>
      <c r="O20" s="623"/>
      <c r="P20" s="623"/>
      <c r="Q20" s="624"/>
      <c r="R20" s="572">
        <v>5374</v>
      </c>
      <c r="S20" s="456"/>
      <c r="T20" s="456"/>
      <c r="U20" s="456"/>
      <c r="V20" s="456"/>
      <c r="W20" s="456"/>
      <c r="X20" s="456"/>
      <c r="Y20" s="585"/>
      <c r="Z20" s="605">
        <v>0</v>
      </c>
      <c r="AA20" s="605"/>
      <c r="AB20" s="605"/>
      <c r="AC20" s="605"/>
      <c r="AD20" s="606">
        <v>5374</v>
      </c>
      <c r="AE20" s="606"/>
      <c r="AF20" s="606"/>
      <c r="AG20" s="606"/>
      <c r="AH20" s="606"/>
      <c r="AI20" s="606"/>
      <c r="AJ20" s="606"/>
      <c r="AK20" s="606"/>
      <c r="AL20" s="575">
        <v>0</v>
      </c>
      <c r="AM20" s="319"/>
      <c r="AN20" s="319"/>
      <c r="AO20" s="607"/>
      <c r="AP20" s="570" t="s">
        <v>366</v>
      </c>
      <c r="AQ20" s="359"/>
      <c r="AR20" s="359"/>
      <c r="AS20" s="359"/>
      <c r="AT20" s="359"/>
      <c r="AU20" s="359"/>
      <c r="AV20" s="359"/>
      <c r="AW20" s="359"/>
      <c r="AX20" s="359"/>
      <c r="AY20" s="359"/>
      <c r="AZ20" s="359"/>
      <c r="BA20" s="359"/>
      <c r="BB20" s="359"/>
      <c r="BC20" s="359"/>
      <c r="BD20" s="359"/>
      <c r="BE20" s="359"/>
      <c r="BF20" s="571"/>
      <c r="BG20" s="572">
        <v>1523483</v>
      </c>
      <c r="BH20" s="456"/>
      <c r="BI20" s="456"/>
      <c r="BJ20" s="456"/>
      <c r="BK20" s="456"/>
      <c r="BL20" s="456"/>
      <c r="BM20" s="456"/>
      <c r="BN20" s="585"/>
      <c r="BO20" s="605">
        <v>7.6</v>
      </c>
      <c r="BP20" s="605"/>
      <c r="BQ20" s="605"/>
      <c r="BR20" s="605"/>
      <c r="BS20" s="606" t="s">
        <v>198</v>
      </c>
      <c r="BT20" s="606"/>
      <c r="BU20" s="606"/>
      <c r="BV20" s="606"/>
      <c r="BW20" s="606"/>
      <c r="BX20" s="606"/>
      <c r="BY20" s="606"/>
      <c r="BZ20" s="606"/>
      <c r="CA20" s="606"/>
      <c r="CB20" s="628"/>
      <c r="CD20" s="570" t="s">
        <v>191</v>
      </c>
      <c r="CE20" s="359"/>
      <c r="CF20" s="359"/>
      <c r="CG20" s="359"/>
      <c r="CH20" s="359"/>
      <c r="CI20" s="359"/>
      <c r="CJ20" s="359"/>
      <c r="CK20" s="359"/>
      <c r="CL20" s="359"/>
      <c r="CM20" s="359"/>
      <c r="CN20" s="359"/>
      <c r="CO20" s="359"/>
      <c r="CP20" s="359"/>
      <c r="CQ20" s="571"/>
      <c r="CR20" s="572">
        <v>58959941</v>
      </c>
      <c r="CS20" s="456"/>
      <c r="CT20" s="456"/>
      <c r="CU20" s="456"/>
      <c r="CV20" s="456"/>
      <c r="CW20" s="456"/>
      <c r="CX20" s="456"/>
      <c r="CY20" s="585"/>
      <c r="CZ20" s="605">
        <v>100</v>
      </c>
      <c r="DA20" s="605"/>
      <c r="DB20" s="605"/>
      <c r="DC20" s="605"/>
      <c r="DD20" s="578">
        <v>3675745</v>
      </c>
      <c r="DE20" s="456"/>
      <c r="DF20" s="456"/>
      <c r="DG20" s="456"/>
      <c r="DH20" s="456"/>
      <c r="DI20" s="456"/>
      <c r="DJ20" s="456"/>
      <c r="DK20" s="456"/>
      <c r="DL20" s="456"/>
      <c r="DM20" s="456"/>
      <c r="DN20" s="456"/>
      <c r="DO20" s="456"/>
      <c r="DP20" s="585"/>
      <c r="DQ20" s="578">
        <v>34984866</v>
      </c>
      <c r="DR20" s="456"/>
      <c r="DS20" s="456"/>
      <c r="DT20" s="456"/>
      <c r="DU20" s="456"/>
      <c r="DV20" s="456"/>
      <c r="DW20" s="456"/>
      <c r="DX20" s="456"/>
      <c r="DY20" s="456"/>
      <c r="DZ20" s="456"/>
      <c r="EA20" s="456"/>
      <c r="EB20" s="456"/>
      <c r="EC20" s="603"/>
    </row>
    <row r="21" spans="2:133" ht="11.25" customHeight="1" x14ac:dyDescent="0.2">
      <c r="B21" s="570" t="s">
        <v>341</v>
      </c>
      <c r="C21" s="359"/>
      <c r="D21" s="359"/>
      <c r="E21" s="359"/>
      <c r="F21" s="359"/>
      <c r="G21" s="359"/>
      <c r="H21" s="359"/>
      <c r="I21" s="359"/>
      <c r="J21" s="359"/>
      <c r="K21" s="359"/>
      <c r="L21" s="359"/>
      <c r="M21" s="359"/>
      <c r="N21" s="359"/>
      <c r="O21" s="359"/>
      <c r="P21" s="359"/>
      <c r="Q21" s="571"/>
      <c r="R21" s="572">
        <v>5219499</v>
      </c>
      <c r="S21" s="456"/>
      <c r="T21" s="456"/>
      <c r="U21" s="456"/>
      <c r="V21" s="456"/>
      <c r="W21" s="456"/>
      <c r="X21" s="456"/>
      <c r="Y21" s="585"/>
      <c r="Z21" s="605">
        <v>8.3000000000000007</v>
      </c>
      <c r="AA21" s="605"/>
      <c r="AB21" s="605"/>
      <c r="AC21" s="605"/>
      <c r="AD21" s="606">
        <v>4962680</v>
      </c>
      <c r="AE21" s="606"/>
      <c r="AF21" s="606"/>
      <c r="AG21" s="606"/>
      <c r="AH21" s="606"/>
      <c r="AI21" s="606"/>
      <c r="AJ21" s="606"/>
      <c r="AK21" s="606"/>
      <c r="AL21" s="575">
        <v>17.600000000000001</v>
      </c>
      <c r="AM21" s="319"/>
      <c r="AN21" s="319"/>
      <c r="AO21" s="607"/>
      <c r="AP21" s="570" t="s">
        <v>368</v>
      </c>
      <c r="AQ21" s="629"/>
      <c r="AR21" s="629"/>
      <c r="AS21" s="629"/>
      <c r="AT21" s="629"/>
      <c r="AU21" s="629"/>
      <c r="AV21" s="629"/>
      <c r="AW21" s="629"/>
      <c r="AX21" s="629"/>
      <c r="AY21" s="629"/>
      <c r="AZ21" s="629"/>
      <c r="BA21" s="629"/>
      <c r="BB21" s="629"/>
      <c r="BC21" s="629"/>
      <c r="BD21" s="629"/>
      <c r="BE21" s="629"/>
      <c r="BF21" s="630"/>
      <c r="BG21" s="572">
        <v>5522</v>
      </c>
      <c r="BH21" s="456"/>
      <c r="BI21" s="456"/>
      <c r="BJ21" s="456"/>
      <c r="BK21" s="456"/>
      <c r="BL21" s="456"/>
      <c r="BM21" s="456"/>
      <c r="BN21" s="585"/>
      <c r="BO21" s="605">
        <v>0</v>
      </c>
      <c r="BP21" s="605"/>
      <c r="BQ21" s="605"/>
      <c r="BR21" s="605"/>
      <c r="BS21" s="606" t="s">
        <v>198</v>
      </c>
      <c r="BT21" s="606"/>
      <c r="BU21" s="606"/>
      <c r="BV21" s="606"/>
      <c r="BW21" s="606"/>
      <c r="BX21" s="606"/>
      <c r="BY21" s="606"/>
      <c r="BZ21" s="606"/>
      <c r="CA21" s="606"/>
      <c r="CB21" s="628"/>
      <c r="CD21" s="550"/>
      <c r="CE21" s="551"/>
      <c r="CF21" s="551"/>
      <c r="CG21" s="551"/>
      <c r="CH21" s="551"/>
      <c r="CI21" s="551"/>
      <c r="CJ21" s="551"/>
      <c r="CK21" s="551"/>
      <c r="CL21" s="551"/>
      <c r="CM21" s="551"/>
      <c r="CN21" s="551"/>
      <c r="CO21" s="551"/>
      <c r="CP21" s="551"/>
      <c r="CQ21" s="552"/>
      <c r="CR21" s="639"/>
      <c r="CS21" s="640"/>
      <c r="CT21" s="640"/>
      <c r="CU21" s="640"/>
      <c r="CV21" s="640"/>
      <c r="CW21" s="640"/>
      <c r="CX21" s="640"/>
      <c r="CY21" s="641"/>
      <c r="CZ21" s="642"/>
      <c r="DA21" s="642"/>
      <c r="DB21" s="642"/>
      <c r="DC21" s="642"/>
      <c r="DD21" s="643"/>
      <c r="DE21" s="640"/>
      <c r="DF21" s="640"/>
      <c r="DG21" s="640"/>
      <c r="DH21" s="640"/>
      <c r="DI21" s="640"/>
      <c r="DJ21" s="640"/>
      <c r="DK21" s="640"/>
      <c r="DL21" s="640"/>
      <c r="DM21" s="640"/>
      <c r="DN21" s="640"/>
      <c r="DO21" s="640"/>
      <c r="DP21" s="641"/>
      <c r="DQ21" s="643"/>
      <c r="DR21" s="640"/>
      <c r="DS21" s="640"/>
      <c r="DT21" s="640"/>
      <c r="DU21" s="640"/>
      <c r="DV21" s="640"/>
      <c r="DW21" s="640"/>
      <c r="DX21" s="640"/>
      <c r="DY21" s="640"/>
      <c r="DZ21" s="640"/>
      <c r="EA21" s="640"/>
      <c r="EB21" s="640"/>
      <c r="EC21" s="644"/>
    </row>
    <row r="22" spans="2:133" ht="11.25" customHeight="1" x14ac:dyDescent="0.2">
      <c r="B22" s="570" t="s">
        <v>296</v>
      </c>
      <c r="C22" s="359"/>
      <c r="D22" s="359"/>
      <c r="E22" s="359"/>
      <c r="F22" s="359"/>
      <c r="G22" s="359"/>
      <c r="H22" s="359"/>
      <c r="I22" s="359"/>
      <c r="J22" s="359"/>
      <c r="K22" s="359"/>
      <c r="L22" s="359"/>
      <c r="M22" s="359"/>
      <c r="N22" s="359"/>
      <c r="O22" s="359"/>
      <c r="P22" s="359"/>
      <c r="Q22" s="571"/>
      <c r="R22" s="572">
        <v>4962680</v>
      </c>
      <c r="S22" s="456"/>
      <c r="T22" s="456"/>
      <c r="U22" s="456"/>
      <c r="V22" s="456"/>
      <c r="W22" s="456"/>
      <c r="X22" s="456"/>
      <c r="Y22" s="585"/>
      <c r="Z22" s="605">
        <v>7.9</v>
      </c>
      <c r="AA22" s="605"/>
      <c r="AB22" s="605"/>
      <c r="AC22" s="605"/>
      <c r="AD22" s="606">
        <v>4962680</v>
      </c>
      <c r="AE22" s="606"/>
      <c r="AF22" s="606"/>
      <c r="AG22" s="606"/>
      <c r="AH22" s="606"/>
      <c r="AI22" s="606"/>
      <c r="AJ22" s="606"/>
      <c r="AK22" s="606"/>
      <c r="AL22" s="575">
        <v>17.600000000000001</v>
      </c>
      <c r="AM22" s="319"/>
      <c r="AN22" s="319"/>
      <c r="AO22" s="607"/>
      <c r="AP22" s="570" t="s">
        <v>369</v>
      </c>
      <c r="AQ22" s="629"/>
      <c r="AR22" s="629"/>
      <c r="AS22" s="629"/>
      <c r="AT22" s="629"/>
      <c r="AU22" s="629"/>
      <c r="AV22" s="629"/>
      <c r="AW22" s="629"/>
      <c r="AX22" s="629"/>
      <c r="AY22" s="629"/>
      <c r="AZ22" s="629"/>
      <c r="BA22" s="629"/>
      <c r="BB22" s="629"/>
      <c r="BC22" s="629"/>
      <c r="BD22" s="629"/>
      <c r="BE22" s="629"/>
      <c r="BF22" s="630"/>
      <c r="BG22" s="572" t="s">
        <v>198</v>
      </c>
      <c r="BH22" s="456"/>
      <c r="BI22" s="456"/>
      <c r="BJ22" s="456"/>
      <c r="BK22" s="456"/>
      <c r="BL22" s="456"/>
      <c r="BM22" s="456"/>
      <c r="BN22" s="585"/>
      <c r="BO22" s="605" t="s">
        <v>198</v>
      </c>
      <c r="BP22" s="605"/>
      <c r="BQ22" s="605"/>
      <c r="BR22" s="605"/>
      <c r="BS22" s="606" t="s">
        <v>198</v>
      </c>
      <c r="BT22" s="606"/>
      <c r="BU22" s="606"/>
      <c r="BV22" s="606"/>
      <c r="BW22" s="606"/>
      <c r="BX22" s="606"/>
      <c r="BY22" s="606"/>
      <c r="BZ22" s="606"/>
      <c r="CA22" s="606"/>
      <c r="CB22" s="628"/>
      <c r="CD22" s="485" t="s">
        <v>371</v>
      </c>
      <c r="CE22" s="486"/>
      <c r="CF22" s="486"/>
      <c r="CG22" s="486"/>
      <c r="CH22" s="486"/>
      <c r="CI22" s="486"/>
      <c r="CJ22" s="486"/>
      <c r="CK22" s="486"/>
      <c r="CL22" s="486"/>
      <c r="CM22" s="486"/>
      <c r="CN22" s="486"/>
      <c r="CO22" s="486"/>
      <c r="CP22" s="486"/>
      <c r="CQ22" s="486"/>
      <c r="CR22" s="486"/>
      <c r="CS22" s="486"/>
      <c r="CT22" s="486"/>
      <c r="CU22" s="486"/>
      <c r="CV22" s="486"/>
      <c r="CW22" s="486"/>
      <c r="CX22" s="486"/>
      <c r="CY22" s="486"/>
      <c r="CZ22" s="486"/>
      <c r="DA22" s="486"/>
      <c r="DB22" s="486"/>
      <c r="DC22" s="486"/>
      <c r="DD22" s="486"/>
      <c r="DE22" s="486"/>
      <c r="DF22" s="486"/>
      <c r="DG22" s="486"/>
      <c r="DH22" s="486"/>
      <c r="DI22" s="486"/>
      <c r="DJ22" s="486"/>
      <c r="DK22" s="486"/>
      <c r="DL22" s="486"/>
      <c r="DM22" s="486"/>
      <c r="DN22" s="486"/>
      <c r="DO22" s="486"/>
      <c r="DP22" s="486"/>
      <c r="DQ22" s="486"/>
      <c r="DR22" s="486"/>
      <c r="DS22" s="486"/>
      <c r="DT22" s="486"/>
      <c r="DU22" s="486"/>
      <c r="DV22" s="486"/>
      <c r="DW22" s="486"/>
      <c r="DX22" s="486"/>
      <c r="DY22" s="486"/>
      <c r="DZ22" s="486"/>
      <c r="EA22" s="486"/>
      <c r="EB22" s="486"/>
      <c r="EC22" s="528"/>
    </row>
    <row r="23" spans="2:133" ht="11.25" customHeight="1" x14ac:dyDescent="0.2">
      <c r="B23" s="570" t="s">
        <v>294</v>
      </c>
      <c r="C23" s="359"/>
      <c r="D23" s="359"/>
      <c r="E23" s="359"/>
      <c r="F23" s="359"/>
      <c r="G23" s="359"/>
      <c r="H23" s="359"/>
      <c r="I23" s="359"/>
      <c r="J23" s="359"/>
      <c r="K23" s="359"/>
      <c r="L23" s="359"/>
      <c r="M23" s="359"/>
      <c r="N23" s="359"/>
      <c r="O23" s="359"/>
      <c r="P23" s="359"/>
      <c r="Q23" s="571"/>
      <c r="R23" s="572">
        <v>256719</v>
      </c>
      <c r="S23" s="456"/>
      <c r="T23" s="456"/>
      <c r="U23" s="456"/>
      <c r="V23" s="456"/>
      <c r="W23" s="456"/>
      <c r="X23" s="456"/>
      <c r="Y23" s="585"/>
      <c r="Z23" s="605">
        <v>0.4</v>
      </c>
      <c r="AA23" s="605"/>
      <c r="AB23" s="605"/>
      <c r="AC23" s="605"/>
      <c r="AD23" s="606" t="s">
        <v>198</v>
      </c>
      <c r="AE23" s="606"/>
      <c r="AF23" s="606"/>
      <c r="AG23" s="606"/>
      <c r="AH23" s="606"/>
      <c r="AI23" s="606"/>
      <c r="AJ23" s="606"/>
      <c r="AK23" s="606"/>
      <c r="AL23" s="575" t="s">
        <v>198</v>
      </c>
      <c r="AM23" s="319"/>
      <c r="AN23" s="319"/>
      <c r="AO23" s="607"/>
      <c r="AP23" s="570" t="s">
        <v>118</v>
      </c>
      <c r="AQ23" s="629"/>
      <c r="AR23" s="629"/>
      <c r="AS23" s="629"/>
      <c r="AT23" s="629"/>
      <c r="AU23" s="629"/>
      <c r="AV23" s="629"/>
      <c r="AW23" s="629"/>
      <c r="AX23" s="629"/>
      <c r="AY23" s="629"/>
      <c r="AZ23" s="629"/>
      <c r="BA23" s="629"/>
      <c r="BB23" s="629"/>
      <c r="BC23" s="629"/>
      <c r="BD23" s="629"/>
      <c r="BE23" s="629"/>
      <c r="BF23" s="630"/>
      <c r="BG23" s="572">
        <v>1517961</v>
      </c>
      <c r="BH23" s="456"/>
      <c r="BI23" s="456"/>
      <c r="BJ23" s="456"/>
      <c r="BK23" s="456"/>
      <c r="BL23" s="456"/>
      <c r="BM23" s="456"/>
      <c r="BN23" s="585"/>
      <c r="BO23" s="605">
        <v>7.6</v>
      </c>
      <c r="BP23" s="605"/>
      <c r="BQ23" s="605"/>
      <c r="BR23" s="605"/>
      <c r="BS23" s="606" t="s">
        <v>198</v>
      </c>
      <c r="BT23" s="606"/>
      <c r="BU23" s="606"/>
      <c r="BV23" s="606"/>
      <c r="BW23" s="606"/>
      <c r="BX23" s="606"/>
      <c r="BY23" s="606"/>
      <c r="BZ23" s="606"/>
      <c r="CA23" s="606"/>
      <c r="CB23" s="628"/>
      <c r="CD23" s="485" t="s">
        <v>314</v>
      </c>
      <c r="CE23" s="486"/>
      <c r="CF23" s="486"/>
      <c r="CG23" s="486"/>
      <c r="CH23" s="486"/>
      <c r="CI23" s="486"/>
      <c r="CJ23" s="486"/>
      <c r="CK23" s="486"/>
      <c r="CL23" s="486"/>
      <c r="CM23" s="486"/>
      <c r="CN23" s="486"/>
      <c r="CO23" s="486"/>
      <c r="CP23" s="486"/>
      <c r="CQ23" s="528"/>
      <c r="CR23" s="485" t="s">
        <v>288</v>
      </c>
      <c r="CS23" s="486"/>
      <c r="CT23" s="486"/>
      <c r="CU23" s="486"/>
      <c r="CV23" s="486"/>
      <c r="CW23" s="486"/>
      <c r="CX23" s="486"/>
      <c r="CY23" s="528"/>
      <c r="CZ23" s="485" t="s">
        <v>372</v>
      </c>
      <c r="DA23" s="486"/>
      <c r="DB23" s="486"/>
      <c r="DC23" s="528"/>
      <c r="DD23" s="485" t="s">
        <v>300</v>
      </c>
      <c r="DE23" s="486"/>
      <c r="DF23" s="486"/>
      <c r="DG23" s="486"/>
      <c r="DH23" s="486"/>
      <c r="DI23" s="486"/>
      <c r="DJ23" s="486"/>
      <c r="DK23" s="528"/>
      <c r="DL23" s="631" t="s">
        <v>375</v>
      </c>
      <c r="DM23" s="632"/>
      <c r="DN23" s="632"/>
      <c r="DO23" s="632"/>
      <c r="DP23" s="632"/>
      <c r="DQ23" s="632"/>
      <c r="DR23" s="632"/>
      <c r="DS23" s="632"/>
      <c r="DT23" s="632"/>
      <c r="DU23" s="632"/>
      <c r="DV23" s="633"/>
      <c r="DW23" s="485" t="s">
        <v>17</v>
      </c>
      <c r="DX23" s="486"/>
      <c r="DY23" s="486"/>
      <c r="DZ23" s="486"/>
      <c r="EA23" s="486"/>
      <c r="EB23" s="486"/>
      <c r="EC23" s="528"/>
    </row>
    <row r="24" spans="2:133" ht="11.25" customHeight="1" x14ac:dyDescent="0.2">
      <c r="B24" s="570" t="s">
        <v>376</v>
      </c>
      <c r="C24" s="359"/>
      <c r="D24" s="359"/>
      <c r="E24" s="359"/>
      <c r="F24" s="359"/>
      <c r="G24" s="359"/>
      <c r="H24" s="359"/>
      <c r="I24" s="359"/>
      <c r="J24" s="359"/>
      <c r="K24" s="359"/>
      <c r="L24" s="359"/>
      <c r="M24" s="359"/>
      <c r="N24" s="359"/>
      <c r="O24" s="359"/>
      <c r="P24" s="359"/>
      <c r="Q24" s="571"/>
      <c r="R24" s="572">
        <v>100</v>
      </c>
      <c r="S24" s="456"/>
      <c r="T24" s="456"/>
      <c r="U24" s="456"/>
      <c r="V24" s="456"/>
      <c r="W24" s="456"/>
      <c r="X24" s="456"/>
      <c r="Y24" s="585"/>
      <c r="Z24" s="605">
        <v>0</v>
      </c>
      <c r="AA24" s="605"/>
      <c r="AB24" s="605"/>
      <c r="AC24" s="605"/>
      <c r="AD24" s="606" t="s">
        <v>198</v>
      </c>
      <c r="AE24" s="606"/>
      <c r="AF24" s="606"/>
      <c r="AG24" s="606"/>
      <c r="AH24" s="606"/>
      <c r="AI24" s="606"/>
      <c r="AJ24" s="606"/>
      <c r="AK24" s="606"/>
      <c r="AL24" s="575" t="s">
        <v>198</v>
      </c>
      <c r="AM24" s="319"/>
      <c r="AN24" s="319"/>
      <c r="AO24" s="607"/>
      <c r="AP24" s="570" t="s">
        <v>377</v>
      </c>
      <c r="AQ24" s="629"/>
      <c r="AR24" s="629"/>
      <c r="AS24" s="629"/>
      <c r="AT24" s="629"/>
      <c r="AU24" s="629"/>
      <c r="AV24" s="629"/>
      <c r="AW24" s="629"/>
      <c r="AX24" s="629"/>
      <c r="AY24" s="629"/>
      <c r="AZ24" s="629"/>
      <c r="BA24" s="629"/>
      <c r="BB24" s="629"/>
      <c r="BC24" s="629"/>
      <c r="BD24" s="629"/>
      <c r="BE24" s="629"/>
      <c r="BF24" s="630"/>
      <c r="BG24" s="572" t="s">
        <v>198</v>
      </c>
      <c r="BH24" s="456"/>
      <c r="BI24" s="456"/>
      <c r="BJ24" s="456"/>
      <c r="BK24" s="456"/>
      <c r="BL24" s="456"/>
      <c r="BM24" s="456"/>
      <c r="BN24" s="585"/>
      <c r="BO24" s="605" t="s">
        <v>198</v>
      </c>
      <c r="BP24" s="605"/>
      <c r="BQ24" s="605"/>
      <c r="BR24" s="605"/>
      <c r="BS24" s="606" t="s">
        <v>198</v>
      </c>
      <c r="BT24" s="606"/>
      <c r="BU24" s="606"/>
      <c r="BV24" s="606"/>
      <c r="BW24" s="606"/>
      <c r="BX24" s="606"/>
      <c r="BY24" s="606"/>
      <c r="BZ24" s="606"/>
      <c r="CA24" s="606"/>
      <c r="CB24" s="628"/>
      <c r="CD24" s="614" t="s">
        <v>378</v>
      </c>
      <c r="CE24" s="615"/>
      <c r="CF24" s="615"/>
      <c r="CG24" s="615"/>
      <c r="CH24" s="615"/>
      <c r="CI24" s="615"/>
      <c r="CJ24" s="615"/>
      <c r="CK24" s="615"/>
      <c r="CL24" s="615"/>
      <c r="CM24" s="615"/>
      <c r="CN24" s="615"/>
      <c r="CO24" s="615"/>
      <c r="CP24" s="615"/>
      <c r="CQ24" s="616"/>
      <c r="CR24" s="611">
        <v>29632088</v>
      </c>
      <c r="CS24" s="612"/>
      <c r="CT24" s="612"/>
      <c r="CU24" s="612"/>
      <c r="CV24" s="612"/>
      <c r="CW24" s="612"/>
      <c r="CX24" s="612"/>
      <c r="CY24" s="634"/>
      <c r="CZ24" s="635">
        <v>50.3</v>
      </c>
      <c r="DA24" s="618"/>
      <c r="DB24" s="618"/>
      <c r="DC24" s="636"/>
      <c r="DD24" s="637">
        <v>14702039</v>
      </c>
      <c r="DE24" s="612"/>
      <c r="DF24" s="612"/>
      <c r="DG24" s="612"/>
      <c r="DH24" s="612"/>
      <c r="DI24" s="612"/>
      <c r="DJ24" s="612"/>
      <c r="DK24" s="634"/>
      <c r="DL24" s="637">
        <v>14220044</v>
      </c>
      <c r="DM24" s="612"/>
      <c r="DN24" s="612"/>
      <c r="DO24" s="612"/>
      <c r="DP24" s="612"/>
      <c r="DQ24" s="612"/>
      <c r="DR24" s="612"/>
      <c r="DS24" s="612"/>
      <c r="DT24" s="612"/>
      <c r="DU24" s="612"/>
      <c r="DV24" s="634"/>
      <c r="DW24" s="635">
        <v>49.3</v>
      </c>
      <c r="DX24" s="618"/>
      <c r="DY24" s="618"/>
      <c r="DZ24" s="618"/>
      <c r="EA24" s="618"/>
      <c r="EB24" s="618"/>
      <c r="EC24" s="638"/>
    </row>
    <row r="25" spans="2:133" ht="11.25" customHeight="1" x14ac:dyDescent="0.2">
      <c r="B25" s="570" t="s">
        <v>56</v>
      </c>
      <c r="C25" s="359"/>
      <c r="D25" s="359"/>
      <c r="E25" s="359"/>
      <c r="F25" s="359"/>
      <c r="G25" s="359"/>
      <c r="H25" s="359"/>
      <c r="I25" s="359"/>
      <c r="J25" s="359"/>
      <c r="K25" s="359"/>
      <c r="L25" s="359"/>
      <c r="M25" s="359"/>
      <c r="N25" s="359"/>
      <c r="O25" s="359"/>
      <c r="P25" s="359"/>
      <c r="Q25" s="571"/>
      <c r="R25" s="572">
        <v>29745575</v>
      </c>
      <c r="S25" s="456"/>
      <c r="T25" s="456"/>
      <c r="U25" s="456"/>
      <c r="V25" s="456"/>
      <c r="W25" s="456"/>
      <c r="X25" s="456"/>
      <c r="Y25" s="585"/>
      <c r="Z25" s="605">
        <v>47.3</v>
      </c>
      <c r="AA25" s="605"/>
      <c r="AB25" s="605"/>
      <c r="AC25" s="605"/>
      <c r="AD25" s="606">
        <v>27970795</v>
      </c>
      <c r="AE25" s="606"/>
      <c r="AF25" s="606"/>
      <c r="AG25" s="606"/>
      <c r="AH25" s="606"/>
      <c r="AI25" s="606"/>
      <c r="AJ25" s="606"/>
      <c r="AK25" s="606"/>
      <c r="AL25" s="575">
        <v>99.4</v>
      </c>
      <c r="AM25" s="319"/>
      <c r="AN25" s="319"/>
      <c r="AO25" s="607"/>
      <c r="AP25" s="570" t="s">
        <v>271</v>
      </c>
      <c r="AQ25" s="629"/>
      <c r="AR25" s="629"/>
      <c r="AS25" s="629"/>
      <c r="AT25" s="629"/>
      <c r="AU25" s="629"/>
      <c r="AV25" s="629"/>
      <c r="AW25" s="629"/>
      <c r="AX25" s="629"/>
      <c r="AY25" s="629"/>
      <c r="AZ25" s="629"/>
      <c r="BA25" s="629"/>
      <c r="BB25" s="629"/>
      <c r="BC25" s="629"/>
      <c r="BD25" s="629"/>
      <c r="BE25" s="629"/>
      <c r="BF25" s="630"/>
      <c r="BG25" s="572" t="s">
        <v>198</v>
      </c>
      <c r="BH25" s="456"/>
      <c r="BI25" s="456"/>
      <c r="BJ25" s="456"/>
      <c r="BK25" s="456"/>
      <c r="BL25" s="456"/>
      <c r="BM25" s="456"/>
      <c r="BN25" s="585"/>
      <c r="BO25" s="605" t="s">
        <v>198</v>
      </c>
      <c r="BP25" s="605"/>
      <c r="BQ25" s="605"/>
      <c r="BR25" s="605"/>
      <c r="BS25" s="606" t="s">
        <v>198</v>
      </c>
      <c r="BT25" s="606"/>
      <c r="BU25" s="606"/>
      <c r="BV25" s="606"/>
      <c r="BW25" s="606"/>
      <c r="BX25" s="606"/>
      <c r="BY25" s="606"/>
      <c r="BZ25" s="606"/>
      <c r="CA25" s="606"/>
      <c r="CB25" s="628"/>
      <c r="CD25" s="570" t="s">
        <v>196</v>
      </c>
      <c r="CE25" s="359"/>
      <c r="CF25" s="359"/>
      <c r="CG25" s="359"/>
      <c r="CH25" s="359"/>
      <c r="CI25" s="359"/>
      <c r="CJ25" s="359"/>
      <c r="CK25" s="359"/>
      <c r="CL25" s="359"/>
      <c r="CM25" s="359"/>
      <c r="CN25" s="359"/>
      <c r="CO25" s="359"/>
      <c r="CP25" s="359"/>
      <c r="CQ25" s="571"/>
      <c r="CR25" s="572">
        <v>7011871</v>
      </c>
      <c r="CS25" s="573"/>
      <c r="CT25" s="573"/>
      <c r="CU25" s="573"/>
      <c r="CV25" s="573"/>
      <c r="CW25" s="573"/>
      <c r="CX25" s="573"/>
      <c r="CY25" s="574"/>
      <c r="CZ25" s="575">
        <v>11.9</v>
      </c>
      <c r="DA25" s="576"/>
      <c r="DB25" s="576"/>
      <c r="DC25" s="577"/>
      <c r="DD25" s="578">
        <v>6276019</v>
      </c>
      <c r="DE25" s="573"/>
      <c r="DF25" s="573"/>
      <c r="DG25" s="573"/>
      <c r="DH25" s="573"/>
      <c r="DI25" s="573"/>
      <c r="DJ25" s="573"/>
      <c r="DK25" s="574"/>
      <c r="DL25" s="578">
        <v>6170498</v>
      </c>
      <c r="DM25" s="573"/>
      <c r="DN25" s="573"/>
      <c r="DO25" s="573"/>
      <c r="DP25" s="573"/>
      <c r="DQ25" s="573"/>
      <c r="DR25" s="573"/>
      <c r="DS25" s="573"/>
      <c r="DT25" s="573"/>
      <c r="DU25" s="573"/>
      <c r="DV25" s="574"/>
      <c r="DW25" s="575">
        <v>21.4</v>
      </c>
      <c r="DX25" s="576"/>
      <c r="DY25" s="576"/>
      <c r="DZ25" s="576"/>
      <c r="EA25" s="576"/>
      <c r="EB25" s="576"/>
      <c r="EC25" s="604"/>
    </row>
    <row r="26" spans="2:133" ht="11.25" customHeight="1" x14ac:dyDescent="0.2">
      <c r="B26" s="570" t="s">
        <v>381</v>
      </c>
      <c r="C26" s="359"/>
      <c r="D26" s="359"/>
      <c r="E26" s="359"/>
      <c r="F26" s="359"/>
      <c r="G26" s="359"/>
      <c r="H26" s="359"/>
      <c r="I26" s="359"/>
      <c r="J26" s="359"/>
      <c r="K26" s="359"/>
      <c r="L26" s="359"/>
      <c r="M26" s="359"/>
      <c r="N26" s="359"/>
      <c r="O26" s="359"/>
      <c r="P26" s="359"/>
      <c r="Q26" s="571"/>
      <c r="R26" s="572">
        <v>16928</v>
      </c>
      <c r="S26" s="456"/>
      <c r="T26" s="456"/>
      <c r="U26" s="456"/>
      <c r="V26" s="456"/>
      <c r="W26" s="456"/>
      <c r="X26" s="456"/>
      <c r="Y26" s="585"/>
      <c r="Z26" s="605">
        <v>0</v>
      </c>
      <c r="AA26" s="605"/>
      <c r="AB26" s="605"/>
      <c r="AC26" s="605"/>
      <c r="AD26" s="606">
        <v>16928</v>
      </c>
      <c r="AE26" s="606"/>
      <c r="AF26" s="606"/>
      <c r="AG26" s="606"/>
      <c r="AH26" s="606"/>
      <c r="AI26" s="606"/>
      <c r="AJ26" s="606"/>
      <c r="AK26" s="606"/>
      <c r="AL26" s="575">
        <v>0.1</v>
      </c>
      <c r="AM26" s="319"/>
      <c r="AN26" s="319"/>
      <c r="AO26" s="607"/>
      <c r="AP26" s="570" t="s">
        <v>383</v>
      </c>
      <c r="AQ26" s="629"/>
      <c r="AR26" s="629"/>
      <c r="AS26" s="629"/>
      <c r="AT26" s="629"/>
      <c r="AU26" s="629"/>
      <c r="AV26" s="629"/>
      <c r="AW26" s="629"/>
      <c r="AX26" s="629"/>
      <c r="AY26" s="629"/>
      <c r="AZ26" s="629"/>
      <c r="BA26" s="629"/>
      <c r="BB26" s="629"/>
      <c r="BC26" s="629"/>
      <c r="BD26" s="629"/>
      <c r="BE26" s="629"/>
      <c r="BF26" s="630"/>
      <c r="BG26" s="572" t="s">
        <v>198</v>
      </c>
      <c r="BH26" s="456"/>
      <c r="BI26" s="456"/>
      <c r="BJ26" s="456"/>
      <c r="BK26" s="456"/>
      <c r="BL26" s="456"/>
      <c r="BM26" s="456"/>
      <c r="BN26" s="585"/>
      <c r="BO26" s="605" t="s">
        <v>198</v>
      </c>
      <c r="BP26" s="605"/>
      <c r="BQ26" s="605"/>
      <c r="BR26" s="605"/>
      <c r="BS26" s="606" t="s">
        <v>198</v>
      </c>
      <c r="BT26" s="606"/>
      <c r="BU26" s="606"/>
      <c r="BV26" s="606"/>
      <c r="BW26" s="606"/>
      <c r="BX26" s="606"/>
      <c r="BY26" s="606"/>
      <c r="BZ26" s="606"/>
      <c r="CA26" s="606"/>
      <c r="CB26" s="628"/>
      <c r="CD26" s="570" t="s">
        <v>125</v>
      </c>
      <c r="CE26" s="359"/>
      <c r="CF26" s="359"/>
      <c r="CG26" s="359"/>
      <c r="CH26" s="359"/>
      <c r="CI26" s="359"/>
      <c r="CJ26" s="359"/>
      <c r="CK26" s="359"/>
      <c r="CL26" s="359"/>
      <c r="CM26" s="359"/>
      <c r="CN26" s="359"/>
      <c r="CO26" s="359"/>
      <c r="CP26" s="359"/>
      <c r="CQ26" s="571"/>
      <c r="CR26" s="572">
        <v>4244177</v>
      </c>
      <c r="CS26" s="456"/>
      <c r="CT26" s="456"/>
      <c r="CU26" s="456"/>
      <c r="CV26" s="456"/>
      <c r="CW26" s="456"/>
      <c r="CX26" s="456"/>
      <c r="CY26" s="585"/>
      <c r="CZ26" s="575">
        <v>7.2</v>
      </c>
      <c r="DA26" s="576"/>
      <c r="DB26" s="576"/>
      <c r="DC26" s="577"/>
      <c r="DD26" s="578">
        <v>3824850</v>
      </c>
      <c r="DE26" s="456"/>
      <c r="DF26" s="456"/>
      <c r="DG26" s="456"/>
      <c r="DH26" s="456"/>
      <c r="DI26" s="456"/>
      <c r="DJ26" s="456"/>
      <c r="DK26" s="585"/>
      <c r="DL26" s="578" t="s">
        <v>198</v>
      </c>
      <c r="DM26" s="456"/>
      <c r="DN26" s="456"/>
      <c r="DO26" s="456"/>
      <c r="DP26" s="456"/>
      <c r="DQ26" s="456"/>
      <c r="DR26" s="456"/>
      <c r="DS26" s="456"/>
      <c r="DT26" s="456"/>
      <c r="DU26" s="456"/>
      <c r="DV26" s="585"/>
      <c r="DW26" s="575" t="s">
        <v>198</v>
      </c>
      <c r="DX26" s="576"/>
      <c r="DY26" s="576"/>
      <c r="DZ26" s="576"/>
      <c r="EA26" s="576"/>
      <c r="EB26" s="576"/>
      <c r="EC26" s="604"/>
    </row>
    <row r="27" spans="2:133" ht="11.25" customHeight="1" x14ac:dyDescent="0.2">
      <c r="B27" s="570" t="s">
        <v>155</v>
      </c>
      <c r="C27" s="359"/>
      <c r="D27" s="359"/>
      <c r="E27" s="359"/>
      <c r="F27" s="359"/>
      <c r="G27" s="359"/>
      <c r="H27" s="359"/>
      <c r="I27" s="359"/>
      <c r="J27" s="359"/>
      <c r="K27" s="359"/>
      <c r="L27" s="359"/>
      <c r="M27" s="359"/>
      <c r="N27" s="359"/>
      <c r="O27" s="359"/>
      <c r="P27" s="359"/>
      <c r="Q27" s="571"/>
      <c r="R27" s="572">
        <v>447615</v>
      </c>
      <c r="S27" s="456"/>
      <c r="T27" s="456"/>
      <c r="U27" s="456"/>
      <c r="V27" s="456"/>
      <c r="W27" s="456"/>
      <c r="X27" s="456"/>
      <c r="Y27" s="585"/>
      <c r="Z27" s="605">
        <v>0.7</v>
      </c>
      <c r="AA27" s="605"/>
      <c r="AB27" s="605"/>
      <c r="AC27" s="605"/>
      <c r="AD27" s="606" t="s">
        <v>198</v>
      </c>
      <c r="AE27" s="606"/>
      <c r="AF27" s="606"/>
      <c r="AG27" s="606"/>
      <c r="AH27" s="606"/>
      <c r="AI27" s="606"/>
      <c r="AJ27" s="606"/>
      <c r="AK27" s="606"/>
      <c r="AL27" s="575" t="s">
        <v>198</v>
      </c>
      <c r="AM27" s="319"/>
      <c r="AN27" s="319"/>
      <c r="AO27" s="607"/>
      <c r="AP27" s="570" t="s">
        <v>385</v>
      </c>
      <c r="AQ27" s="359"/>
      <c r="AR27" s="359"/>
      <c r="AS27" s="359"/>
      <c r="AT27" s="359"/>
      <c r="AU27" s="359"/>
      <c r="AV27" s="359"/>
      <c r="AW27" s="359"/>
      <c r="AX27" s="359"/>
      <c r="AY27" s="359"/>
      <c r="AZ27" s="359"/>
      <c r="BA27" s="359"/>
      <c r="BB27" s="359"/>
      <c r="BC27" s="359"/>
      <c r="BD27" s="359"/>
      <c r="BE27" s="359"/>
      <c r="BF27" s="571"/>
      <c r="BG27" s="572">
        <v>19994706</v>
      </c>
      <c r="BH27" s="456"/>
      <c r="BI27" s="456"/>
      <c r="BJ27" s="456"/>
      <c r="BK27" s="456"/>
      <c r="BL27" s="456"/>
      <c r="BM27" s="456"/>
      <c r="BN27" s="585"/>
      <c r="BO27" s="605">
        <v>100</v>
      </c>
      <c r="BP27" s="605"/>
      <c r="BQ27" s="605"/>
      <c r="BR27" s="605"/>
      <c r="BS27" s="606">
        <v>131530</v>
      </c>
      <c r="BT27" s="606"/>
      <c r="BU27" s="606"/>
      <c r="BV27" s="606"/>
      <c r="BW27" s="606"/>
      <c r="BX27" s="606"/>
      <c r="BY27" s="606"/>
      <c r="BZ27" s="606"/>
      <c r="CA27" s="606"/>
      <c r="CB27" s="628"/>
      <c r="CD27" s="570" t="s">
        <v>220</v>
      </c>
      <c r="CE27" s="359"/>
      <c r="CF27" s="359"/>
      <c r="CG27" s="359"/>
      <c r="CH27" s="359"/>
      <c r="CI27" s="359"/>
      <c r="CJ27" s="359"/>
      <c r="CK27" s="359"/>
      <c r="CL27" s="359"/>
      <c r="CM27" s="359"/>
      <c r="CN27" s="359"/>
      <c r="CO27" s="359"/>
      <c r="CP27" s="359"/>
      <c r="CQ27" s="571"/>
      <c r="CR27" s="572">
        <v>19514372</v>
      </c>
      <c r="CS27" s="573"/>
      <c r="CT27" s="573"/>
      <c r="CU27" s="573"/>
      <c r="CV27" s="573"/>
      <c r="CW27" s="573"/>
      <c r="CX27" s="573"/>
      <c r="CY27" s="574"/>
      <c r="CZ27" s="575">
        <v>33.1</v>
      </c>
      <c r="DA27" s="576"/>
      <c r="DB27" s="576"/>
      <c r="DC27" s="577"/>
      <c r="DD27" s="578">
        <v>5336678</v>
      </c>
      <c r="DE27" s="573"/>
      <c r="DF27" s="573"/>
      <c r="DG27" s="573"/>
      <c r="DH27" s="573"/>
      <c r="DI27" s="573"/>
      <c r="DJ27" s="573"/>
      <c r="DK27" s="574"/>
      <c r="DL27" s="578">
        <v>4960204</v>
      </c>
      <c r="DM27" s="573"/>
      <c r="DN27" s="573"/>
      <c r="DO27" s="573"/>
      <c r="DP27" s="573"/>
      <c r="DQ27" s="573"/>
      <c r="DR27" s="573"/>
      <c r="DS27" s="573"/>
      <c r="DT27" s="573"/>
      <c r="DU27" s="573"/>
      <c r="DV27" s="574"/>
      <c r="DW27" s="575">
        <v>17.2</v>
      </c>
      <c r="DX27" s="576"/>
      <c r="DY27" s="576"/>
      <c r="DZ27" s="576"/>
      <c r="EA27" s="576"/>
      <c r="EB27" s="576"/>
      <c r="EC27" s="604"/>
    </row>
    <row r="28" spans="2:133" ht="11.25" customHeight="1" x14ac:dyDescent="0.2">
      <c r="B28" s="570" t="s">
        <v>313</v>
      </c>
      <c r="C28" s="359"/>
      <c r="D28" s="359"/>
      <c r="E28" s="359"/>
      <c r="F28" s="359"/>
      <c r="G28" s="359"/>
      <c r="H28" s="359"/>
      <c r="I28" s="359"/>
      <c r="J28" s="359"/>
      <c r="K28" s="359"/>
      <c r="L28" s="359"/>
      <c r="M28" s="359"/>
      <c r="N28" s="359"/>
      <c r="O28" s="359"/>
      <c r="P28" s="359"/>
      <c r="Q28" s="571"/>
      <c r="R28" s="572">
        <v>430634</v>
      </c>
      <c r="S28" s="456"/>
      <c r="T28" s="456"/>
      <c r="U28" s="456"/>
      <c r="V28" s="456"/>
      <c r="W28" s="456"/>
      <c r="X28" s="456"/>
      <c r="Y28" s="585"/>
      <c r="Z28" s="605">
        <v>0.7</v>
      </c>
      <c r="AA28" s="605"/>
      <c r="AB28" s="605"/>
      <c r="AC28" s="605"/>
      <c r="AD28" s="606">
        <v>84458</v>
      </c>
      <c r="AE28" s="606"/>
      <c r="AF28" s="606"/>
      <c r="AG28" s="606"/>
      <c r="AH28" s="606"/>
      <c r="AI28" s="606"/>
      <c r="AJ28" s="606"/>
      <c r="AK28" s="606"/>
      <c r="AL28" s="575">
        <v>0.3</v>
      </c>
      <c r="AM28" s="319"/>
      <c r="AN28" s="319"/>
      <c r="AO28" s="607"/>
      <c r="AP28" s="570"/>
      <c r="AQ28" s="359"/>
      <c r="AR28" s="359"/>
      <c r="AS28" s="359"/>
      <c r="AT28" s="359"/>
      <c r="AU28" s="359"/>
      <c r="AV28" s="359"/>
      <c r="AW28" s="359"/>
      <c r="AX28" s="359"/>
      <c r="AY28" s="359"/>
      <c r="AZ28" s="359"/>
      <c r="BA28" s="359"/>
      <c r="BB28" s="359"/>
      <c r="BC28" s="359"/>
      <c r="BD28" s="359"/>
      <c r="BE28" s="359"/>
      <c r="BF28" s="571"/>
      <c r="BG28" s="572"/>
      <c r="BH28" s="456"/>
      <c r="BI28" s="456"/>
      <c r="BJ28" s="456"/>
      <c r="BK28" s="456"/>
      <c r="BL28" s="456"/>
      <c r="BM28" s="456"/>
      <c r="BN28" s="585"/>
      <c r="BO28" s="605"/>
      <c r="BP28" s="605"/>
      <c r="BQ28" s="605"/>
      <c r="BR28" s="605"/>
      <c r="BS28" s="578"/>
      <c r="BT28" s="456"/>
      <c r="BU28" s="456"/>
      <c r="BV28" s="456"/>
      <c r="BW28" s="456"/>
      <c r="BX28" s="456"/>
      <c r="BY28" s="456"/>
      <c r="BZ28" s="456"/>
      <c r="CA28" s="456"/>
      <c r="CB28" s="603"/>
      <c r="CD28" s="570" t="s">
        <v>379</v>
      </c>
      <c r="CE28" s="359"/>
      <c r="CF28" s="359"/>
      <c r="CG28" s="359"/>
      <c r="CH28" s="359"/>
      <c r="CI28" s="359"/>
      <c r="CJ28" s="359"/>
      <c r="CK28" s="359"/>
      <c r="CL28" s="359"/>
      <c r="CM28" s="359"/>
      <c r="CN28" s="359"/>
      <c r="CO28" s="359"/>
      <c r="CP28" s="359"/>
      <c r="CQ28" s="571"/>
      <c r="CR28" s="572">
        <v>3105845</v>
      </c>
      <c r="CS28" s="456"/>
      <c r="CT28" s="456"/>
      <c r="CU28" s="456"/>
      <c r="CV28" s="456"/>
      <c r="CW28" s="456"/>
      <c r="CX28" s="456"/>
      <c r="CY28" s="585"/>
      <c r="CZ28" s="575">
        <v>5.3</v>
      </c>
      <c r="DA28" s="576"/>
      <c r="DB28" s="576"/>
      <c r="DC28" s="577"/>
      <c r="DD28" s="578">
        <v>3089342</v>
      </c>
      <c r="DE28" s="456"/>
      <c r="DF28" s="456"/>
      <c r="DG28" s="456"/>
      <c r="DH28" s="456"/>
      <c r="DI28" s="456"/>
      <c r="DJ28" s="456"/>
      <c r="DK28" s="585"/>
      <c r="DL28" s="578">
        <v>3089342</v>
      </c>
      <c r="DM28" s="456"/>
      <c r="DN28" s="456"/>
      <c r="DO28" s="456"/>
      <c r="DP28" s="456"/>
      <c r="DQ28" s="456"/>
      <c r="DR28" s="456"/>
      <c r="DS28" s="456"/>
      <c r="DT28" s="456"/>
      <c r="DU28" s="456"/>
      <c r="DV28" s="585"/>
      <c r="DW28" s="575">
        <v>10.7</v>
      </c>
      <c r="DX28" s="576"/>
      <c r="DY28" s="576"/>
      <c r="DZ28" s="576"/>
      <c r="EA28" s="576"/>
      <c r="EB28" s="576"/>
      <c r="EC28" s="604"/>
    </row>
    <row r="29" spans="2:133" ht="11.25" customHeight="1" x14ac:dyDescent="0.2">
      <c r="B29" s="570" t="s">
        <v>20</v>
      </c>
      <c r="C29" s="359"/>
      <c r="D29" s="359"/>
      <c r="E29" s="359"/>
      <c r="F29" s="359"/>
      <c r="G29" s="359"/>
      <c r="H29" s="359"/>
      <c r="I29" s="359"/>
      <c r="J29" s="359"/>
      <c r="K29" s="359"/>
      <c r="L29" s="359"/>
      <c r="M29" s="359"/>
      <c r="N29" s="359"/>
      <c r="O29" s="359"/>
      <c r="P29" s="359"/>
      <c r="Q29" s="571"/>
      <c r="R29" s="572">
        <v>558840</v>
      </c>
      <c r="S29" s="456"/>
      <c r="T29" s="456"/>
      <c r="U29" s="456"/>
      <c r="V29" s="456"/>
      <c r="W29" s="456"/>
      <c r="X29" s="456"/>
      <c r="Y29" s="585"/>
      <c r="Z29" s="605">
        <v>0.9</v>
      </c>
      <c r="AA29" s="605"/>
      <c r="AB29" s="605"/>
      <c r="AC29" s="605"/>
      <c r="AD29" s="606">
        <v>61</v>
      </c>
      <c r="AE29" s="606"/>
      <c r="AF29" s="606"/>
      <c r="AG29" s="606"/>
      <c r="AH29" s="606"/>
      <c r="AI29" s="606"/>
      <c r="AJ29" s="606"/>
      <c r="AK29" s="606"/>
      <c r="AL29" s="575">
        <v>0</v>
      </c>
      <c r="AM29" s="319"/>
      <c r="AN29" s="319"/>
      <c r="AO29" s="607"/>
      <c r="AP29" s="550"/>
      <c r="AQ29" s="551"/>
      <c r="AR29" s="551"/>
      <c r="AS29" s="551"/>
      <c r="AT29" s="551"/>
      <c r="AU29" s="551"/>
      <c r="AV29" s="551"/>
      <c r="AW29" s="551"/>
      <c r="AX29" s="551"/>
      <c r="AY29" s="551"/>
      <c r="AZ29" s="551"/>
      <c r="BA29" s="551"/>
      <c r="BB29" s="551"/>
      <c r="BC29" s="551"/>
      <c r="BD29" s="551"/>
      <c r="BE29" s="551"/>
      <c r="BF29" s="552"/>
      <c r="BG29" s="572"/>
      <c r="BH29" s="456"/>
      <c r="BI29" s="456"/>
      <c r="BJ29" s="456"/>
      <c r="BK29" s="456"/>
      <c r="BL29" s="456"/>
      <c r="BM29" s="456"/>
      <c r="BN29" s="585"/>
      <c r="BO29" s="605"/>
      <c r="BP29" s="605"/>
      <c r="BQ29" s="605"/>
      <c r="BR29" s="605"/>
      <c r="BS29" s="606"/>
      <c r="BT29" s="606"/>
      <c r="BU29" s="606"/>
      <c r="BV29" s="606"/>
      <c r="BW29" s="606"/>
      <c r="BX29" s="606"/>
      <c r="BY29" s="606"/>
      <c r="BZ29" s="606"/>
      <c r="CA29" s="606"/>
      <c r="CB29" s="628"/>
      <c r="CD29" s="350" t="s">
        <v>173</v>
      </c>
      <c r="CE29" s="352"/>
      <c r="CF29" s="570" t="s">
        <v>24</v>
      </c>
      <c r="CG29" s="359"/>
      <c r="CH29" s="359"/>
      <c r="CI29" s="359"/>
      <c r="CJ29" s="359"/>
      <c r="CK29" s="359"/>
      <c r="CL29" s="359"/>
      <c r="CM29" s="359"/>
      <c r="CN29" s="359"/>
      <c r="CO29" s="359"/>
      <c r="CP29" s="359"/>
      <c r="CQ29" s="571"/>
      <c r="CR29" s="572">
        <v>3105845</v>
      </c>
      <c r="CS29" s="573"/>
      <c r="CT29" s="573"/>
      <c r="CU29" s="573"/>
      <c r="CV29" s="573"/>
      <c r="CW29" s="573"/>
      <c r="CX29" s="573"/>
      <c r="CY29" s="574"/>
      <c r="CZ29" s="575">
        <v>5.3</v>
      </c>
      <c r="DA29" s="576"/>
      <c r="DB29" s="576"/>
      <c r="DC29" s="577"/>
      <c r="DD29" s="578">
        <v>3089342</v>
      </c>
      <c r="DE29" s="573"/>
      <c r="DF29" s="573"/>
      <c r="DG29" s="573"/>
      <c r="DH29" s="573"/>
      <c r="DI29" s="573"/>
      <c r="DJ29" s="573"/>
      <c r="DK29" s="574"/>
      <c r="DL29" s="578">
        <v>3089342</v>
      </c>
      <c r="DM29" s="573"/>
      <c r="DN29" s="573"/>
      <c r="DO29" s="573"/>
      <c r="DP29" s="573"/>
      <c r="DQ29" s="573"/>
      <c r="DR29" s="573"/>
      <c r="DS29" s="573"/>
      <c r="DT29" s="573"/>
      <c r="DU29" s="573"/>
      <c r="DV29" s="574"/>
      <c r="DW29" s="575">
        <v>10.7</v>
      </c>
      <c r="DX29" s="576"/>
      <c r="DY29" s="576"/>
      <c r="DZ29" s="576"/>
      <c r="EA29" s="576"/>
      <c r="EB29" s="576"/>
      <c r="EC29" s="604"/>
    </row>
    <row r="30" spans="2:133" ht="11.25" customHeight="1" x14ac:dyDescent="0.2">
      <c r="B30" s="570" t="s">
        <v>342</v>
      </c>
      <c r="C30" s="359"/>
      <c r="D30" s="359"/>
      <c r="E30" s="359"/>
      <c r="F30" s="359"/>
      <c r="G30" s="359"/>
      <c r="H30" s="359"/>
      <c r="I30" s="359"/>
      <c r="J30" s="359"/>
      <c r="K30" s="359"/>
      <c r="L30" s="359"/>
      <c r="M30" s="359"/>
      <c r="N30" s="359"/>
      <c r="O30" s="359"/>
      <c r="P30" s="359"/>
      <c r="Q30" s="571"/>
      <c r="R30" s="572">
        <v>14605496</v>
      </c>
      <c r="S30" s="456"/>
      <c r="T30" s="456"/>
      <c r="U30" s="456"/>
      <c r="V30" s="456"/>
      <c r="W30" s="456"/>
      <c r="X30" s="456"/>
      <c r="Y30" s="585"/>
      <c r="Z30" s="605">
        <v>23.2</v>
      </c>
      <c r="AA30" s="605"/>
      <c r="AB30" s="605"/>
      <c r="AC30" s="605"/>
      <c r="AD30" s="606" t="s">
        <v>198</v>
      </c>
      <c r="AE30" s="606"/>
      <c r="AF30" s="606"/>
      <c r="AG30" s="606"/>
      <c r="AH30" s="606"/>
      <c r="AI30" s="606"/>
      <c r="AJ30" s="606"/>
      <c r="AK30" s="606"/>
      <c r="AL30" s="575" t="s">
        <v>198</v>
      </c>
      <c r="AM30" s="319"/>
      <c r="AN30" s="319"/>
      <c r="AO30" s="607"/>
      <c r="AP30" s="485" t="s">
        <v>314</v>
      </c>
      <c r="AQ30" s="486"/>
      <c r="AR30" s="486"/>
      <c r="AS30" s="486"/>
      <c r="AT30" s="486"/>
      <c r="AU30" s="486"/>
      <c r="AV30" s="486"/>
      <c r="AW30" s="486"/>
      <c r="AX30" s="486"/>
      <c r="AY30" s="486"/>
      <c r="AZ30" s="486"/>
      <c r="BA30" s="486"/>
      <c r="BB30" s="486"/>
      <c r="BC30" s="486"/>
      <c r="BD30" s="486"/>
      <c r="BE30" s="486"/>
      <c r="BF30" s="528"/>
      <c r="BG30" s="485" t="s">
        <v>387</v>
      </c>
      <c r="BH30" s="626"/>
      <c r="BI30" s="626"/>
      <c r="BJ30" s="626"/>
      <c r="BK30" s="626"/>
      <c r="BL30" s="626"/>
      <c r="BM30" s="626"/>
      <c r="BN30" s="626"/>
      <c r="BO30" s="626"/>
      <c r="BP30" s="626"/>
      <c r="BQ30" s="627"/>
      <c r="BR30" s="485" t="s">
        <v>388</v>
      </c>
      <c r="BS30" s="626"/>
      <c r="BT30" s="626"/>
      <c r="BU30" s="626"/>
      <c r="BV30" s="626"/>
      <c r="BW30" s="626"/>
      <c r="BX30" s="626"/>
      <c r="BY30" s="626"/>
      <c r="BZ30" s="626"/>
      <c r="CA30" s="626"/>
      <c r="CB30" s="627"/>
      <c r="CD30" s="353"/>
      <c r="CE30" s="355"/>
      <c r="CF30" s="570" t="s">
        <v>389</v>
      </c>
      <c r="CG30" s="359"/>
      <c r="CH30" s="359"/>
      <c r="CI30" s="359"/>
      <c r="CJ30" s="359"/>
      <c r="CK30" s="359"/>
      <c r="CL30" s="359"/>
      <c r="CM30" s="359"/>
      <c r="CN30" s="359"/>
      <c r="CO30" s="359"/>
      <c r="CP30" s="359"/>
      <c r="CQ30" s="571"/>
      <c r="CR30" s="572">
        <v>3005528</v>
      </c>
      <c r="CS30" s="456"/>
      <c r="CT30" s="456"/>
      <c r="CU30" s="456"/>
      <c r="CV30" s="456"/>
      <c r="CW30" s="456"/>
      <c r="CX30" s="456"/>
      <c r="CY30" s="585"/>
      <c r="CZ30" s="575">
        <v>5.0999999999999996</v>
      </c>
      <c r="DA30" s="576"/>
      <c r="DB30" s="576"/>
      <c r="DC30" s="577"/>
      <c r="DD30" s="578">
        <v>2989025</v>
      </c>
      <c r="DE30" s="456"/>
      <c r="DF30" s="456"/>
      <c r="DG30" s="456"/>
      <c r="DH30" s="456"/>
      <c r="DI30" s="456"/>
      <c r="DJ30" s="456"/>
      <c r="DK30" s="585"/>
      <c r="DL30" s="578">
        <v>2989025</v>
      </c>
      <c r="DM30" s="456"/>
      <c r="DN30" s="456"/>
      <c r="DO30" s="456"/>
      <c r="DP30" s="456"/>
      <c r="DQ30" s="456"/>
      <c r="DR30" s="456"/>
      <c r="DS30" s="456"/>
      <c r="DT30" s="456"/>
      <c r="DU30" s="456"/>
      <c r="DV30" s="585"/>
      <c r="DW30" s="575">
        <v>10.4</v>
      </c>
      <c r="DX30" s="576"/>
      <c r="DY30" s="576"/>
      <c r="DZ30" s="576"/>
      <c r="EA30" s="576"/>
      <c r="EB30" s="576"/>
      <c r="EC30" s="604"/>
    </row>
    <row r="31" spans="2:133" ht="11.25" customHeight="1" x14ac:dyDescent="0.2">
      <c r="B31" s="622" t="s">
        <v>50</v>
      </c>
      <c r="C31" s="623"/>
      <c r="D31" s="623"/>
      <c r="E31" s="623"/>
      <c r="F31" s="623"/>
      <c r="G31" s="623"/>
      <c r="H31" s="623"/>
      <c r="I31" s="623"/>
      <c r="J31" s="623"/>
      <c r="K31" s="623"/>
      <c r="L31" s="623"/>
      <c r="M31" s="623"/>
      <c r="N31" s="623"/>
      <c r="O31" s="623"/>
      <c r="P31" s="623"/>
      <c r="Q31" s="624"/>
      <c r="R31" s="572" t="s">
        <v>198</v>
      </c>
      <c r="S31" s="456"/>
      <c r="T31" s="456"/>
      <c r="U31" s="456"/>
      <c r="V31" s="456"/>
      <c r="W31" s="456"/>
      <c r="X31" s="456"/>
      <c r="Y31" s="585"/>
      <c r="Z31" s="605" t="s">
        <v>198</v>
      </c>
      <c r="AA31" s="605"/>
      <c r="AB31" s="605"/>
      <c r="AC31" s="605"/>
      <c r="AD31" s="606" t="s">
        <v>198</v>
      </c>
      <c r="AE31" s="606"/>
      <c r="AF31" s="606"/>
      <c r="AG31" s="606"/>
      <c r="AH31" s="606"/>
      <c r="AI31" s="606"/>
      <c r="AJ31" s="606"/>
      <c r="AK31" s="606"/>
      <c r="AL31" s="575" t="s">
        <v>198</v>
      </c>
      <c r="AM31" s="319"/>
      <c r="AN31" s="319"/>
      <c r="AO31" s="607"/>
      <c r="AP31" s="342" t="s">
        <v>4</v>
      </c>
      <c r="AQ31" s="343"/>
      <c r="AR31" s="343"/>
      <c r="AS31" s="343"/>
      <c r="AT31" s="567" t="s">
        <v>390</v>
      </c>
      <c r="AU31" s="42"/>
      <c r="AV31" s="42"/>
      <c r="AW31" s="42"/>
      <c r="AX31" s="614" t="s">
        <v>272</v>
      </c>
      <c r="AY31" s="615"/>
      <c r="AZ31" s="615"/>
      <c r="BA31" s="615"/>
      <c r="BB31" s="615"/>
      <c r="BC31" s="615"/>
      <c r="BD31" s="615"/>
      <c r="BE31" s="615"/>
      <c r="BF31" s="616"/>
      <c r="BG31" s="625">
        <v>98.9</v>
      </c>
      <c r="BH31" s="619"/>
      <c r="BI31" s="619"/>
      <c r="BJ31" s="619"/>
      <c r="BK31" s="619"/>
      <c r="BL31" s="619"/>
      <c r="BM31" s="618">
        <v>97.9</v>
      </c>
      <c r="BN31" s="619"/>
      <c r="BO31" s="619"/>
      <c r="BP31" s="619"/>
      <c r="BQ31" s="620"/>
      <c r="BR31" s="625">
        <v>99.1</v>
      </c>
      <c r="BS31" s="619"/>
      <c r="BT31" s="619"/>
      <c r="BU31" s="619"/>
      <c r="BV31" s="619"/>
      <c r="BW31" s="619"/>
      <c r="BX31" s="618">
        <v>98.1</v>
      </c>
      <c r="BY31" s="619"/>
      <c r="BZ31" s="619"/>
      <c r="CA31" s="619"/>
      <c r="CB31" s="620"/>
      <c r="CD31" s="353"/>
      <c r="CE31" s="355"/>
      <c r="CF31" s="570" t="s">
        <v>315</v>
      </c>
      <c r="CG31" s="359"/>
      <c r="CH31" s="359"/>
      <c r="CI31" s="359"/>
      <c r="CJ31" s="359"/>
      <c r="CK31" s="359"/>
      <c r="CL31" s="359"/>
      <c r="CM31" s="359"/>
      <c r="CN31" s="359"/>
      <c r="CO31" s="359"/>
      <c r="CP31" s="359"/>
      <c r="CQ31" s="571"/>
      <c r="CR31" s="572">
        <v>100317</v>
      </c>
      <c r="CS31" s="573"/>
      <c r="CT31" s="573"/>
      <c r="CU31" s="573"/>
      <c r="CV31" s="573"/>
      <c r="CW31" s="573"/>
      <c r="CX31" s="573"/>
      <c r="CY31" s="574"/>
      <c r="CZ31" s="575">
        <v>0.2</v>
      </c>
      <c r="DA31" s="576"/>
      <c r="DB31" s="576"/>
      <c r="DC31" s="577"/>
      <c r="DD31" s="578">
        <v>100317</v>
      </c>
      <c r="DE31" s="573"/>
      <c r="DF31" s="573"/>
      <c r="DG31" s="573"/>
      <c r="DH31" s="573"/>
      <c r="DI31" s="573"/>
      <c r="DJ31" s="573"/>
      <c r="DK31" s="574"/>
      <c r="DL31" s="578">
        <v>100317</v>
      </c>
      <c r="DM31" s="573"/>
      <c r="DN31" s="573"/>
      <c r="DO31" s="573"/>
      <c r="DP31" s="573"/>
      <c r="DQ31" s="573"/>
      <c r="DR31" s="573"/>
      <c r="DS31" s="573"/>
      <c r="DT31" s="573"/>
      <c r="DU31" s="573"/>
      <c r="DV31" s="574"/>
      <c r="DW31" s="575">
        <v>0.3</v>
      </c>
      <c r="DX31" s="576"/>
      <c r="DY31" s="576"/>
      <c r="DZ31" s="576"/>
      <c r="EA31" s="576"/>
      <c r="EB31" s="576"/>
      <c r="EC31" s="604"/>
    </row>
    <row r="32" spans="2:133" ht="11.25" customHeight="1" x14ac:dyDescent="0.2">
      <c r="B32" s="570" t="s">
        <v>391</v>
      </c>
      <c r="C32" s="359"/>
      <c r="D32" s="359"/>
      <c r="E32" s="359"/>
      <c r="F32" s="359"/>
      <c r="G32" s="359"/>
      <c r="H32" s="359"/>
      <c r="I32" s="359"/>
      <c r="J32" s="359"/>
      <c r="K32" s="359"/>
      <c r="L32" s="359"/>
      <c r="M32" s="359"/>
      <c r="N32" s="359"/>
      <c r="O32" s="359"/>
      <c r="P32" s="359"/>
      <c r="Q32" s="571"/>
      <c r="R32" s="572">
        <v>8141004</v>
      </c>
      <c r="S32" s="456"/>
      <c r="T32" s="456"/>
      <c r="U32" s="456"/>
      <c r="V32" s="456"/>
      <c r="W32" s="456"/>
      <c r="X32" s="456"/>
      <c r="Y32" s="585"/>
      <c r="Z32" s="605">
        <v>13</v>
      </c>
      <c r="AA32" s="605"/>
      <c r="AB32" s="605"/>
      <c r="AC32" s="605"/>
      <c r="AD32" s="606" t="s">
        <v>198</v>
      </c>
      <c r="AE32" s="606"/>
      <c r="AF32" s="606"/>
      <c r="AG32" s="606"/>
      <c r="AH32" s="606"/>
      <c r="AI32" s="606"/>
      <c r="AJ32" s="606"/>
      <c r="AK32" s="606"/>
      <c r="AL32" s="575" t="s">
        <v>198</v>
      </c>
      <c r="AM32" s="319"/>
      <c r="AN32" s="319"/>
      <c r="AO32" s="607"/>
      <c r="AP32" s="566"/>
      <c r="AQ32" s="408"/>
      <c r="AR32" s="408"/>
      <c r="AS32" s="408"/>
      <c r="AT32" s="568"/>
      <c r="AU32" s="1" t="s">
        <v>244</v>
      </c>
      <c r="AX32" s="570" t="s">
        <v>289</v>
      </c>
      <c r="AY32" s="359"/>
      <c r="AZ32" s="359"/>
      <c r="BA32" s="359"/>
      <c r="BB32" s="359"/>
      <c r="BC32" s="359"/>
      <c r="BD32" s="359"/>
      <c r="BE32" s="359"/>
      <c r="BF32" s="571"/>
      <c r="BG32" s="621">
        <v>98.5</v>
      </c>
      <c r="BH32" s="573"/>
      <c r="BI32" s="573"/>
      <c r="BJ32" s="573"/>
      <c r="BK32" s="573"/>
      <c r="BL32" s="573"/>
      <c r="BM32" s="319">
        <v>97.2</v>
      </c>
      <c r="BN32" s="573"/>
      <c r="BO32" s="573"/>
      <c r="BP32" s="573"/>
      <c r="BQ32" s="602"/>
      <c r="BR32" s="621">
        <v>98.9</v>
      </c>
      <c r="BS32" s="573"/>
      <c r="BT32" s="573"/>
      <c r="BU32" s="573"/>
      <c r="BV32" s="573"/>
      <c r="BW32" s="573"/>
      <c r="BX32" s="319">
        <v>97.5</v>
      </c>
      <c r="BY32" s="573"/>
      <c r="BZ32" s="573"/>
      <c r="CA32" s="573"/>
      <c r="CB32" s="602"/>
      <c r="CD32" s="356"/>
      <c r="CE32" s="358"/>
      <c r="CF32" s="570" t="s">
        <v>392</v>
      </c>
      <c r="CG32" s="359"/>
      <c r="CH32" s="359"/>
      <c r="CI32" s="359"/>
      <c r="CJ32" s="359"/>
      <c r="CK32" s="359"/>
      <c r="CL32" s="359"/>
      <c r="CM32" s="359"/>
      <c r="CN32" s="359"/>
      <c r="CO32" s="359"/>
      <c r="CP32" s="359"/>
      <c r="CQ32" s="571"/>
      <c r="CR32" s="572" t="s">
        <v>198</v>
      </c>
      <c r="CS32" s="456"/>
      <c r="CT32" s="456"/>
      <c r="CU32" s="456"/>
      <c r="CV32" s="456"/>
      <c r="CW32" s="456"/>
      <c r="CX32" s="456"/>
      <c r="CY32" s="585"/>
      <c r="CZ32" s="575" t="s">
        <v>198</v>
      </c>
      <c r="DA32" s="576"/>
      <c r="DB32" s="576"/>
      <c r="DC32" s="577"/>
      <c r="DD32" s="578" t="s">
        <v>198</v>
      </c>
      <c r="DE32" s="456"/>
      <c r="DF32" s="456"/>
      <c r="DG32" s="456"/>
      <c r="DH32" s="456"/>
      <c r="DI32" s="456"/>
      <c r="DJ32" s="456"/>
      <c r="DK32" s="585"/>
      <c r="DL32" s="578" t="s">
        <v>198</v>
      </c>
      <c r="DM32" s="456"/>
      <c r="DN32" s="456"/>
      <c r="DO32" s="456"/>
      <c r="DP32" s="456"/>
      <c r="DQ32" s="456"/>
      <c r="DR32" s="456"/>
      <c r="DS32" s="456"/>
      <c r="DT32" s="456"/>
      <c r="DU32" s="456"/>
      <c r="DV32" s="585"/>
      <c r="DW32" s="575" t="s">
        <v>198</v>
      </c>
      <c r="DX32" s="576"/>
      <c r="DY32" s="576"/>
      <c r="DZ32" s="576"/>
      <c r="EA32" s="576"/>
      <c r="EB32" s="576"/>
      <c r="EC32" s="604"/>
    </row>
    <row r="33" spans="2:133" ht="11.25" customHeight="1" x14ac:dyDescent="0.2">
      <c r="B33" s="570" t="s">
        <v>231</v>
      </c>
      <c r="C33" s="359"/>
      <c r="D33" s="359"/>
      <c r="E33" s="359"/>
      <c r="F33" s="359"/>
      <c r="G33" s="359"/>
      <c r="H33" s="359"/>
      <c r="I33" s="359"/>
      <c r="J33" s="359"/>
      <c r="K33" s="359"/>
      <c r="L33" s="359"/>
      <c r="M33" s="359"/>
      <c r="N33" s="359"/>
      <c r="O33" s="359"/>
      <c r="P33" s="359"/>
      <c r="Q33" s="571"/>
      <c r="R33" s="572">
        <v>179276</v>
      </c>
      <c r="S33" s="456"/>
      <c r="T33" s="456"/>
      <c r="U33" s="456"/>
      <c r="V33" s="456"/>
      <c r="W33" s="456"/>
      <c r="X33" s="456"/>
      <c r="Y33" s="585"/>
      <c r="Z33" s="605">
        <v>0.3</v>
      </c>
      <c r="AA33" s="605"/>
      <c r="AB33" s="605"/>
      <c r="AC33" s="605"/>
      <c r="AD33" s="606">
        <v>48792</v>
      </c>
      <c r="AE33" s="606"/>
      <c r="AF33" s="606"/>
      <c r="AG33" s="606"/>
      <c r="AH33" s="606"/>
      <c r="AI33" s="606"/>
      <c r="AJ33" s="606"/>
      <c r="AK33" s="606"/>
      <c r="AL33" s="575">
        <v>0.2</v>
      </c>
      <c r="AM33" s="319"/>
      <c r="AN33" s="319"/>
      <c r="AO33" s="607"/>
      <c r="AP33" s="345"/>
      <c r="AQ33" s="346"/>
      <c r="AR33" s="346"/>
      <c r="AS33" s="346"/>
      <c r="AT33" s="569"/>
      <c r="AU33" s="43"/>
      <c r="AV33" s="43"/>
      <c r="AW33" s="43"/>
      <c r="AX33" s="550" t="s">
        <v>157</v>
      </c>
      <c r="AY33" s="551"/>
      <c r="AZ33" s="551"/>
      <c r="BA33" s="551"/>
      <c r="BB33" s="551"/>
      <c r="BC33" s="551"/>
      <c r="BD33" s="551"/>
      <c r="BE33" s="551"/>
      <c r="BF33" s="552"/>
      <c r="BG33" s="617">
        <v>99.1</v>
      </c>
      <c r="BH33" s="554"/>
      <c r="BI33" s="554"/>
      <c r="BJ33" s="554"/>
      <c r="BK33" s="554"/>
      <c r="BL33" s="554"/>
      <c r="BM33" s="598">
        <v>98.4</v>
      </c>
      <c r="BN33" s="554"/>
      <c r="BO33" s="554"/>
      <c r="BP33" s="554"/>
      <c r="BQ33" s="593"/>
      <c r="BR33" s="617">
        <v>99.2</v>
      </c>
      <c r="BS33" s="554"/>
      <c r="BT33" s="554"/>
      <c r="BU33" s="554"/>
      <c r="BV33" s="554"/>
      <c r="BW33" s="554"/>
      <c r="BX33" s="598">
        <v>98.5</v>
      </c>
      <c r="BY33" s="554"/>
      <c r="BZ33" s="554"/>
      <c r="CA33" s="554"/>
      <c r="CB33" s="593"/>
      <c r="CD33" s="570" t="s">
        <v>394</v>
      </c>
      <c r="CE33" s="359"/>
      <c r="CF33" s="359"/>
      <c r="CG33" s="359"/>
      <c r="CH33" s="359"/>
      <c r="CI33" s="359"/>
      <c r="CJ33" s="359"/>
      <c r="CK33" s="359"/>
      <c r="CL33" s="359"/>
      <c r="CM33" s="359"/>
      <c r="CN33" s="359"/>
      <c r="CO33" s="359"/>
      <c r="CP33" s="359"/>
      <c r="CQ33" s="571"/>
      <c r="CR33" s="572">
        <v>25646134</v>
      </c>
      <c r="CS33" s="573"/>
      <c r="CT33" s="573"/>
      <c r="CU33" s="573"/>
      <c r="CV33" s="573"/>
      <c r="CW33" s="573"/>
      <c r="CX33" s="573"/>
      <c r="CY33" s="574"/>
      <c r="CZ33" s="575">
        <v>43.5</v>
      </c>
      <c r="DA33" s="576"/>
      <c r="DB33" s="576"/>
      <c r="DC33" s="577"/>
      <c r="DD33" s="578">
        <v>19458142</v>
      </c>
      <c r="DE33" s="573"/>
      <c r="DF33" s="573"/>
      <c r="DG33" s="573"/>
      <c r="DH33" s="573"/>
      <c r="DI33" s="573"/>
      <c r="DJ33" s="573"/>
      <c r="DK33" s="574"/>
      <c r="DL33" s="578">
        <v>12712848</v>
      </c>
      <c r="DM33" s="573"/>
      <c r="DN33" s="573"/>
      <c r="DO33" s="573"/>
      <c r="DP33" s="573"/>
      <c r="DQ33" s="573"/>
      <c r="DR33" s="573"/>
      <c r="DS33" s="573"/>
      <c r="DT33" s="573"/>
      <c r="DU33" s="573"/>
      <c r="DV33" s="574"/>
      <c r="DW33" s="575">
        <v>44</v>
      </c>
      <c r="DX33" s="576"/>
      <c r="DY33" s="576"/>
      <c r="DZ33" s="576"/>
      <c r="EA33" s="576"/>
      <c r="EB33" s="576"/>
      <c r="EC33" s="604"/>
    </row>
    <row r="34" spans="2:133" ht="11.25" customHeight="1" x14ac:dyDescent="0.2">
      <c r="B34" s="570" t="s">
        <v>147</v>
      </c>
      <c r="C34" s="359"/>
      <c r="D34" s="359"/>
      <c r="E34" s="359"/>
      <c r="F34" s="359"/>
      <c r="G34" s="359"/>
      <c r="H34" s="359"/>
      <c r="I34" s="359"/>
      <c r="J34" s="359"/>
      <c r="K34" s="359"/>
      <c r="L34" s="359"/>
      <c r="M34" s="359"/>
      <c r="N34" s="359"/>
      <c r="O34" s="359"/>
      <c r="P34" s="359"/>
      <c r="Q34" s="571"/>
      <c r="R34" s="572">
        <v>57518</v>
      </c>
      <c r="S34" s="456"/>
      <c r="T34" s="456"/>
      <c r="U34" s="456"/>
      <c r="V34" s="456"/>
      <c r="W34" s="456"/>
      <c r="X34" s="456"/>
      <c r="Y34" s="585"/>
      <c r="Z34" s="605">
        <v>0.1</v>
      </c>
      <c r="AA34" s="605"/>
      <c r="AB34" s="605"/>
      <c r="AC34" s="605"/>
      <c r="AD34" s="606" t="s">
        <v>198</v>
      </c>
      <c r="AE34" s="606"/>
      <c r="AF34" s="606"/>
      <c r="AG34" s="606"/>
      <c r="AH34" s="606"/>
      <c r="AI34" s="606"/>
      <c r="AJ34" s="606"/>
      <c r="AK34" s="606"/>
      <c r="AL34" s="575" t="s">
        <v>198</v>
      </c>
      <c r="AM34" s="319"/>
      <c r="AN34" s="319"/>
      <c r="AO34" s="60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397</v>
      </c>
      <c r="CE34" s="359"/>
      <c r="CF34" s="359"/>
      <c r="CG34" s="359"/>
      <c r="CH34" s="359"/>
      <c r="CI34" s="359"/>
      <c r="CJ34" s="359"/>
      <c r="CK34" s="359"/>
      <c r="CL34" s="359"/>
      <c r="CM34" s="359"/>
      <c r="CN34" s="359"/>
      <c r="CO34" s="359"/>
      <c r="CP34" s="359"/>
      <c r="CQ34" s="571"/>
      <c r="CR34" s="572">
        <v>9101430</v>
      </c>
      <c r="CS34" s="456"/>
      <c r="CT34" s="456"/>
      <c r="CU34" s="456"/>
      <c r="CV34" s="456"/>
      <c r="CW34" s="456"/>
      <c r="CX34" s="456"/>
      <c r="CY34" s="585"/>
      <c r="CZ34" s="575">
        <v>15.4</v>
      </c>
      <c r="DA34" s="576"/>
      <c r="DB34" s="576"/>
      <c r="DC34" s="577"/>
      <c r="DD34" s="578">
        <v>5661831</v>
      </c>
      <c r="DE34" s="456"/>
      <c r="DF34" s="456"/>
      <c r="DG34" s="456"/>
      <c r="DH34" s="456"/>
      <c r="DI34" s="456"/>
      <c r="DJ34" s="456"/>
      <c r="DK34" s="585"/>
      <c r="DL34" s="578">
        <v>4929123</v>
      </c>
      <c r="DM34" s="456"/>
      <c r="DN34" s="456"/>
      <c r="DO34" s="456"/>
      <c r="DP34" s="456"/>
      <c r="DQ34" s="456"/>
      <c r="DR34" s="456"/>
      <c r="DS34" s="456"/>
      <c r="DT34" s="456"/>
      <c r="DU34" s="456"/>
      <c r="DV34" s="585"/>
      <c r="DW34" s="575">
        <v>17.100000000000001</v>
      </c>
      <c r="DX34" s="576"/>
      <c r="DY34" s="576"/>
      <c r="DZ34" s="576"/>
      <c r="EA34" s="576"/>
      <c r="EB34" s="576"/>
      <c r="EC34" s="604"/>
    </row>
    <row r="35" spans="2:133" ht="11.25" customHeight="1" x14ac:dyDescent="0.2">
      <c r="B35" s="570" t="s">
        <v>399</v>
      </c>
      <c r="C35" s="359"/>
      <c r="D35" s="359"/>
      <c r="E35" s="359"/>
      <c r="F35" s="359"/>
      <c r="G35" s="359"/>
      <c r="H35" s="359"/>
      <c r="I35" s="359"/>
      <c r="J35" s="359"/>
      <c r="K35" s="359"/>
      <c r="L35" s="359"/>
      <c r="M35" s="359"/>
      <c r="N35" s="359"/>
      <c r="O35" s="359"/>
      <c r="P35" s="359"/>
      <c r="Q35" s="571"/>
      <c r="R35" s="572">
        <v>536870</v>
      </c>
      <c r="S35" s="456"/>
      <c r="T35" s="456"/>
      <c r="U35" s="456"/>
      <c r="V35" s="456"/>
      <c r="W35" s="456"/>
      <c r="X35" s="456"/>
      <c r="Y35" s="585"/>
      <c r="Z35" s="605">
        <v>0.9</v>
      </c>
      <c r="AA35" s="605"/>
      <c r="AB35" s="605"/>
      <c r="AC35" s="605"/>
      <c r="AD35" s="606" t="s">
        <v>198</v>
      </c>
      <c r="AE35" s="606"/>
      <c r="AF35" s="606"/>
      <c r="AG35" s="606"/>
      <c r="AH35" s="606"/>
      <c r="AI35" s="606"/>
      <c r="AJ35" s="606"/>
      <c r="AK35" s="606"/>
      <c r="AL35" s="575" t="s">
        <v>198</v>
      </c>
      <c r="AM35" s="319"/>
      <c r="AN35" s="319"/>
      <c r="AO35" s="607"/>
      <c r="AP35" s="16"/>
      <c r="AQ35" s="485" t="s">
        <v>400</v>
      </c>
      <c r="AR35" s="486"/>
      <c r="AS35" s="486"/>
      <c r="AT35" s="486"/>
      <c r="AU35" s="486"/>
      <c r="AV35" s="486"/>
      <c r="AW35" s="486"/>
      <c r="AX35" s="486"/>
      <c r="AY35" s="486"/>
      <c r="AZ35" s="486"/>
      <c r="BA35" s="486"/>
      <c r="BB35" s="486"/>
      <c r="BC35" s="486"/>
      <c r="BD35" s="486"/>
      <c r="BE35" s="486"/>
      <c r="BF35" s="528"/>
      <c r="BG35" s="485" t="s">
        <v>207</v>
      </c>
      <c r="BH35" s="486"/>
      <c r="BI35" s="486"/>
      <c r="BJ35" s="486"/>
      <c r="BK35" s="486"/>
      <c r="BL35" s="486"/>
      <c r="BM35" s="486"/>
      <c r="BN35" s="486"/>
      <c r="BO35" s="486"/>
      <c r="BP35" s="486"/>
      <c r="BQ35" s="486"/>
      <c r="BR35" s="486"/>
      <c r="BS35" s="486"/>
      <c r="BT35" s="486"/>
      <c r="BU35" s="486"/>
      <c r="BV35" s="486"/>
      <c r="BW35" s="486"/>
      <c r="BX35" s="486"/>
      <c r="BY35" s="486"/>
      <c r="BZ35" s="486"/>
      <c r="CA35" s="486"/>
      <c r="CB35" s="528"/>
      <c r="CD35" s="570" t="s">
        <v>402</v>
      </c>
      <c r="CE35" s="359"/>
      <c r="CF35" s="359"/>
      <c r="CG35" s="359"/>
      <c r="CH35" s="359"/>
      <c r="CI35" s="359"/>
      <c r="CJ35" s="359"/>
      <c r="CK35" s="359"/>
      <c r="CL35" s="359"/>
      <c r="CM35" s="359"/>
      <c r="CN35" s="359"/>
      <c r="CO35" s="359"/>
      <c r="CP35" s="359"/>
      <c r="CQ35" s="571"/>
      <c r="CR35" s="572">
        <v>230283</v>
      </c>
      <c r="CS35" s="573"/>
      <c r="CT35" s="573"/>
      <c r="CU35" s="573"/>
      <c r="CV35" s="573"/>
      <c r="CW35" s="573"/>
      <c r="CX35" s="573"/>
      <c r="CY35" s="574"/>
      <c r="CZ35" s="575">
        <v>0.4</v>
      </c>
      <c r="DA35" s="576"/>
      <c r="DB35" s="576"/>
      <c r="DC35" s="577"/>
      <c r="DD35" s="578">
        <v>192656</v>
      </c>
      <c r="DE35" s="573"/>
      <c r="DF35" s="573"/>
      <c r="DG35" s="573"/>
      <c r="DH35" s="573"/>
      <c r="DI35" s="573"/>
      <c r="DJ35" s="573"/>
      <c r="DK35" s="574"/>
      <c r="DL35" s="578">
        <v>185280</v>
      </c>
      <c r="DM35" s="573"/>
      <c r="DN35" s="573"/>
      <c r="DO35" s="573"/>
      <c r="DP35" s="573"/>
      <c r="DQ35" s="573"/>
      <c r="DR35" s="573"/>
      <c r="DS35" s="573"/>
      <c r="DT35" s="573"/>
      <c r="DU35" s="573"/>
      <c r="DV35" s="574"/>
      <c r="DW35" s="575">
        <v>0.6</v>
      </c>
      <c r="DX35" s="576"/>
      <c r="DY35" s="576"/>
      <c r="DZ35" s="576"/>
      <c r="EA35" s="576"/>
      <c r="EB35" s="576"/>
      <c r="EC35" s="604"/>
    </row>
    <row r="36" spans="2:133" ht="11.25" customHeight="1" x14ac:dyDescent="0.2">
      <c r="B36" s="570" t="s">
        <v>290</v>
      </c>
      <c r="C36" s="359"/>
      <c r="D36" s="359"/>
      <c r="E36" s="359"/>
      <c r="F36" s="359"/>
      <c r="G36" s="359"/>
      <c r="H36" s="359"/>
      <c r="I36" s="359"/>
      <c r="J36" s="359"/>
      <c r="K36" s="359"/>
      <c r="L36" s="359"/>
      <c r="M36" s="359"/>
      <c r="N36" s="359"/>
      <c r="O36" s="359"/>
      <c r="P36" s="359"/>
      <c r="Q36" s="571"/>
      <c r="R36" s="572">
        <v>3465908</v>
      </c>
      <c r="S36" s="456"/>
      <c r="T36" s="456"/>
      <c r="U36" s="456"/>
      <c r="V36" s="456"/>
      <c r="W36" s="456"/>
      <c r="X36" s="456"/>
      <c r="Y36" s="585"/>
      <c r="Z36" s="605">
        <v>5.5</v>
      </c>
      <c r="AA36" s="605"/>
      <c r="AB36" s="605"/>
      <c r="AC36" s="605"/>
      <c r="AD36" s="606" t="s">
        <v>198</v>
      </c>
      <c r="AE36" s="606"/>
      <c r="AF36" s="606"/>
      <c r="AG36" s="606"/>
      <c r="AH36" s="606"/>
      <c r="AI36" s="606"/>
      <c r="AJ36" s="606"/>
      <c r="AK36" s="606"/>
      <c r="AL36" s="575" t="s">
        <v>198</v>
      </c>
      <c r="AM36" s="319"/>
      <c r="AN36" s="319"/>
      <c r="AO36" s="607"/>
      <c r="AP36" s="16"/>
      <c r="AQ36" s="608" t="s">
        <v>385</v>
      </c>
      <c r="AR36" s="609"/>
      <c r="AS36" s="609"/>
      <c r="AT36" s="609"/>
      <c r="AU36" s="609"/>
      <c r="AV36" s="609"/>
      <c r="AW36" s="609"/>
      <c r="AX36" s="609"/>
      <c r="AY36" s="610"/>
      <c r="AZ36" s="611">
        <v>7341021</v>
      </c>
      <c r="BA36" s="612"/>
      <c r="BB36" s="612"/>
      <c r="BC36" s="612"/>
      <c r="BD36" s="612"/>
      <c r="BE36" s="612"/>
      <c r="BF36" s="613"/>
      <c r="BG36" s="614" t="s">
        <v>404</v>
      </c>
      <c r="BH36" s="615"/>
      <c r="BI36" s="615"/>
      <c r="BJ36" s="615"/>
      <c r="BK36" s="615"/>
      <c r="BL36" s="615"/>
      <c r="BM36" s="615"/>
      <c r="BN36" s="615"/>
      <c r="BO36" s="615"/>
      <c r="BP36" s="615"/>
      <c r="BQ36" s="615"/>
      <c r="BR36" s="615"/>
      <c r="BS36" s="615"/>
      <c r="BT36" s="615"/>
      <c r="BU36" s="616"/>
      <c r="BV36" s="611">
        <v>124474</v>
      </c>
      <c r="BW36" s="612"/>
      <c r="BX36" s="612"/>
      <c r="BY36" s="612"/>
      <c r="BZ36" s="612"/>
      <c r="CA36" s="612"/>
      <c r="CB36" s="613"/>
      <c r="CD36" s="570" t="s">
        <v>27</v>
      </c>
      <c r="CE36" s="359"/>
      <c r="CF36" s="359"/>
      <c r="CG36" s="359"/>
      <c r="CH36" s="359"/>
      <c r="CI36" s="359"/>
      <c r="CJ36" s="359"/>
      <c r="CK36" s="359"/>
      <c r="CL36" s="359"/>
      <c r="CM36" s="359"/>
      <c r="CN36" s="359"/>
      <c r="CO36" s="359"/>
      <c r="CP36" s="359"/>
      <c r="CQ36" s="571"/>
      <c r="CR36" s="572">
        <v>8607733</v>
      </c>
      <c r="CS36" s="456"/>
      <c r="CT36" s="456"/>
      <c r="CU36" s="456"/>
      <c r="CV36" s="456"/>
      <c r="CW36" s="456"/>
      <c r="CX36" s="456"/>
      <c r="CY36" s="585"/>
      <c r="CZ36" s="575">
        <v>14.6</v>
      </c>
      <c r="DA36" s="576"/>
      <c r="DB36" s="576"/>
      <c r="DC36" s="577"/>
      <c r="DD36" s="578">
        <v>7102015</v>
      </c>
      <c r="DE36" s="456"/>
      <c r="DF36" s="456"/>
      <c r="DG36" s="456"/>
      <c r="DH36" s="456"/>
      <c r="DI36" s="456"/>
      <c r="DJ36" s="456"/>
      <c r="DK36" s="585"/>
      <c r="DL36" s="578">
        <v>4668525</v>
      </c>
      <c r="DM36" s="456"/>
      <c r="DN36" s="456"/>
      <c r="DO36" s="456"/>
      <c r="DP36" s="456"/>
      <c r="DQ36" s="456"/>
      <c r="DR36" s="456"/>
      <c r="DS36" s="456"/>
      <c r="DT36" s="456"/>
      <c r="DU36" s="456"/>
      <c r="DV36" s="585"/>
      <c r="DW36" s="575">
        <v>16.2</v>
      </c>
      <c r="DX36" s="576"/>
      <c r="DY36" s="576"/>
      <c r="DZ36" s="576"/>
      <c r="EA36" s="576"/>
      <c r="EB36" s="576"/>
      <c r="EC36" s="604"/>
    </row>
    <row r="37" spans="2:133" ht="11.25" customHeight="1" x14ac:dyDescent="0.2">
      <c r="B37" s="570" t="s">
        <v>395</v>
      </c>
      <c r="C37" s="359"/>
      <c r="D37" s="359"/>
      <c r="E37" s="359"/>
      <c r="F37" s="359"/>
      <c r="G37" s="359"/>
      <c r="H37" s="359"/>
      <c r="I37" s="359"/>
      <c r="J37" s="359"/>
      <c r="K37" s="359"/>
      <c r="L37" s="359"/>
      <c r="M37" s="359"/>
      <c r="N37" s="359"/>
      <c r="O37" s="359"/>
      <c r="P37" s="359"/>
      <c r="Q37" s="571"/>
      <c r="R37" s="572">
        <v>3418069</v>
      </c>
      <c r="S37" s="456"/>
      <c r="T37" s="456"/>
      <c r="U37" s="456"/>
      <c r="V37" s="456"/>
      <c r="W37" s="456"/>
      <c r="X37" s="456"/>
      <c r="Y37" s="585"/>
      <c r="Z37" s="605">
        <v>5.4</v>
      </c>
      <c r="AA37" s="605"/>
      <c r="AB37" s="605"/>
      <c r="AC37" s="605"/>
      <c r="AD37" s="606">
        <v>17476</v>
      </c>
      <c r="AE37" s="606"/>
      <c r="AF37" s="606"/>
      <c r="AG37" s="606"/>
      <c r="AH37" s="606"/>
      <c r="AI37" s="606"/>
      <c r="AJ37" s="606"/>
      <c r="AK37" s="606"/>
      <c r="AL37" s="575">
        <v>0.1</v>
      </c>
      <c r="AM37" s="319"/>
      <c r="AN37" s="319"/>
      <c r="AO37" s="607"/>
      <c r="AQ37" s="600" t="s">
        <v>405</v>
      </c>
      <c r="AR37" s="417"/>
      <c r="AS37" s="417"/>
      <c r="AT37" s="417"/>
      <c r="AU37" s="417"/>
      <c r="AV37" s="417"/>
      <c r="AW37" s="417"/>
      <c r="AX37" s="417"/>
      <c r="AY37" s="601"/>
      <c r="AZ37" s="572">
        <v>1186976</v>
      </c>
      <c r="BA37" s="456"/>
      <c r="BB37" s="456"/>
      <c r="BC37" s="456"/>
      <c r="BD37" s="573"/>
      <c r="BE37" s="573"/>
      <c r="BF37" s="602"/>
      <c r="BG37" s="570" t="s">
        <v>406</v>
      </c>
      <c r="BH37" s="359"/>
      <c r="BI37" s="359"/>
      <c r="BJ37" s="359"/>
      <c r="BK37" s="359"/>
      <c r="BL37" s="359"/>
      <c r="BM37" s="359"/>
      <c r="BN37" s="359"/>
      <c r="BO37" s="359"/>
      <c r="BP37" s="359"/>
      <c r="BQ37" s="359"/>
      <c r="BR37" s="359"/>
      <c r="BS37" s="359"/>
      <c r="BT37" s="359"/>
      <c r="BU37" s="571"/>
      <c r="BV37" s="572">
        <v>-772491</v>
      </c>
      <c r="BW37" s="456"/>
      <c r="BX37" s="456"/>
      <c r="BY37" s="456"/>
      <c r="BZ37" s="456"/>
      <c r="CA37" s="456"/>
      <c r="CB37" s="603"/>
      <c r="CD37" s="570" t="s">
        <v>159</v>
      </c>
      <c r="CE37" s="359"/>
      <c r="CF37" s="359"/>
      <c r="CG37" s="359"/>
      <c r="CH37" s="359"/>
      <c r="CI37" s="359"/>
      <c r="CJ37" s="359"/>
      <c r="CK37" s="359"/>
      <c r="CL37" s="359"/>
      <c r="CM37" s="359"/>
      <c r="CN37" s="359"/>
      <c r="CO37" s="359"/>
      <c r="CP37" s="359"/>
      <c r="CQ37" s="571"/>
      <c r="CR37" s="572">
        <v>1100049</v>
      </c>
      <c r="CS37" s="573"/>
      <c r="CT37" s="573"/>
      <c r="CU37" s="573"/>
      <c r="CV37" s="573"/>
      <c r="CW37" s="573"/>
      <c r="CX37" s="573"/>
      <c r="CY37" s="574"/>
      <c r="CZ37" s="575">
        <v>1.9</v>
      </c>
      <c r="DA37" s="576"/>
      <c r="DB37" s="576"/>
      <c r="DC37" s="577"/>
      <c r="DD37" s="578">
        <v>988873</v>
      </c>
      <c r="DE37" s="573"/>
      <c r="DF37" s="573"/>
      <c r="DG37" s="573"/>
      <c r="DH37" s="573"/>
      <c r="DI37" s="573"/>
      <c r="DJ37" s="573"/>
      <c r="DK37" s="574"/>
      <c r="DL37" s="578">
        <v>942398</v>
      </c>
      <c r="DM37" s="573"/>
      <c r="DN37" s="573"/>
      <c r="DO37" s="573"/>
      <c r="DP37" s="573"/>
      <c r="DQ37" s="573"/>
      <c r="DR37" s="573"/>
      <c r="DS37" s="573"/>
      <c r="DT37" s="573"/>
      <c r="DU37" s="573"/>
      <c r="DV37" s="574"/>
      <c r="DW37" s="575">
        <v>3.3</v>
      </c>
      <c r="DX37" s="576"/>
      <c r="DY37" s="576"/>
      <c r="DZ37" s="576"/>
      <c r="EA37" s="576"/>
      <c r="EB37" s="576"/>
      <c r="EC37" s="604"/>
    </row>
    <row r="38" spans="2:133" ht="11.25" customHeight="1" x14ac:dyDescent="0.2">
      <c r="B38" s="570" t="s">
        <v>408</v>
      </c>
      <c r="C38" s="359"/>
      <c r="D38" s="359"/>
      <c r="E38" s="359"/>
      <c r="F38" s="359"/>
      <c r="G38" s="359"/>
      <c r="H38" s="359"/>
      <c r="I38" s="359"/>
      <c r="J38" s="359"/>
      <c r="K38" s="359"/>
      <c r="L38" s="359"/>
      <c r="M38" s="359"/>
      <c r="N38" s="359"/>
      <c r="O38" s="359"/>
      <c r="P38" s="359"/>
      <c r="Q38" s="571"/>
      <c r="R38" s="572">
        <v>1253301</v>
      </c>
      <c r="S38" s="456"/>
      <c r="T38" s="456"/>
      <c r="U38" s="456"/>
      <c r="V38" s="456"/>
      <c r="W38" s="456"/>
      <c r="X38" s="456"/>
      <c r="Y38" s="585"/>
      <c r="Z38" s="605">
        <v>2</v>
      </c>
      <c r="AA38" s="605"/>
      <c r="AB38" s="605"/>
      <c r="AC38" s="605"/>
      <c r="AD38" s="606" t="s">
        <v>198</v>
      </c>
      <c r="AE38" s="606"/>
      <c r="AF38" s="606"/>
      <c r="AG38" s="606"/>
      <c r="AH38" s="606"/>
      <c r="AI38" s="606"/>
      <c r="AJ38" s="606"/>
      <c r="AK38" s="606"/>
      <c r="AL38" s="575" t="s">
        <v>198</v>
      </c>
      <c r="AM38" s="319"/>
      <c r="AN38" s="319"/>
      <c r="AO38" s="607"/>
      <c r="AQ38" s="600" t="s">
        <v>411</v>
      </c>
      <c r="AR38" s="417"/>
      <c r="AS38" s="417"/>
      <c r="AT38" s="417"/>
      <c r="AU38" s="417"/>
      <c r="AV38" s="417"/>
      <c r="AW38" s="417"/>
      <c r="AX38" s="417"/>
      <c r="AY38" s="601"/>
      <c r="AZ38" s="572">
        <v>1006395</v>
      </c>
      <c r="BA38" s="456"/>
      <c r="BB38" s="456"/>
      <c r="BC38" s="456"/>
      <c r="BD38" s="573"/>
      <c r="BE38" s="573"/>
      <c r="BF38" s="602"/>
      <c r="BG38" s="570" t="s">
        <v>413</v>
      </c>
      <c r="BH38" s="359"/>
      <c r="BI38" s="359"/>
      <c r="BJ38" s="359"/>
      <c r="BK38" s="359"/>
      <c r="BL38" s="359"/>
      <c r="BM38" s="359"/>
      <c r="BN38" s="359"/>
      <c r="BO38" s="359"/>
      <c r="BP38" s="359"/>
      <c r="BQ38" s="359"/>
      <c r="BR38" s="359"/>
      <c r="BS38" s="359"/>
      <c r="BT38" s="359"/>
      <c r="BU38" s="571"/>
      <c r="BV38" s="572">
        <v>19220</v>
      </c>
      <c r="BW38" s="456"/>
      <c r="BX38" s="456"/>
      <c r="BY38" s="456"/>
      <c r="BZ38" s="456"/>
      <c r="CA38" s="456"/>
      <c r="CB38" s="603"/>
      <c r="CD38" s="570" t="s">
        <v>414</v>
      </c>
      <c r="CE38" s="359"/>
      <c r="CF38" s="359"/>
      <c r="CG38" s="359"/>
      <c r="CH38" s="359"/>
      <c r="CI38" s="359"/>
      <c r="CJ38" s="359"/>
      <c r="CK38" s="359"/>
      <c r="CL38" s="359"/>
      <c r="CM38" s="359"/>
      <c r="CN38" s="359"/>
      <c r="CO38" s="359"/>
      <c r="CP38" s="359"/>
      <c r="CQ38" s="571"/>
      <c r="CR38" s="572">
        <v>5147650</v>
      </c>
      <c r="CS38" s="456"/>
      <c r="CT38" s="456"/>
      <c r="CU38" s="456"/>
      <c r="CV38" s="456"/>
      <c r="CW38" s="456"/>
      <c r="CX38" s="456"/>
      <c r="CY38" s="585"/>
      <c r="CZ38" s="575">
        <v>8.6999999999999993</v>
      </c>
      <c r="DA38" s="576"/>
      <c r="DB38" s="576"/>
      <c r="DC38" s="577"/>
      <c r="DD38" s="578">
        <v>3992160</v>
      </c>
      <c r="DE38" s="456"/>
      <c r="DF38" s="456"/>
      <c r="DG38" s="456"/>
      <c r="DH38" s="456"/>
      <c r="DI38" s="456"/>
      <c r="DJ38" s="456"/>
      <c r="DK38" s="585"/>
      <c r="DL38" s="578">
        <v>2929920</v>
      </c>
      <c r="DM38" s="456"/>
      <c r="DN38" s="456"/>
      <c r="DO38" s="456"/>
      <c r="DP38" s="456"/>
      <c r="DQ38" s="456"/>
      <c r="DR38" s="456"/>
      <c r="DS38" s="456"/>
      <c r="DT38" s="456"/>
      <c r="DU38" s="456"/>
      <c r="DV38" s="585"/>
      <c r="DW38" s="575">
        <v>10.199999999999999</v>
      </c>
      <c r="DX38" s="576"/>
      <c r="DY38" s="576"/>
      <c r="DZ38" s="576"/>
      <c r="EA38" s="576"/>
      <c r="EB38" s="576"/>
      <c r="EC38" s="604"/>
    </row>
    <row r="39" spans="2:133" ht="11.25" customHeight="1" x14ac:dyDescent="0.2">
      <c r="B39" s="570" t="s">
        <v>415</v>
      </c>
      <c r="C39" s="359"/>
      <c r="D39" s="359"/>
      <c r="E39" s="359"/>
      <c r="F39" s="359"/>
      <c r="G39" s="359"/>
      <c r="H39" s="359"/>
      <c r="I39" s="359"/>
      <c r="J39" s="359"/>
      <c r="K39" s="359"/>
      <c r="L39" s="359"/>
      <c r="M39" s="359"/>
      <c r="N39" s="359"/>
      <c r="O39" s="359"/>
      <c r="P39" s="359"/>
      <c r="Q39" s="571"/>
      <c r="R39" s="572" t="s">
        <v>198</v>
      </c>
      <c r="S39" s="456"/>
      <c r="T39" s="456"/>
      <c r="U39" s="456"/>
      <c r="V39" s="456"/>
      <c r="W39" s="456"/>
      <c r="X39" s="456"/>
      <c r="Y39" s="585"/>
      <c r="Z39" s="605" t="s">
        <v>198</v>
      </c>
      <c r="AA39" s="605"/>
      <c r="AB39" s="605"/>
      <c r="AC39" s="605"/>
      <c r="AD39" s="606" t="s">
        <v>198</v>
      </c>
      <c r="AE39" s="606"/>
      <c r="AF39" s="606"/>
      <c r="AG39" s="606"/>
      <c r="AH39" s="606"/>
      <c r="AI39" s="606"/>
      <c r="AJ39" s="606"/>
      <c r="AK39" s="606"/>
      <c r="AL39" s="575" t="s">
        <v>198</v>
      </c>
      <c r="AM39" s="319"/>
      <c r="AN39" s="319"/>
      <c r="AO39" s="607"/>
      <c r="AQ39" s="600" t="s">
        <v>307</v>
      </c>
      <c r="AR39" s="417"/>
      <c r="AS39" s="417"/>
      <c r="AT39" s="417"/>
      <c r="AU39" s="417"/>
      <c r="AV39" s="417"/>
      <c r="AW39" s="417"/>
      <c r="AX39" s="417"/>
      <c r="AY39" s="601"/>
      <c r="AZ39" s="572" t="s">
        <v>198</v>
      </c>
      <c r="BA39" s="456"/>
      <c r="BB39" s="456"/>
      <c r="BC39" s="456"/>
      <c r="BD39" s="573"/>
      <c r="BE39" s="573"/>
      <c r="BF39" s="602"/>
      <c r="BG39" s="570" t="s">
        <v>335</v>
      </c>
      <c r="BH39" s="359"/>
      <c r="BI39" s="359"/>
      <c r="BJ39" s="359"/>
      <c r="BK39" s="359"/>
      <c r="BL39" s="359"/>
      <c r="BM39" s="359"/>
      <c r="BN39" s="359"/>
      <c r="BO39" s="359"/>
      <c r="BP39" s="359"/>
      <c r="BQ39" s="359"/>
      <c r="BR39" s="359"/>
      <c r="BS39" s="359"/>
      <c r="BT39" s="359"/>
      <c r="BU39" s="571"/>
      <c r="BV39" s="572">
        <v>28085</v>
      </c>
      <c r="BW39" s="456"/>
      <c r="BX39" s="456"/>
      <c r="BY39" s="456"/>
      <c r="BZ39" s="456"/>
      <c r="CA39" s="456"/>
      <c r="CB39" s="603"/>
      <c r="CD39" s="570" t="s">
        <v>416</v>
      </c>
      <c r="CE39" s="359"/>
      <c r="CF39" s="359"/>
      <c r="CG39" s="359"/>
      <c r="CH39" s="359"/>
      <c r="CI39" s="359"/>
      <c r="CJ39" s="359"/>
      <c r="CK39" s="359"/>
      <c r="CL39" s="359"/>
      <c r="CM39" s="359"/>
      <c r="CN39" s="359"/>
      <c r="CO39" s="359"/>
      <c r="CP39" s="359"/>
      <c r="CQ39" s="571"/>
      <c r="CR39" s="572">
        <v>2286873</v>
      </c>
      <c r="CS39" s="573"/>
      <c r="CT39" s="573"/>
      <c r="CU39" s="573"/>
      <c r="CV39" s="573"/>
      <c r="CW39" s="573"/>
      <c r="CX39" s="573"/>
      <c r="CY39" s="574"/>
      <c r="CZ39" s="575">
        <v>3.9</v>
      </c>
      <c r="DA39" s="576"/>
      <c r="DB39" s="576"/>
      <c r="DC39" s="577"/>
      <c r="DD39" s="578">
        <v>2237315</v>
      </c>
      <c r="DE39" s="573"/>
      <c r="DF39" s="573"/>
      <c r="DG39" s="573"/>
      <c r="DH39" s="573"/>
      <c r="DI39" s="573"/>
      <c r="DJ39" s="573"/>
      <c r="DK39" s="574"/>
      <c r="DL39" s="578" t="s">
        <v>198</v>
      </c>
      <c r="DM39" s="573"/>
      <c r="DN39" s="573"/>
      <c r="DO39" s="573"/>
      <c r="DP39" s="573"/>
      <c r="DQ39" s="573"/>
      <c r="DR39" s="573"/>
      <c r="DS39" s="573"/>
      <c r="DT39" s="573"/>
      <c r="DU39" s="573"/>
      <c r="DV39" s="574"/>
      <c r="DW39" s="575" t="s">
        <v>198</v>
      </c>
      <c r="DX39" s="576"/>
      <c r="DY39" s="576"/>
      <c r="DZ39" s="576"/>
      <c r="EA39" s="576"/>
      <c r="EB39" s="576"/>
      <c r="EC39" s="604"/>
    </row>
    <row r="40" spans="2:133" ht="11.25" customHeight="1" x14ac:dyDescent="0.2">
      <c r="B40" s="570" t="s">
        <v>420</v>
      </c>
      <c r="C40" s="359"/>
      <c r="D40" s="359"/>
      <c r="E40" s="359"/>
      <c r="F40" s="359"/>
      <c r="G40" s="359"/>
      <c r="H40" s="359"/>
      <c r="I40" s="359"/>
      <c r="J40" s="359"/>
      <c r="K40" s="359"/>
      <c r="L40" s="359"/>
      <c r="M40" s="359"/>
      <c r="N40" s="359"/>
      <c r="O40" s="359"/>
      <c r="P40" s="359"/>
      <c r="Q40" s="571"/>
      <c r="R40" s="572">
        <v>723001</v>
      </c>
      <c r="S40" s="456"/>
      <c r="T40" s="456"/>
      <c r="U40" s="456"/>
      <c r="V40" s="456"/>
      <c r="W40" s="456"/>
      <c r="X40" s="456"/>
      <c r="Y40" s="585"/>
      <c r="Z40" s="605">
        <v>1.2</v>
      </c>
      <c r="AA40" s="605"/>
      <c r="AB40" s="605"/>
      <c r="AC40" s="605"/>
      <c r="AD40" s="606" t="s">
        <v>198</v>
      </c>
      <c r="AE40" s="606"/>
      <c r="AF40" s="606"/>
      <c r="AG40" s="606"/>
      <c r="AH40" s="606"/>
      <c r="AI40" s="606"/>
      <c r="AJ40" s="606"/>
      <c r="AK40" s="606"/>
      <c r="AL40" s="575" t="s">
        <v>198</v>
      </c>
      <c r="AM40" s="319"/>
      <c r="AN40" s="319"/>
      <c r="AO40" s="607"/>
      <c r="AQ40" s="600" t="s">
        <v>422</v>
      </c>
      <c r="AR40" s="417"/>
      <c r="AS40" s="417"/>
      <c r="AT40" s="417"/>
      <c r="AU40" s="417"/>
      <c r="AV40" s="417"/>
      <c r="AW40" s="417"/>
      <c r="AX40" s="417"/>
      <c r="AY40" s="601"/>
      <c r="AZ40" s="572" t="s">
        <v>198</v>
      </c>
      <c r="BA40" s="456"/>
      <c r="BB40" s="456"/>
      <c r="BC40" s="456"/>
      <c r="BD40" s="573"/>
      <c r="BE40" s="573"/>
      <c r="BF40" s="602"/>
      <c r="BG40" s="566" t="s">
        <v>423</v>
      </c>
      <c r="BH40" s="408"/>
      <c r="BI40" s="408"/>
      <c r="BJ40" s="408"/>
      <c r="BK40" s="408"/>
      <c r="BL40" s="7"/>
      <c r="BM40" s="359" t="s">
        <v>425</v>
      </c>
      <c r="BN40" s="359"/>
      <c r="BO40" s="359"/>
      <c r="BP40" s="359"/>
      <c r="BQ40" s="359"/>
      <c r="BR40" s="359"/>
      <c r="BS40" s="359"/>
      <c r="BT40" s="359"/>
      <c r="BU40" s="571"/>
      <c r="BV40" s="572">
        <v>94</v>
      </c>
      <c r="BW40" s="456"/>
      <c r="BX40" s="456"/>
      <c r="BY40" s="456"/>
      <c r="BZ40" s="456"/>
      <c r="CA40" s="456"/>
      <c r="CB40" s="603"/>
      <c r="CD40" s="570" t="s">
        <v>370</v>
      </c>
      <c r="CE40" s="359"/>
      <c r="CF40" s="359"/>
      <c r="CG40" s="359"/>
      <c r="CH40" s="359"/>
      <c r="CI40" s="359"/>
      <c r="CJ40" s="359"/>
      <c r="CK40" s="359"/>
      <c r="CL40" s="359"/>
      <c r="CM40" s="359"/>
      <c r="CN40" s="359"/>
      <c r="CO40" s="359"/>
      <c r="CP40" s="359"/>
      <c r="CQ40" s="571"/>
      <c r="CR40" s="572">
        <v>272165</v>
      </c>
      <c r="CS40" s="456"/>
      <c r="CT40" s="456"/>
      <c r="CU40" s="456"/>
      <c r="CV40" s="456"/>
      <c r="CW40" s="456"/>
      <c r="CX40" s="456"/>
      <c r="CY40" s="585"/>
      <c r="CZ40" s="575">
        <v>0.5</v>
      </c>
      <c r="DA40" s="576"/>
      <c r="DB40" s="576"/>
      <c r="DC40" s="577"/>
      <c r="DD40" s="578">
        <v>272165</v>
      </c>
      <c r="DE40" s="456"/>
      <c r="DF40" s="456"/>
      <c r="DG40" s="456"/>
      <c r="DH40" s="456"/>
      <c r="DI40" s="456"/>
      <c r="DJ40" s="456"/>
      <c r="DK40" s="585"/>
      <c r="DL40" s="578" t="s">
        <v>198</v>
      </c>
      <c r="DM40" s="456"/>
      <c r="DN40" s="456"/>
      <c r="DO40" s="456"/>
      <c r="DP40" s="456"/>
      <c r="DQ40" s="456"/>
      <c r="DR40" s="456"/>
      <c r="DS40" s="456"/>
      <c r="DT40" s="456"/>
      <c r="DU40" s="456"/>
      <c r="DV40" s="585"/>
      <c r="DW40" s="575" t="s">
        <v>198</v>
      </c>
      <c r="DX40" s="576"/>
      <c r="DY40" s="576"/>
      <c r="DZ40" s="576"/>
      <c r="EA40" s="576"/>
      <c r="EB40" s="576"/>
      <c r="EC40" s="604"/>
    </row>
    <row r="41" spans="2:133" ht="11.25" customHeight="1" x14ac:dyDescent="0.2">
      <c r="B41" s="550" t="s">
        <v>421</v>
      </c>
      <c r="C41" s="551"/>
      <c r="D41" s="551"/>
      <c r="E41" s="551"/>
      <c r="F41" s="551"/>
      <c r="G41" s="551"/>
      <c r="H41" s="551"/>
      <c r="I41" s="551"/>
      <c r="J41" s="551"/>
      <c r="K41" s="551"/>
      <c r="L41" s="551"/>
      <c r="M41" s="551"/>
      <c r="N41" s="551"/>
      <c r="O41" s="551"/>
      <c r="P41" s="551"/>
      <c r="Q41" s="552"/>
      <c r="R41" s="553">
        <v>62857034</v>
      </c>
      <c r="S41" s="592"/>
      <c r="T41" s="592"/>
      <c r="U41" s="592"/>
      <c r="V41" s="592"/>
      <c r="W41" s="592"/>
      <c r="X41" s="592"/>
      <c r="Y41" s="595"/>
      <c r="Z41" s="596">
        <v>100</v>
      </c>
      <c r="AA41" s="596"/>
      <c r="AB41" s="596"/>
      <c r="AC41" s="596"/>
      <c r="AD41" s="597">
        <v>28138510</v>
      </c>
      <c r="AE41" s="597"/>
      <c r="AF41" s="597"/>
      <c r="AG41" s="597"/>
      <c r="AH41" s="597"/>
      <c r="AI41" s="597"/>
      <c r="AJ41" s="597"/>
      <c r="AK41" s="597"/>
      <c r="AL41" s="556">
        <v>100</v>
      </c>
      <c r="AM41" s="598"/>
      <c r="AN41" s="598"/>
      <c r="AO41" s="599"/>
      <c r="AQ41" s="600" t="s">
        <v>426</v>
      </c>
      <c r="AR41" s="417"/>
      <c r="AS41" s="417"/>
      <c r="AT41" s="417"/>
      <c r="AU41" s="417"/>
      <c r="AV41" s="417"/>
      <c r="AW41" s="417"/>
      <c r="AX41" s="417"/>
      <c r="AY41" s="601"/>
      <c r="AZ41" s="572">
        <v>1748677</v>
      </c>
      <c r="BA41" s="456"/>
      <c r="BB41" s="456"/>
      <c r="BC41" s="456"/>
      <c r="BD41" s="573"/>
      <c r="BE41" s="573"/>
      <c r="BF41" s="602"/>
      <c r="BG41" s="566"/>
      <c r="BH41" s="408"/>
      <c r="BI41" s="408"/>
      <c r="BJ41" s="408"/>
      <c r="BK41" s="408"/>
      <c r="BL41" s="7"/>
      <c r="BM41" s="359" t="s">
        <v>342</v>
      </c>
      <c r="BN41" s="359"/>
      <c r="BO41" s="359"/>
      <c r="BP41" s="359"/>
      <c r="BQ41" s="359"/>
      <c r="BR41" s="359"/>
      <c r="BS41" s="359"/>
      <c r="BT41" s="359"/>
      <c r="BU41" s="571"/>
      <c r="BV41" s="572" t="s">
        <v>198</v>
      </c>
      <c r="BW41" s="456"/>
      <c r="BX41" s="456"/>
      <c r="BY41" s="456"/>
      <c r="BZ41" s="456"/>
      <c r="CA41" s="456"/>
      <c r="CB41" s="603"/>
      <c r="CD41" s="570" t="s">
        <v>284</v>
      </c>
      <c r="CE41" s="359"/>
      <c r="CF41" s="359"/>
      <c r="CG41" s="359"/>
      <c r="CH41" s="359"/>
      <c r="CI41" s="359"/>
      <c r="CJ41" s="359"/>
      <c r="CK41" s="359"/>
      <c r="CL41" s="359"/>
      <c r="CM41" s="359"/>
      <c r="CN41" s="359"/>
      <c r="CO41" s="359"/>
      <c r="CP41" s="359"/>
      <c r="CQ41" s="571"/>
      <c r="CR41" s="572" t="s">
        <v>198</v>
      </c>
      <c r="CS41" s="573"/>
      <c r="CT41" s="573"/>
      <c r="CU41" s="573"/>
      <c r="CV41" s="573"/>
      <c r="CW41" s="573"/>
      <c r="CX41" s="573"/>
      <c r="CY41" s="574"/>
      <c r="CZ41" s="575" t="s">
        <v>198</v>
      </c>
      <c r="DA41" s="576"/>
      <c r="DB41" s="576"/>
      <c r="DC41" s="577"/>
      <c r="DD41" s="578" t="s">
        <v>198</v>
      </c>
      <c r="DE41" s="573"/>
      <c r="DF41" s="573"/>
      <c r="DG41" s="573"/>
      <c r="DH41" s="573"/>
      <c r="DI41" s="573"/>
      <c r="DJ41" s="573"/>
      <c r="DK41" s="574"/>
      <c r="DL41" s="579"/>
      <c r="DM41" s="580"/>
      <c r="DN41" s="580"/>
      <c r="DO41" s="580"/>
      <c r="DP41" s="580"/>
      <c r="DQ41" s="580"/>
      <c r="DR41" s="580"/>
      <c r="DS41" s="580"/>
      <c r="DT41" s="580"/>
      <c r="DU41" s="580"/>
      <c r="DV41" s="581"/>
      <c r="DW41" s="582"/>
      <c r="DX41" s="583"/>
      <c r="DY41" s="583"/>
      <c r="DZ41" s="583"/>
      <c r="EA41" s="583"/>
      <c r="EB41" s="583"/>
      <c r="EC41" s="584"/>
    </row>
    <row r="42" spans="2:133" ht="11.25" customHeight="1" x14ac:dyDescent="0.2">
      <c r="AQ42" s="589" t="s">
        <v>427</v>
      </c>
      <c r="AR42" s="590"/>
      <c r="AS42" s="590"/>
      <c r="AT42" s="590"/>
      <c r="AU42" s="590"/>
      <c r="AV42" s="590"/>
      <c r="AW42" s="590"/>
      <c r="AX42" s="590"/>
      <c r="AY42" s="591"/>
      <c r="AZ42" s="553">
        <v>3398973</v>
      </c>
      <c r="BA42" s="592"/>
      <c r="BB42" s="592"/>
      <c r="BC42" s="592"/>
      <c r="BD42" s="554"/>
      <c r="BE42" s="554"/>
      <c r="BF42" s="593"/>
      <c r="BG42" s="345"/>
      <c r="BH42" s="346"/>
      <c r="BI42" s="346"/>
      <c r="BJ42" s="346"/>
      <c r="BK42" s="346"/>
      <c r="BL42" s="20"/>
      <c r="BM42" s="551" t="s">
        <v>428</v>
      </c>
      <c r="BN42" s="551"/>
      <c r="BO42" s="551"/>
      <c r="BP42" s="551"/>
      <c r="BQ42" s="551"/>
      <c r="BR42" s="551"/>
      <c r="BS42" s="551"/>
      <c r="BT42" s="551"/>
      <c r="BU42" s="552"/>
      <c r="BV42" s="553">
        <v>336</v>
      </c>
      <c r="BW42" s="592"/>
      <c r="BX42" s="592"/>
      <c r="BY42" s="592"/>
      <c r="BZ42" s="592"/>
      <c r="CA42" s="592"/>
      <c r="CB42" s="594"/>
      <c r="CD42" s="570" t="s">
        <v>276</v>
      </c>
      <c r="CE42" s="359"/>
      <c r="CF42" s="359"/>
      <c r="CG42" s="359"/>
      <c r="CH42" s="359"/>
      <c r="CI42" s="359"/>
      <c r="CJ42" s="359"/>
      <c r="CK42" s="359"/>
      <c r="CL42" s="359"/>
      <c r="CM42" s="359"/>
      <c r="CN42" s="359"/>
      <c r="CO42" s="359"/>
      <c r="CP42" s="359"/>
      <c r="CQ42" s="571"/>
      <c r="CR42" s="572">
        <v>3681719</v>
      </c>
      <c r="CS42" s="573"/>
      <c r="CT42" s="573"/>
      <c r="CU42" s="573"/>
      <c r="CV42" s="573"/>
      <c r="CW42" s="573"/>
      <c r="CX42" s="573"/>
      <c r="CY42" s="574"/>
      <c r="CZ42" s="575">
        <v>6.2</v>
      </c>
      <c r="DA42" s="576"/>
      <c r="DB42" s="576"/>
      <c r="DC42" s="577"/>
      <c r="DD42" s="578">
        <v>824685</v>
      </c>
      <c r="DE42" s="573"/>
      <c r="DF42" s="573"/>
      <c r="DG42" s="573"/>
      <c r="DH42" s="573"/>
      <c r="DI42" s="573"/>
      <c r="DJ42" s="573"/>
      <c r="DK42" s="574"/>
      <c r="DL42" s="579"/>
      <c r="DM42" s="580"/>
      <c r="DN42" s="580"/>
      <c r="DO42" s="580"/>
      <c r="DP42" s="580"/>
      <c r="DQ42" s="580"/>
      <c r="DR42" s="580"/>
      <c r="DS42" s="580"/>
      <c r="DT42" s="580"/>
      <c r="DU42" s="580"/>
      <c r="DV42" s="581"/>
      <c r="DW42" s="582"/>
      <c r="DX42" s="583"/>
      <c r="DY42" s="583"/>
      <c r="DZ42" s="583"/>
      <c r="EA42" s="583"/>
      <c r="EB42" s="583"/>
      <c r="EC42" s="584"/>
    </row>
    <row r="43" spans="2:133" ht="11.25" customHeight="1" x14ac:dyDescent="0.2">
      <c r="B43" s="1" t="s">
        <v>47</v>
      </c>
      <c r="CD43" s="570" t="s">
        <v>55</v>
      </c>
      <c r="CE43" s="359"/>
      <c r="CF43" s="359"/>
      <c r="CG43" s="359"/>
      <c r="CH43" s="359"/>
      <c r="CI43" s="359"/>
      <c r="CJ43" s="359"/>
      <c r="CK43" s="359"/>
      <c r="CL43" s="359"/>
      <c r="CM43" s="359"/>
      <c r="CN43" s="359"/>
      <c r="CO43" s="359"/>
      <c r="CP43" s="359"/>
      <c r="CQ43" s="571"/>
      <c r="CR43" s="572">
        <v>65048</v>
      </c>
      <c r="CS43" s="573"/>
      <c r="CT43" s="573"/>
      <c r="CU43" s="573"/>
      <c r="CV43" s="573"/>
      <c r="CW43" s="573"/>
      <c r="CX43" s="573"/>
      <c r="CY43" s="574"/>
      <c r="CZ43" s="575">
        <v>0.1</v>
      </c>
      <c r="DA43" s="576"/>
      <c r="DB43" s="576"/>
      <c r="DC43" s="577"/>
      <c r="DD43" s="578">
        <v>64980</v>
      </c>
      <c r="DE43" s="573"/>
      <c r="DF43" s="573"/>
      <c r="DG43" s="573"/>
      <c r="DH43" s="573"/>
      <c r="DI43" s="573"/>
      <c r="DJ43" s="573"/>
      <c r="DK43" s="574"/>
      <c r="DL43" s="579"/>
      <c r="DM43" s="580"/>
      <c r="DN43" s="580"/>
      <c r="DO43" s="580"/>
      <c r="DP43" s="580"/>
      <c r="DQ43" s="580"/>
      <c r="DR43" s="580"/>
      <c r="DS43" s="580"/>
      <c r="DT43" s="580"/>
      <c r="DU43" s="580"/>
      <c r="DV43" s="581"/>
      <c r="DW43" s="582"/>
      <c r="DX43" s="583"/>
      <c r="DY43" s="583"/>
      <c r="DZ43" s="583"/>
      <c r="EA43" s="583"/>
      <c r="EB43" s="583"/>
      <c r="EC43" s="584"/>
    </row>
    <row r="44" spans="2:133" ht="11.25" customHeight="1" x14ac:dyDescent="0.2">
      <c r="B44" s="587" t="s">
        <v>401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8"/>
      <c r="CD44" s="350" t="s">
        <v>173</v>
      </c>
      <c r="CE44" s="352"/>
      <c r="CF44" s="570" t="s">
        <v>429</v>
      </c>
      <c r="CG44" s="359"/>
      <c r="CH44" s="359"/>
      <c r="CI44" s="359"/>
      <c r="CJ44" s="359"/>
      <c r="CK44" s="359"/>
      <c r="CL44" s="359"/>
      <c r="CM44" s="359"/>
      <c r="CN44" s="359"/>
      <c r="CO44" s="359"/>
      <c r="CP44" s="359"/>
      <c r="CQ44" s="571"/>
      <c r="CR44" s="572">
        <v>3675745</v>
      </c>
      <c r="CS44" s="456"/>
      <c r="CT44" s="456"/>
      <c r="CU44" s="456"/>
      <c r="CV44" s="456"/>
      <c r="CW44" s="456"/>
      <c r="CX44" s="456"/>
      <c r="CY44" s="585"/>
      <c r="CZ44" s="575">
        <v>6.2</v>
      </c>
      <c r="DA44" s="319"/>
      <c r="DB44" s="319"/>
      <c r="DC44" s="586"/>
      <c r="DD44" s="578">
        <v>818711</v>
      </c>
      <c r="DE44" s="456"/>
      <c r="DF44" s="456"/>
      <c r="DG44" s="456"/>
      <c r="DH44" s="456"/>
      <c r="DI44" s="456"/>
      <c r="DJ44" s="456"/>
      <c r="DK44" s="585"/>
      <c r="DL44" s="579"/>
      <c r="DM44" s="580"/>
      <c r="DN44" s="580"/>
      <c r="DO44" s="580"/>
      <c r="DP44" s="580"/>
      <c r="DQ44" s="580"/>
      <c r="DR44" s="580"/>
      <c r="DS44" s="580"/>
      <c r="DT44" s="580"/>
      <c r="DU44" s="580"/>
      <c r="DV44" s="581"/>
      <c r="DW44" s="582"/>
      <c r="DX44" s="583"/>
      <c r="DY44" s="583"/>
      <c r="DZ44" s="583"/>
      <c r="EA44" s="583"/>
      <c r="EB44" s="583"/>
      <c r="EC44" s="584"/>
    </row>
    <row r="45" spans="2:133" ht="11.25" customHeight="1" x14ac:dyDescent="0.2">
      <c r="B45" s="587" t="s">
        <v>260</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8"/>
      <c r="CD45" s="353"/>
      <c r="CE45" s="355"/>
      <c r="CF45" s="570" t="s">
        <v>430</v>
      </c>
      <c r="CG45" s="359"/>
      <c r="CH45" s="359"/>
      <c r="CI45" s="359"/>
      <c r="CJ45" s="359"/>
      <c r="CK45" s="359"/>
      <c r="CL45" s="359"/>
      <c r="CM45" s="359"/>
      <c r="CN45" s="359"/>
      <c r="CO45" s="359"/>
      <c r="CP45" s="359"/>
      <c r="CQ45" s="571"/>
      <c r="CR45" s="572">
        <v>2027859</v>
      </c>
      <c r="CS45" s="573"/>
      <c r="CT45" s="573"/>
      <c r="CU45" s="573"/>
      <c r="CV45" s="573"/>
      <c r="CW45" s="573"/>
      <c r="CX45" s="573"/>
      <c r="CY45" s="574"/>
      <c r="CZ45" s="575">
        <v>3.4</v>
      </c>
      <c r="DA45" s="576"/>
      <c r="DB45" s="576"/>
      <c r="DC45" s="577"/>
      <c r="DD45" s="578">
        <v>317287</v>
      </c>
      <c r="DE45" s="573"/>
      <c r="DF45" s="573"/>
      <c r="DG45" s="573"/>
      <c r="DH45" s="573"/>
      <c r="DI45" s="573"/>
      <c r="DJ45" s="573"/>
      <c r="DK45" s="574"/>
      <c r="DL45" s="579"/>
      <c r="DM45" s="580"/>
      <c r="DN45" s="580"/>
      <c r="DO45" s="580"/>
      <c r="DP45" s="580"/>
      <c r="DQ45" s="580"/>
      <c r="DR45" s="580"/>
      <c r="DS45" s="580"/>
      <c r="DT45" s="580"/>
      <c r="DU45" s="580"/>
      <c r="DV45" s="581"/>
      <c r="DW45" s="582"/>
      <c r="DX45" s="583"/>
      <c r="DY45" s="583"/>
      <c r="DZ45" s="583"/>
      <c r="EA45" s="583"/>
      <c r="EB45" s="583"/>
      <c r="EC45" s="584"/>
    </row>
    <row r="46" spans="2:133" ht="11.25" customHeight="1" x14ac:dyDescent="0.2">
      <c r="B46" s="41"/>
      <c r="CD46" s="353"/>
      <c r="CE46" s="355"/>
      <c r="CF46" s="570" t="s">
        <v>431</v>
      </c>
      <c r="CG46" s="359"/>
      <c r="CH46" s="359"/>
      <c r="CI46" s="359"/>
      <c r="CJ46" s="359"/>
      <c r="CK46" s="359"/>
      <c r="CL46" s="359"/>
      <c r="CM46" s="359"/>
      <c r="CN46" s="359"/>
      <c r="CO46" s="359"/>
      <c r="CP46" s="359"/>
      <c r="CQ46" s="571"/>
      <c r="CR46" s="572">
        <v>1636071</v>
      </c>
      <c r="CS46" s="456"/>
      <c r="CT46" s="456"/>
      <c r="CU46" s="456"/>
      <c r="CV46" s="456"/>
      <c r="CW46" s="456"/>
      <c r="CX46" s="456"/>
      <c r="CY46" s="585"/>
      <c r="CZ46" s="575">
        <v>2.8</v>
      </c>
      <c r="DA46" s="319"/>
      <c r="DB46" s="319"/>
      <c r="DC46" s="586"/>
      <c r="DD46" s="578">
        <v>489609</v>
      </c>
      <c r="DE46" s="456"/>
      <c r="DF46" s="456"/>
      <c r="DG46" s="456"/>
      <c r="DH46" s="456"/>
      <c r="DI46" s="456"/>
      <c r="DJ46" s="456"/>
      <c r="DK46" s="585"/>
      <c r="DL46" s="579"/>
      <c r="DM46" s="580"/>
      <c r="DN46" s="580"/>
      <c r="DO46" s="580"/>
      <c r="DP46" s="580"/>
      <c r="DQ46" s="580"/>
      <c r="DR46" s="580"/>
      <c r="DS46" s="580"/>
      <c r="DT46" s="580"/>
      <c r="DU46" s="580"/>
      <c r="DV46" s="581"/>
      <c r="DW46" s="582"/>
      <c r="DX46" s="583"/>
      <c r="DY46" s="583"/>
      <c r="DZ46" s="583"/>
      <c r="EA46" s="583"/>
      <c r="EB46" s="583"/>
      <c r="EC46" s="584"/>
    </row>
    <row r="47" spans="2:133" ht="11.25" customHeight="1" x14ac:dyDescent="0.2">
      <c r="B47" s="41"/>
      <c r="CD47" s="353"/>
      <c r="CE47" s="355"/>
      <c r="CF47" s="570" t="s">
        <v>433</v>
      </c>
      <c r="CG47" s="359"/>
      <c r="CH47" s="359"/>
      <c r="CI47" s="359"/>
      <c r="CJ47" s="359"/>
      <c r="CK47" s="359"/>
      <c r="CL47" s="359"/>
      <c r="CM47" s="359"/>
      <c r="CN47" s="359"/>
      <c r="CO47" s="359"/>
      <c r="CP47" s="359"/>
      <c r="CQ47" s="571"/>
      <c r="CR47" s="572">
        <v>5974</v>
      </c>
      <c r="CS47" s="573"/>
      <c r="CT47" s="573"/>
      <c r="CU47" s="573"/>
      <c r="CV47" s="573"/>
      <c r="CW47" s="573"/>
      <c r="CX47" s="573"/>
      <c r="CY47" s="574"/>
      <c r="CZ47" s="575">
        <v>0</v>
      </c>
      <c r="DA47" s="576"/>
      <c r="DB47" s="576"/>
      <c r="DC47" s="577"/>
      <c r="DD47" s="578">
        <v>5974</v>
      </c>
      <c r="DE47" s="573"/>
      <c r="DF47" s="573"/>
      <c r="DG47" s="573"/>
      <c r="DH47" s="573"/>
      <c r="DI47" s="573"/>
      <c r="DJ47" s="573"/>
      <c r="DK47" s="574"/>
      <c r="DL47" s="579"/>
      <c r="DM47" s="580"/>
      <c r="DN47" s="580"/>
      <c r="DO47" s="580"/>
      <c r="DP47" s="580"/>
      <c r="DQ47" s="580"/>
      <c r="DR47" s="580"/>
      <c r="DS47" s="580"/>
      <c r="DT47" s="580"/>
      <c r="DU47" s="580"/>
      <c r="DV47" s="581"/>
      <c r="DW47" s="582"/>
      <c r="DX47" s="583"/>
      <c r="DY47" s="583"/>
      <c r="DZ47" s="583"/>
      <c r="EA47" s="583"/>
      <c r="EB47" s="583"/>
      <c r="EC47" s="584"/>
    </row>
    <row r="48" spans="2:133" ht="10.8" x14ac:dyDescent="0.2">
      <c r="B48" s="41"/>
      <c r="CD48" s="356"/>
      <c r="CE48" s="358"/>
      <c r="CF48" s="570" t="s">
        <v>435</v>
      </c>
      <c r="CG48" s="359"/>
      <c r="CH48" s="359"/>
      <c r="CI48" s="359"/>
      <c r="CJ48" s="359"/>
      <c r="CK48" s="359"/>
      <c r="CL48" s="359"/>
      <c r="CM48" s="359"/>
      <c r="CN48" s="359"/>
      <c r="CO48" s="359"/>
      <c r="CP48" s="359"/>
      <c r="CQ48" s="571"/>
      <c r="CR48" s="572" t="s">
        <v>198</v>
      </c>
      <c r="CS48" s="456"/>
      <c r="CT48" s="456"/>
      <c r="CU48" s="456"/>
      <c r="CV48" s="456"/>
      <c r="CW48" s="456"/>
      <c r="CX48" s="456"/>
      <c r="CY48" s="585"/>
      <c r="CZ48" s="575" t="s">
        <v>198</v>
      </c>
      <c r="DA48" s="319"/>
      <c r="DB48" s="319"/>
      <c r="DC48" s="586"/>
      <c r="DD48" s="578" t="s">
        <v>198</v>
      </c>
      <c r="DE48" s="456"/>
      <c r="DF48" s="456"/>
      <c r="DG48" s="456"/>
      <c r="DH48" s="456"/>
      <c r="DI48" s="456"/>
      <c r="DJ48" s="456"/>
      <c r="DK48" s="585"/>
      <c r="DL48" s="579"/>
      <c r="DM48" s="580"/>
      <c r="DN48" s="580"/>
      <c r="DO48" s="580"/>
      <c r="DP48" s="580"/>
      <c r="DQ48" s="580"/>
      <c r="DR48" s="580"/>
      <c r="DS48" s="580"/>
      <c r="DT48" s="580"/>
      <c r="DU48" s="580"/>
      <c r="DV48" s="581"/>
      <c r="DW48" s="582"/>
      <c r="DX48" s="583"/>
      <c r="DY48" s="583"/>
      <c r="DZ48" s="583"/>
      <c r="EA48" s="583"/>
      <c r="EB48" s="583"/>
      <c r="EC48" s="584"/>
    </row>
    <row r="49" spans="2:133" ht="11.25" customHeight="1" x14ac:dyDescent="0.2">
      <c r="B49" s="41"/>
      <c r="CD49" s="550" t="s">
        <v>191</v>
      </c>
      <c r="CE49" s="551"/>
      <c r="CF49" s="551"/>
      <c r="CG49" s="551"/>
      <c r="CH49" s="551"/>
      <c r="CI49" s="551"/>
      <c r="CJ49" s="551"/>
      <c r="CK49" s="551"/>
      <c r="CL49" s="551"/>
      <c r="CM49" s="551"/>
      <c r="CN49" s="551"/>
      <c r="CO49" s="551"/>
      <c r="CP49" s="551"/>
      <c r="CQ49" s="552"/>
      <c r="CR49" s="553">
        <v>58959941</v>
      </c>
      <c r="CS49" s="554"/>
      <c r="CT49" s="554"/>
      <c r="CU49" s="554"/>
      <c r="CV49" s="554"/>
      <c r="CW49" s="554"/>
      <c r="CX49" s="554"/>
      <c r="CY49" s="555"/>
      <c r="CZ49" s="556">
        <v>100</v>
      </c>
      <c r="DA49" s="557"/>
      <c r="DB49" s="557"/>
      <c r="DC49" s="558"/>
      <c r="DD49" s="559">
        <v>34984866</v>
      </c>
      <c r="DE49" s="554"/>
      <c r="DF49" s="554"/>
      <c r="DG49" s="554"/>
      <c r="DH49" s="554"/>
      <c r="DI49" s="554"/>
      <c r="DJ49" s="554"/>
      <c r="DK49" s="555"/>
      <c r="DL49" s="560"/>
      <c r="DM49" s="561"/>
      <c r="DN49" s="561"/>
      <c r="DO49" s="561"/>
      <c r="DP49" s="561"/>
      <c r="DQ49" s="561"/>
      <c r="DR49" s="561"/>
      <c r="DS49" s="561"/>
      <c r="DT49" s="561"/>
      <c r="DU49" s="561"/>
      <c r="DV49" s="562"/>
      <c r="DW49" s="563"/>
      <c r="DX49" s="564"/>
      <c r="DY49" s="564"/>
      <c r="DZ49" s="564"/>
      <c r="EA49" s="564"/>
      <c r="EB49" s="564"/>
      <c r="EC49" s="565"/>
    </row>
  </sheetData>
  <sheetProtection algorithmName="SHA-512" hashValue="TweS0ufygIoLhsBcJtXaP5u3o+xyt8274pnqdaQxLlGGFxdFtt4VrM99zswqVH2/TYdzv0EFnkLypDLcLXCFCg==" saltValue="OaMeSyVfVenydUv9vZvmr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0" t="s">
        <v>298</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97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1" t="s">
        <v>128</v>
      </c>
      <c r="DK2" s="972"/>
      <c r="DL2" s="972"/>
      <c r="DM2" s="972"/>
      <c r="DN2" s="972"/>
      <c r="DO2" s="973"/>
      <c r="DP2" s="50"/>
      <c r="DQ2" s="971" t="s">
        <v>301</v>
      </c>
      <c r="DR2" s="972"/>
      <c r="DS2" s="972"/>
      <c r="DT2" s="972"/>
      <c r="DU2" s="972"/>
      <c r="DV2" s="972"/>
      <c r="DW2" s="972"/>
      <c r="DX2" s="972"/>
      <c r="DY2" s="972"/>
      <c r="DZ2" s="973"/>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1" t="s">
        <v>436</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56"/>
      <c r="BA4" s="56"/>
      <c r="BB4" s="56"/>
      <c r="BC4" s="56"/>
      <c r="BD4" s="56"/>
      <c r="BE4" s="67"/>
      <c r="BF4" s="67"/>
      <c r="BG4" s="67"/>
      <c r="BH4" s="67"/>
      <c r="BI4" s="67"/>
      <c r="BJ4" s="67"/>
      <c r="BK4" s="67"/>
      <c r="BL4" s="67"/>
      <c r="BM4" s="67"/>
      <c r="BN4" s="67"/>
      <c r="BO4" s="67"/>
      <c r="BP4" s="67"/>
      <c r="BQ4" s="743" t="s">
        <v>437</v>
      </c>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67"/>
    </row>
    <row r="5" spans="1:131" s="47" customFormat="1" ht="26.25" customHeight="1" x14ac:dyDescent="0.2">
      <c r="A5" s="659" t="s">
        <v>438</v>
      </c>
      <c r="B5" s="660"/>
      <c r="C5" s="660"/>
      <c r="D5" s="660"/>
      <c r="E5" s="660"/>
      <c r="F5" s="660"/>
      <c r="G5" s="660"/>
      <c r="H5" s="660"/>
      <c r="I5" s="660"/>
      <c r="J5" s="660"/>
      <c r="K5" s="660"/>
      <c r="L5" s="660"/>
      <c r="M5" s="660"/>
      <c r="N5" s="660"/>
      <c r="O5" s="660"/>
      <c r="P5" s="661"/>
      <c r="Q5" s="651" t="s">
        <v>179</v>
      </c>
      <c r="R5" s="652"/>
      <c r="S5" s="652"/>
      <c r="T5" s="652"/>
      <c r="U5" s="653"/>
      <c r="V5" s="651" t="s">
        <v>439</v>
      </c>
      <c r="W5" s="652"/>
      <c r="X5" s="652"/>
      <c r="Y5" s="652"/>
      <c r="Z5" s="653"/>
      <c r="AA5" s="651" t="s">
        <v>440</v>
      </c>
      <c r="AB5" s="652"/>
      <c r="AC5" s="652"/>
      <c r="AD5" s="652"/>
      <c r="AE5" s="652"/>
      <c r="AF5" s="693" t="s">
        <v>176</v>
      </c>
      <c r="AG5" s="652"/>
      <c r="AH5" s="652"/>
      <c r="AI5" s="652"/>
      <c r="AJ5" s="657"/>
      <c r="AK5" s="652" t="s">
        <v>441</v>
      </c>
      <c r="AL5" s="652"/>
      <c r="AM5" s="652"/>
      <c r="AN5" s="652"/>
      <c r="AO5" s="653"/>
      <c r="AP5" s="651" t="s">
        <v>442</v>
      </c>
      <c r="AQ5" s="652"/>
      <c r="AR5" s="652"/>
      <c r="AS5" s="652"/>
      <c r="AT5" s="653"/>
      <c r="AU5" s="651" t="s">
        <v>444</v>
      </c>
      <c r="AV5" s="652"/>
      <c r="AW5" s="652"/>
      <c r="AX5" s="652"/>
      <c r="AY5" s="657"/>
      <c r="AZ5" s="56"/>
      <c r="BA5" s="56"/>
      <c r="BB5" s="56"/>
      <c r="BC5" s="56"/>
      <c r="BD5" s="56"/>
      <c r="BE5" s="67"/>
      <c r="BF5" s="67"/>
      <c r="BG5" s="67"/>
      <c r="BH5" s="67"/>
      <c r="BI5" s="67"/>
      <c r="BJ5" s="67"/>
      <c r="BK5" s="67"/>
      <c r="BL5" s="67"/>
      <c r="BM5" s="67"/>
      <c r="BN5" s="67"/>
      <c r="BO5" s="67"/>
      <c r="BP5" s="67"/>
      <c r="BQ5" s="659" t="s">
        <v>446</v>
      </c>
      <c r="BR5" s="660"/>
      <c r="BS5" s="660"/>
      <c r="BT5" s="660"/>
      <c r="BU5" s="660"/>
      <c r="BV5" s="660"/>
      <c r="BW5" s="660"/>
      <c r="BX5" s="660"/>
      <c r="BY5" s="660"/>
      <c r="BZ5" s="660"/>
      <c r="CA5" s="660"/>
      <c r="CB5" s="660"/>
      <c r="CC5" s="660"/>
      <c r="CD5" s="660"/>
      <c r="CE5" s="660"/>
      <c r="CF5" s="660"/>
      <c r="CG5" s="661"/>
      <c r="CH5" s="651" t="s">
        <v>367</v>
      </c>
      <c r="CI5" s="652"/>
      <c r="CJ5" s="652"/>
      <c r="CK5" s="652"/>
      <c r="CL5" s="653"/>
      <c r="CM5" s="651" t="s">
        <v>322</v>
      </c>
      <c r="CN5" s="652"/>
      <c r="CO5" s="652"/>
      <c r="CP5" s="652"/>
      <c r="CQ5" s="653"/>
      <c r="CR5" s="651" t="s">
        <v>240</v>
      </c>
      <c r="CS5" s="652"/>
      <c r="CT5" s="652"/>
      <c r="CU5" s="652"/>
      <c r="CV5" s="653"/>
      <c r="CW5" s="651" t="s">
        <v>49</v>
      </c>
      <c r="CX5" s="652"/>
      <c r="CY5" s="652"/>
      <c r="CZ5" s="652"/>
      <c r="DA5" s="653"/>
      <c r="DB5" s="651" t="s">
        <v>409</v>
      </c>
      <c r="DC5" s="652"/>
      <c r="DD5" s="652"/>
      <c r="DE5" s="652"/>
      <c r="DF5" s="653"/>
      <c r="DG5" s="983" t="s">
        <v>237</v>
      </c>
      <c r="DH5" s="984"/>
      <c r="DI5" s="984"/>
      <c r="DJ5" s="984"/>
      <c r="DK5" s="985"/>
      <c r="DL5" s="983" t="s">
        <v>447</v>
      </c>
      <c r="DM5" s="984"/>
      <c r="DN5" s="984"/>
      <c r="DO5" s="984"/>
      <c r="DP5" s="985"/>
      <c r="DQ5" s="651" t="s">
        <v>448</v>
      </c>
      <c r="DR5" s="652"/>
      <c r="DS5" s="652"/>
      <c r="DT5" s="652"/>
      <c r="DU5" s="653"/>
      <c r="DV5" s="651" t="s">
        <v>444</v>
      </c>
      <c r="DW5" s="652"/>
      <c r="DX5" s="652"/>
      <c r="DY5" s="652"/>
      <c r="DZ5" s="657"/>
      <c r="EA5" s="67"/>
    </row>
    <row r="6" spans="1:131" s="47" customFormat="1" ht="26.25" customHeight="1" x14ac:dyDescent="0.2">
      <c r="A6" s="662"/>
      <c r="B6" s="663"/>
      <c r="C6" s="663"/>
      <c r="D6" s="663"/>
      <c r="E6" s="663"/>
      <c r="F6" s="663"/>
      <c r="G6" s="663"/>
      <c r="H6" s="663"/>
      <c r="I6" s="663"/>
      <c r="J6" s="663"/>
      <c r="K6" s="663"/>
      <c r="L6" s="663"/>
      <c r="M6" s="663"/>
      <c r="N6" s="663"/>
      <c r="O6" s="663"/>
      <c r="P6" s="664"/>
      <c r="Q6" s="654"/>
      <c r="R6" s="655"/>
      <c r="S6" s="655"/>
      <c r="T6" s="655"/>
      <c r="U6" s="656"/>
      <c r="V6" s="654"/>
      <c r="W6" s="655"/>
      <c r="X6" s="655"/>
      <c r="Y6" s="655"/>
      <c r="Z6" s="656"/>
      <c r="AA6" s="654"/>
      <c r="AB6" s="655"/>
      <c r="AC6" s="655"/>
      <c r="AD6" s="655"/>
      <c r="AE6" s="655"/>
      <c r="AF6" s="694"/>
      <c r="AG6" s="655"/>
      <c r="AH6" s="655"/>
      <c r="AI6" s="655"/>
      <c r="AJ6" s="658"/>
      <c r="AK6" s="655"/>
      <c r="AL6" s="655"/>
      <c r="AM6" s="655"/>
      <c r="AN6" s="655"/>
      <c r="AO6" s="656"/>
      <c r="AP6" s="654"/>
      <c r="AQ6" s="655"/>
      <c r="AR6" s="655"/>
      <c r="AS6" s="655"/>
      <c r="AT6" s="656"/>
      <c r="AU6" s="654"/>
      <c r="AV6" s="655"/>
      <c r="AW6" s="655"/>
      <c r="AX6" s="655"/>
      <c r="AY6" s="658"/>
      <c r="AZ6" s="56"/>
      <c r="BA6" s="56"/>
      <c r="BB6" s="56"/>
      <c r="BC6" s="56"/>
      <c r="BD6" s="56"/>
      <c r="BE6" s="67"/>
      <c r="BF6" s="67"/>
      <c r="BG6" s="67"/>
      <c r="BH6" s="67"/>
      <c r="BI6" s="67"/>
      <c r="BJ6" s="67"/>
      <c r="BK6" s="67"/>
      <c r="BL6" s="67"/>
      <c r="BM6" s="67"/>
      <c r="BN6" s="67"/>
      <c r="BO6" s="67"/>
      <c r="BP6" s="67"/>
      <c r="BQ6" s="662"/>
      <c r="BR6" s="663"/>
      <c r="BS6" s="663"/>
      <c r="BT6" s="663"/>
      <c r="BU6" s="663"/>
      <c r="BV6" s="663"/>
      <c r="BW6" s="663"/>
      <c r="BX6" s="663"/>
      <c r="BY6" s="663"/>
      <c r="BZ6" s="663"/>
      <c r="CA6" s="663"/>
      <c r="CB6" s="663"/>
      <c r="CC6" s="663"/>
      <c r="CD6" s="663"/>
      <c r="CE6" s="663"/>
      <c r="CF6" s="663"/>
      <c r="CG6" s="664"/>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986"/>
      <c r="DH6" s="987"/>
      <c r="DI6" s="987"/>
      <c r="DJ6" s="987"/>
      <c r="DK6" s="988"/>
      <c r="DL6" s="986"/>
      <c r="DM6" s="987"/>
      <c r="DN6" s="987"/>
      <c r="DO6" s="987"/>
      <c r="DP6" s="988"/>
      <c r="DQ6" s="654"/>
      <c r="DR6" s="655"/>
      <c r="DS6" s="655"/>
      <c r="DT6" s="655"/>
      <c r="DU6" s="656"/>
      <c r="DV6" s="654"/>
      <c r="DW6" s="655"/>
      <c r="DX6" s="655"/>
      <c r="DY6" s="655"/>
      <c r="DZ6" s="658"/>
      <c r="EA6" s="67"/>
    </row>
    <row r="7" spans="1:131" s="47" customFormat="1" ht="26.25" customHeight="1" x14ac:dyDescent="0.2">
      <c r="A7" s="51">
        <v>1</v>
      </c>
      <c r="B7" s="924" t="s">
        <v>263</v>
      </c>
      <c r="C7" s="925"/>
      <c r="D7" s="925"/>
      <c r="E7" s="925"/>
      <c r="F7" s="925"/>
      <c r="G7" s="925"/>
      <c r="H7" s="925"/>
      <c r="I7" s="925"/>
      <c r="J7" s="925"/>
      <c r="K7" s="925"/>
      <c r="L7" s="925"/>
      <c r="M7" s="925"/>
      <c r="N7" s="925"/>
      <c r="O7" s="925"/>
      <c r="P7" s="926"/>
      <c r="Q7" s="927">
        <v>62857</v>
      </c>
      <c r="R7" s="928"/>
      <c r="S7" s="928"/>
      <c r="T7" s="928"/>
      <c r="U7" s="928"/>
      <c r="V7" s="928">
        <v>58960</v>
      </c>
      <c r="W7" s="928"/>
      <c r="X7" s="928"/>
      <c r="Y7" s="928"/>
      <c r="Z7" s="928"/>
      <c r="AA7" s="928">
        <v>3897</v>
      </c>
      <c r="AB7" s="928"/>
      <c r="AC7" s="928"/>
      <c r="AD7" s="928"/>
      <c r="AE7" s="974"/>
      <c r="AF7" s="975">
        <v>3770</v>
      </c>
      <c r="AG7" s="976"/>
      <c r="AH7" s="976"/>
      <c r="AI7" s="976"/>
      <c r="AJ7" s="977"/>
      <c r="AK7" s="978">
        <v>502</v>
      </c>
      <c r="AL7" s="928"/>
      <c r="AM7" s="928"/>
      <c r="AN7" s="928"/>
      <c r="AO7" s="928"/>
      <c r="AP7" s="928">
        <v>30699</v>
      </c>
      <c r="AQ7" s="928"/>
      <c r="AR7" s="928"/>
      <c r="AS7" s="928"/>
      <c r="AT7" s="928"/>
      <c r="AU7" s="929"/>
      <c r="AV7" s="929"/>
      <c r="AW7" s="929"/>
      <c r="AX7" s="929"/>
      <c r="AY7" s="930"/>
      <c r="AZ7" s="56"/>
      <c r="BA7" s="56"/>
      <c r="BB7" s="56"/>
      <c r="BC7" s="56"/>
      <c r="BD7" s="56"/>
      <c r="BE7" s="67"/>
      <c r="BF7" s="67"/>
      <c r="BG7" s="67"/>
      <c r="BH7" s="67"/>
      <c r="BI7" s="67"/>
      <c r="BJ7" s="67"/>
      <c r="BK7" s="67"/>
      <c r="BL7" s="67"/>
      <c r="BM7" s="67"/>
      <c r="BN7" s="67"/>
      <c r="BO7" s="67"/>
      <c r="BP7" s="67"/>
      <c r="BQ7" s="51">
        <v>1</v>
      </c>
      <c r="BR7" s="71"/>
      <c r="BS7" s="924" t="s">
        <v>445</v>
      </c>
      <c r="BT7" s="925"/>
      <c r="BU7" s="925"/>
      <c r="BV7" s="925"/>
      <c r="BW7" s="925"/>
      <c r="BX7" s="925"/>
      <c r="BY7" s="925"/>
      <c r="BZ7" s="925"/>
      <c r="CA7" s="925"/>
      <c r="CB7" s="925"/>
      <c r="CC7" s="925"/>
      <c r="CD7" s="925"/>
      <c r="CE7" s="925"/>
      <c r="CF7" s="925"/>
      <c r="CG7" s="926"/>
      <c r="CH7" s="979">
        <v>-4</v>
      </c>
      <c r="CI7" s="980"/>
      <c r="CJ7" s="980"/>
      <c r="CK7" s="980"/>
      <c r="CL7" s="981"/>
      <c r="CM7" s="979">
        <v>23</v>
      </c>
      <c r="CN7" s="980"/>
      <c r="CO7" s="980"/>
      <c r="CP7" s="980"/>
      <c r="CQ7" s="981"/>
      <c r="CR7" s="979">
        <v>1</v>
      </c>
      <c r="CS7" s="980"/>
      <c r="CT7" s="980"/>
      <c r="CU7" s="980"/>
      <c r="CV7" s="981"/>
      <c r="CW7" s="979" t="s">
        <v>198</v>
      </c>
      <c r="CX7" s="980"/>
      <c r="CY7" s="980"/>
      <c r="CZ7" s="980"/>
      <c r="DA7" s="981"/>
      <c r="DB7" s="979" t="s">
        <v>198</v>
      </c>
      <c r="DC7" s="980"/>
      <c r="DD7" s="980"/>
      <c r="DE7" s="980"/>
      <c r="DF7" s="981"/>
      <c r="DG7" s="979" t="s">
        <v>198</v>
      </c>
      <c r="DH7" s="980"/>
      <c r="DI7" s="980"/>
      <c r="DJ7" s="980"/>
      <c r="DK7" s="981"/>
      <c r="DL7" s="979" t="s">
        <v>198</v>
      </c>
      <c r="DM7" s="980"/>
      <c r="DN7" s="980"/>
      <c r="DO7" s="980"/>
      <c r="DP7" s="981"/>
      <c r="DQ7" s="979" t="s">
        <v>198</v>
      </c>
      <c r="DR7" s="980"/>
      <c r="DS7" s="980"/>
      <c r="DT7" s="980"/>
      <c r="DU7" s="981"/>
      <c r="DV7" s="924"/>
      <c r="DW7" s="925"/>
      <c r="DX7" s="925"/>
      <c r="DY7" s="925"/>
      <c r="DZ7" s="982"/>
      <c r="EA7" s="67"/>
    </row>
    <row r="8" spans="1:131" s="47" customFormat="1" ht="26.25" customHeight="1" x14ac:dyDescent="0.2">
      <c r="A8" s="52">
        <v>2</v>
      </c>
      <c r="B8" s="913"/>
      <c r="C8" s="914"/>
      <c r="D8" s="914"/>
      <c r="E8" s="914"/>
      <c r="F8" s="914"/>
      <c r="G8" s="914"/>
      <c r="H8" s="914"/>
      <c r="I8" s="914"/>
      <c r="J8" s="914"/>
      <c r="K8" s="914"/>
      <c r="L8" s="914"/>
      <c r="M8" s="914"/>
      <c r="N8" s="914"/>
      <c r="O8" s="914"/>
      <c r="P8" s="915"/>
      <c r="Q8" s="916"/>
      <c r="R8" s="917"/>
      <c r="S8" s="917"/>
      <c r="T8" s="917"/>
      <c r="U8" s="917"/>
      <c r="V8" s="917"/>
      <c r="W8" s="917"/>
      <c r="X8" s="917"/>
      <c r="Y8" s="917"/>
      <c r="Z8" s="917"/>
      <c r="AA8" s="917"/>
      <c r="AB8" s="917"/>
      <c r="AC8" s="917"/>
      <c r="AD8" s="917"/>
      <c r="AE8" s="923"/>
      <c r="AF8" s="943"/>
      <c r="AG8" s="921"/>
      <c r="AH8" s="921"/>
      <c r="AI8" s="921"/>
      <c r="AJ8" s="944"/>
      <c r="AK8" s="922"/>
      <c r="AL8" s="917"/>
      <c r="AM8" s="917"/>
      <c r="AN8" s="917"/>
      <c r="AO8" s="917"/>
      <c r="AP8" s="917"/>
      <c r="AQ8" s="917"/>
      <c r="AR8" s="917"/>
      <c r="AS8" s="917"/>
      <c r="AT8" s="917"/>
      <c r="AU8" s="918"/>
      <c r="AV8" s="918"/>
      <c r="AW8" s="918"/>
      <c r="AX8" s="918"/>
      <c r="AY8" s="919"/>
      <c r="AZ8" s="56"/>
      <c r="BA8" s="56"/>
      <c r="BB8" s="56"/>
      <c r="BC8" s="56"/>
      <c r="BD8" s="56"/>
      <c r="BE8" s="67"/>
      <c r="BF8" s="67"/>
      <c r="BG8" s="67"/>
      <c r="BH8" s="67"/>
      <c r="BI8" s="67"/>
      <c r="BJ8" s="67"/>
      <c r="BK8" s="67"/>
      <c r="BL8" s="67"/>
      <c r="BM8" s="67"/>
      <c r="BN8" s="67"/>
      <c r="BO8" s="67"/>
      <c r="BP8" s="67"/>
      <c r="BQ8" s="52">
        <v>2</v>
      </c>
      <c r="BR8" s="72"/>
      <c r="BS8" s="913"/>
      <c r="BT8" s="914"/>
      <c r="BU8" s="914"/>
      <c r="BV8" s="914"/>
      <c r="BW8" s="914"/>
      <c r="BX8" s="914"/>
      <c r="BY8" s="914"/>
      <c r="BZ8" s="914"/>
      <c r="CA8" s="914"/>
      <c r="CB8" s="914"/>
      <c r="CC8" s="914"/>
      <c r="CD8" s="914"/>
      <c r="CE8" s="914"/>
      <c r="CF8" s="914"/>
      <c r="CG8" s="915"/>
      <c r="CH8" s="920"/>
      <c r="CI8" s="921"/>
      <c r="CJ8" s="921"/>
      <c r="CK8" s="921"/>
      <c r="CL8" s="931"/>
      <c r="CM8" s="920"/>
      <c r="CN8" s="921"/>
      <c r="CO8" s="921"/>
      <c r="CP8" s="921"/>
      <c r="CQ8" s="931"/>
      <c r="CR8" s="920"/>
      <c r="CS8" s="921"/>
      <c r="CT8" s="921"/>
      <c r="CU8" s="921"/>
      <c r="CV8" s="931"/>
      <c r="CW8" s="920"/>
      <c r="CX8" s="921"/>
      <c r="CY8" s="921"/>
      <c r="CZ8" s="921"/>
      <c r="DA8" s="931"/>
      <c r="DB8" s="920"/>
      <c r="DC8" s="921"/>
      <c r="DD8" s="921"/>
      <c r="DE8" s="921"/>
      <c r="DF8" s="931"/>
      <c r="DG8" s="920"/>
      <c r="DH8" s="921"/>
      <c r="DI8" s="921"/>
      <c r="DJ8" s="921"/>
      <c r="DK8" s="931"/>
      <c r="DL8" s="920"/>
      <c r="DM8" s="921"/>
      <c r="DN8" s="921"/>
      <c r="DO8" s="921"/>
      <c r="DP8" s="931"/>
      <c r="DQ8" s="920"/>
      <c r="DR8" s="921"/>
      <c r="DS8" s="921"/>
      <c r="DT8" s="921"/>
      <c r="DU8" s="931"/>
      <c r="DV8" s="913"/>
      <c r="DW8" s="914"/>
      <c r="DX8" s="914"/>
      <c r="DY8" s="914"/>
      <c r="DZ8" s="932"/>
      <c r="EA8" s="67"/>
    </row>
    <row r="9" spans="1:131" s="47" customFormat="1" ht="26.25" customHeight="1" x14ac:dyDescent="0.2">
      <c r="A9" s="52">
        <v>3</v>
      </c>
      <c r="B9" s="913"/>
      <c r="C9" s="914"/>
      <c r="D9" s="914"/>
      <c r="E9" s="914"/>
      <c r="F9" s="914"/>
      <c r="G9" s="914"/>
      <c r="H9" s="914"/>
      <c r="I9" s="914"/>
      <c r="J9" s="914"/>
      <c r="K9" s="914"/>
      <c r="L9" s="914"/>
      <c r="M9" s="914"/>
      <c r="N9" s="914"/>
      <c r="O9" s="914"/>
      <c r="P9" s="915"/>
      <c r="Q9" s="916"/>
      <c r="R9" s="917"/>
      <c r="S9" s="917"/>
      <c r="T9" s="917"/>
      <c r="U9" s="917"/>
      <c r="V9" s="917"/>
      <c r="W9" s="917"/>
      <c r="X9" s="917"/>
      <c r="Y9" s="917"/>
      <c r="Z9" s="917"/>
      <c r="AA9" s="917"/>
      <c r="AB9" s="917"/>
      <c r="AC9" s="917"/>
      <c r="AD9" s="917"/>
      <c r="AE9" s="923"/>
      <c r="AF9" s="943"/>
      <c r="AG9" s="921"/>
      <c r="AH9" s="921"/>
      <c r="AI9" s="921"/>
      <c r="AJ9" s="944"/>
      <c r="AK9" s="922"/>
      <c r="AL9" s="917"/>
      <c r="AM9" s="917"/>
      <c r="AN9" s="917"/>
      <c r="AO9" s="917"/>
      <c r="AP9" s="917"/>
      <c r="AQ9" s="917"/>
      <c r="AR9" s="917"/>
      <c r="AS9" s="917"/>
      <c r="AT9" s="917"/>
      <c r="AU9" s="918"/>
      <c r="AV9" s="918"/>
      <c r="AW9" s="918"/>
      <c r="AX9" s="918"/>
      <c r="AY9" s="919"/>
      <c r="AZ9" s="56"/>
      <c r="BA9" s="56"/>
      <c r="BB9" s="56"/>
      <c r="BC9" s="56"/>
      <c r="BD9" s="56"/>
      <c r="BE9" s="67"/>
      <c r="BF9" s="67"/>
      <c r="BG9" s="67"/>
      <c r="BH9" s="67"/>
      <c r="BI9" s="67"/>
      <c r="BJ9" s="67"/>
      <c r="BK9" s="67"/>
      <c r="BL9" s="67"/>
      <c r="BM9" s="67"/>
      <c r="BN9" s="67"/>
      <c r="BO9" s="67"/>
      <c r="BP9" s="67"/>
      <c r="BQ9" s="52">
        <v>3</v>
      </c>
      <c r="BR9" s="72"/>
      <c r="BS9" s="913"/>
      <c r="BT9" s="914"/>
      <c r="BU9" s="914"/>
      <c r="BV9" s="914"/>
      <c r="BW9" s="914"/>
      <c r="BX9" s="914"/>
      <c r="BY9" s="914"/>
      <c r="BZ9" s="914"/>
      <c r="CA9" s="914"/>
      <c r="CB9" s="914"/>
      <c r="CC9" s="914"/>
      <c r="CD9" s="914"/>
      <c r="CE9" s="914"/>
      <c r="CF9" s="914"/>
      <c r="CG9" s="915"/>
      <c r="CH9" s="920"/>
      <c r="CI9" s="921"/>
      <c r="CJ9" s="921"/>
      <c r="CK9" s="921"/>
      <c r="CL9" s="931"/>
      <c r="CM9" s="920"/>
      <c r="CN9" s="921"/>
      <c r="CO9" s="921"/>
      <c r="CP9" s="921"/>
      <c r="CQ9" s="931"/>
      <c r="CR9" s="920"/>
      <c r="CS9" s="921"/>
      <c r="CT9" s="921"/>
      <c r="CU9" s="921"/>
      <c r="CV9" s="931"/>
      <c r="CW9" s="920"/>
      <c r="CX9" s="921"/>
      <c r="CY9" s="921"/>
      <c r="CZ9" s="921"/>
      <c r="DA9" s="931"/>
      <c r="DB9" s="920"/>
      <c r="DC9" s="921"/>
      <c r="DD9" s="921"/>
      <c r="DE9" s="921"/>
      <c r="DF9" s="931"/>
      <c r="DG9" s="920"/>
      <c r="DH9" s="921"/>
      <c r="DI9" s="921"/>
      <c r="DJ9" s="921"/>
      <c r="DK9" s="931"/>
      <c r="DL9" s="920"/>
      <c r="DM9" s="921"/>
      <c r="DN9" s="921"/>
      <c r="DO9" s="921"/>
      <c r="DP9" s="931"/>
      <c r="DQ9" s="920"/>
      <c r="DR9" s="921"/>
      <c r="DS9" s="921"/>
      <c r="DT9" s="921"/>
      <c r="DU9" s="931"/>
      <c r="DV9" s="913"/>
      <c r="DW9" s="914"/>
      <c r="DX9" s="914"/>
      <c r="DY9" s="914"/>
      <c r="DZ9" s="932"/>
      <c r="EA9" s="67"/>
    </row>
    <row r="10" spans="1:131" s="47" customFormat="1" ht="26.25" customHeight="1" x14ac:dyDescent="0.2">
      <c r="A10" s="52">
        <v>4</v>
      </c>
      <c r="B10" s="913"/>
      <c r="C10" s="914"/>
      <c r="D10" s="914"/>
      <c r="E10" s="914"/>
      <c r="F10" s="914"/>
      <c r="G10" s="914"/>
      <c r="H10" s="914"/>
      <c r="I10" s="914"/>
      <c r="J10" s="914"/>
      <c r="K10" s="914"/>
      <c r="L10" s="914"/>
      <c r="M10" s="914"/>
      <c r="N10" s="914"/>
      <c r="O10" s="914"/>
      <c r="P10" s="915"/>
      <c r="Q10" s="916"/>
      <c r="R10" s="917"/>
      <c r="S10" s="917"/>
      <c r="T10" s="917"/>
      <c r="U10" s="917"/>
      <c r="V10" s="917"/>
      <c r="W10" s="917"/>
      <c r="X10" s="917"/>
      <c r="Y10" s="917"/>
      <c r="Z10" s="917"/>
      <c r="AA10" s="917"/>
      <c r="AB10" s="917"/>
      <c r="AC10" s="917"/>
      <c r="AD10" s="917"/>
      <c r="AE10" s="923"/>
      <c r="AF10" s="943"/>
      <c r="AG10" s="921"/>
      <c r="AH10" s="921"/>
      <c r="AI10" s="921"/>
      <c r="AJ10" s="944"/>
      <c r="AK10" s="922"/>
      <c r="AL10" s="917"/>
      <c r="AM10" s="917"/>
      <c r="AN10" s="917"/>
      <c r="AO10" s="917"/>
      <c r="AP10" s="917"/>
      <c r="AQ10" s="917"/>
      <c r="AR10" s="917"/>
      <c r="AS10" s="917"/>
      <c r="AT10" s="917"/>
      <c r="AU10" s="918"/>
      <c r="AV10" s="918"/>
      <c r="AW10" s="918"/>
      <c r="AX10" s="918"/>
      <c r="AY10" s="919"/>
      <c r="AZ10" s="56"/>
      <c r="BA10" s="56"/>
      <c r="BB10" s="56"/>
      <c r="BC10" s="56"/>
      <c r="BD10" s="56"/>
      <c r="BE10" s="67"/>
      <c r="BF10" s="67"/>
      <c r="BG10" s="67"/>
      <c r="BH10" s="67"/>
      <c r="BI10" s="67"/>
      <c r="BJ10" s="67"/>
      <c r="BK10" s="67"/>
      <c r="BL10" s="67"/>
      <c r="BM10" s="67"/>
      <c r="BN10" s="67"/>
      <c r="BO10" s="67"/>
      <c r="BP10" s="67"/>
      <c r="BQ10" s="52">
        <v>4</v>
      </c>
      <c r="BR10" s="72"/>
      <c r="BS10" s="913"/>
      <c r="BT10" s="914"/>
      <c r="BU10" s="914"/>
      <c r="BV10" s="914"/>
      <c r="BW10" s="914"/>
      <c r="BX10" s="914"/>
      <c r="BY10" s="914"/>
      <c r="BZ10" s="914"/>
      <c r="CA10" s="914"/>
      <c r="CB10" s="914"/>
      <c r="CC10" s="914"/>
      <c r="CD10" s="914"/>
      <c r="CE10" s="914"/>
      <c r="CF10" s="914"/>
      <c r="CG10" s="915"/>
      <c r="CH10" s="920"/>
      <c r="CI10" s="921"/>
      <c r="CJ10" s="921"/>
      <c r="CK10" s="921"/>
      <c r="CL10" s="931"/>
      <c r="CM10" s="920"/>
      <c r="CN10" s="921"/>
      <c r="CO10" s="921"/>
      <c r="CP10" s="921"/>
      <c r="CQ10" s="931"/>
      <c r="CR10" s="920"/>
      <c r="CS10" s="921"/>
      <c r="CT10" s="921"/>
      <c r="CU10" s="921"/>
      <c r="CV10" s="931"/>
      <c r="CW10" s="920"/>
      <c r="CX10" s="921"/>
      <c r="CY10" s="921"/>
      <c r="CZ10" s="921"/>
      <c r="DA10" s="931"/>
      <c r="DB10" s="920"/>
      <c r="DC10" s="921"/>
      <c r="DD10" s="921"/>
      <c r="DE10" s="921"/>
      <c r="DF10" s="931"/>
      <c r="DG10" s="920"/>
      <c r="DH10" s="921"/>
      <c r="DI10" s="921"/>
      <c r="DJ10" s="921"/>
      <c r="DK10" s="931"/>
      <c r="DL10" s="920"/>
      <c r="DM10" s="921"/>
      <c r="DN10" s="921"/>
      <c r="DO10" s="921"/>
      <c r="DP10" s="931"/>
      <c r="DQ10" s="920"/>
      <c r="DR10" s="921"/>
      <c r="DS10" s="921"/>
      <c r="DT10" s="921"/>
      <c r="DU10" s="931"/>
      <c r="DV10" s="913"/>
      <c r="DW10" s="914"/>
      <c r="DX10" s="914"/>
      <c r="DY10" s="914"/>
      <c r="DZ10" s="932"/>
      <c r="EA10" s="67"/>
    </row>
    <row r="11" spans="1:131" s="47" customFormat="1" ht="26.25" customHeight="1" x14ac:dyDescent="0.2">
      <c r="A11" s="52">
        <v>5</v>
      </c>
      <c r="B11" s="913"/>
      <c r="C11" s="914"/>
      <c r="D11" s="914"/>
      <c r="E11" s="914"/>
      <c r="F11" s="914"/>
      <c r="G11" s="914"/>
      <c r="H11" s="914"/>
      <c r="I11" s="914"/>
      <c r="J11" s="914"/>
      <c r="K11" s="914"/>
      <c r="L11" s="914"/>
      <c r="M11" s="914"/>
      <c r="N11" s="914"/>
      <c r="O11" s="914"/>
      <c r="P11" s="915"/>
      <c r="Q11" s="916"/>
      <c r="R11" s="917"/>
      <c r="S11" s="917"/>
      <c r="T11" s="917"/>
      <c r="U11" s="917"/>
      <c r="V11" s="917"/>
      <c r="W11" s="917"/>
      <c r="X11" s="917"/>
      <c r="Y11" s="917"/>
      <c r="Z11" s="917"/>
      <c r="AA11" s="917"/>
      <c r="AB11" s="917"/>
      <c r="AC11" s="917"/>
      <c r="AD11" s="917"/>
      <c r="AE11" s="923"/>
      <c r="AF11" s="943"/>
      <c r="AG11" s="921"/>
      <c r="AH11" s="921"/>
      <c r="AI11" s="921"/>
      <c r="AJ11" s="944"/>
      <c r="AK11" s="922"/>
      <c r="AL11" s="917"/>
      <c r="AM11" s="917"/>
      <c r="AN11" s="917"/>
      <c r="AO11" s="917"/>
      <c r="AP11" s="917"/>
      <c r="AQ11" s="917"/>
      <c r="AR11" s="917"/>
      <c r="AS11" s="917"/>
      <c r="AT11" s="917"/>
      <c r="AU11" s="918"/>
      <c r="AV11" s="918"/>
      <c r="AW11" s="918"/>
      <c r="AX11" s="918"/>
      <c r="AY11" s="919"/>
      <c r="AZ11" s="56"/>
      <c r="BA11" s="56"/>
      <c r="BB11" s="56"/>
      <c r="BC11" s="56"/>
      <c r="BD11" s="56"/>
      <c r="BE11" s="67"/>
      <c r="BF11" s="67"/>
      <c r="BG11" s="67"/>
      <c r="BH11" s="67"/>
      <c r="BI11" s="67"/>
      <c r="BJ11" s="67"/>
      <c r="BK11" s="67"/>
      <c r="BL11" s="67"/>
      <c r="BM11" s="67"/>
      <c r="BN11" s="67"/>
      <c r="BO11" s="67"/>
      <c r="BP11" s="67"/>
      <c r="BQ11" s="52">
        <v>5</v>
      </c>
      <c r="BR11" s="72"/>
      <c r="BS11" s="913"/>
      <c r="BT11" s="914"/>
      <c r="BU11" s="914"/>
      <c r="BV11" s="914"/>
      <c r="BW11" s="914"/>
      <c r="BX11" s="914"/>
      <c r="BY11" s="914"/>
      <c r="BZ11" s="914"/>
      <c r="CA11" s="914"/>
      <c r="CB11" s="914"/>
      <c r="CC11" s="914"/>
      <c r="CD11" s="914"/>
      <c r="CE11" s="914"/>
      <c r="CF11" s="914"/>
      <c r="CG11" s="915"/>
      <c r="CH11" s="920"/>
      <c r="CI11" s="921"/>
      <c r="CJ11" s="921"/>
      <c r="CK11" s="921"/>
      <c r="CL11" s="931"/>
      <c r="CM11" s="920"/>
      <c r="CN11" s="921"/>
      <c r="CO11" s="921"/>
      <c r="CP11" s="921"/>
      <c r="CQ11" s="931"/>
      <c r="CR11" s="920"/>
      <c r="CS11" s="921"/>
      <c r="CT11" s="921"/>
      <c r="CU11" s="921"/>
      <c r="CV11" s="931"/>
      <c r="CW11" s="920"/>
      <c r="CX11" s="921"/>
      <c r="CY11" s="921"/>
      <c r="CZ11" s="921"/>
      <c r="DA11" s="931"/>
      <c r="DB11" s="920"/>
      <c r="DC11" s="921"/>
      <c r="DD11" s="921"/>
      <c r="DE11" s="921"/>
      <c r="DF11" s="931"/>
      <c r="DG11" s="920"/>
      <c r="DH11" s="921"/>
      <c r="DI11" s="921"/>
      <c r="DJ11" s="921"/>
      <c r="DK11" s="931"/>
      <c r="DL11" s="920"/>
      <c r="DM11" s="921"/>
      <c r="DN11" s="921"/>
      <c r="DO11" s="921"/>
      <c r="DP11" s="931"/>
      <c r="DQ11" s="920"/>
      <c r="DR11" s="921"/>
      <c r="DS11" s="921"/>
      <c r="DT11" s="921"/>
      <c r="DU11" s="931"/>
      <c r="DV11" s="913"/>
      <c r="DW11" s="914"/>
      <c r="DX11" s="914"/>
      <c r="DY11" s="914"/>
      <c r="DZ11" s="932"/>
      <c r="EA11" s="67"/>
    </row>
    <row r="12" spans="1:131" s="47" customFormat="1" ht="26.25" customHeight="1" x14ac:dyDescent="0.2">
      <c r="A12" s="52">
        <v>6</v>
      </c>
      <c r="B12" s="913"/>
      <c r="C12" s="914"/>
      <c r="D12" s="914"/>
      <c r="E12" s="914"/>
      <c r="F12" s="914"/>
      <c r="G12" s="914"/>
      <c r="H12" s="914"/>
      <c r="I12" s="914"/>
      <c r="J12" s="914"/>
      <c r="K12" s="914"/>
      <c r="L12" s="914"/>
      <c r="M12" s="914"/>
      <c r="N12" s="914"/>
      <c r="O12" s="914"/>
      <c r="P12" s="915"/>
      <c r="Q12" s="916"/>
      <c r="R12" s="917"/>
      <c r="S12" s="917"/>
      <c r="T12" s="917"/>
      <c r="U12" s="917"/>
      <c r="V12" s="917"/>
      <c r="W12" s="917"/>
      <c r="X12" s="917"/>
      <c r="Y12" s="917"/>
      <c r="Z12" s="917"/>
      <c r="AA12" s="917"/>
      <c r="AB12" s="917"/>
      <c r="AC12" s="917"/>
      <c r="AD12" s="917"/>
      <c r="AE12" s="923"/>
      <c r="AF12" s="943"/>
      <c r="AG12" s="921"/>
      <c r="AH12" s="921"/>
      <c r="AI12" s="921"/>
      <c r="AJ12" s="944"/>
      <c r="AK12" s="922"/>
      <c r="AL12" s="917"/>
      <c r="AM12" s="917"/>
      <c r="AN12" s="917"/>
      <c r="AO12" s="917"/>
      <c r="AP12" s="917"/>
      <c r="AQ12" s="917"/>
      <c r="AR12" s="917"/>
      <c r="AS12" s="917"/>
      <c r="AT12" s="917"/>
      <c r="AU12" s="918"/>
      <c r="AV12" s="918"/>
      <c r="AW12" s="918"/>
      <c r="AX12" s="918"/>
      <c r="AY12" s="919"/>
      <c r="AZ12" s="56"/>
      <c r="BA12" s="56"/>
      <c r="BB12" s="56"/>
      <c r="BC12" s="56"/>
      <c r="BD12" s="56"/>
      <c r="BE12" s="67"/>
      <c r="BF12" s="67"/>
      <c r="BG12" s="67"/>
      <c r="BH12" s="67"/>
      <c r="BI12" s="67"/>
      <c r="BJ12" s="67"/>
      <c r="BK12" s="67"/>
      <c r="BL12" s="67"/>
      <c r="BM12" s="67"/>
      <c r="BN12" s="67"/>
      <c r="BO12" s="67"/>
      <c r="BP12" s="67"/>
      <c r="BQ12" s="52">
        <v>6</v>
      </c>
      <c r="BR12" s="72"/>
      <c r="BS12" s="913"/>
      <c r="BT12" s="914"/>
      <c r="BU12" s="914"/>
      <c r="BV12" s="914"/>
      <c r="BW12" s="914"/>
      <c r="BX12" s="914"/>
      <c r="BY12" s="914"/>
      <c r="BZ12" s="914"/>
      <c r="CA12" s="914"/>
      <c r="CB12" s="914"/>
      <c r="CC12" s="914"/>
      <c r="CD12" s="914"/>
      <c r="CE12" s="914"/>
      <c r="CF12" s="914"/>
      <c r="CG12" s="915"/>
      <c r="CH12" s="920"/>
      <c r="CI12" s="921"/>
      <c r="CJ12" s="921"/>
      <c r="CK12" s="921"/>
      <c r="CL12" s="931"/>
      <c r="CM12" s="920"/>
      <c r="CN12" s="921"/>
      <c r="CO12" s="921"/>
      <c r="CP12" s="921"/>
      <c r="CQ12" s="931"/>
      <c r="CR12" s="920"/>
      <c r="CS12" s="921"/>
      <c r="CT12" s="921"/>
      <c r="CU12" s="921"/>
      <c r="CV12" s="931"/>
      <c r="CW12" s="920"/>
      <c r="CX12" s="921"/>
      <c r="CY12" s="921"/>
      <c r="CZ12" s="921"/>
      <c r="DA12" s="931"/>
      <c r="DB12" s="920"/>
      <c r="DC12" s="921"/>
      <c r="DD12" s="921"/>
      <c r="DE12" s="921"/>
      <c r="DF12" s="931"/>
      <c r="DG12" s="920"/>
      <c r="DH12" s="921"/>
      <c r="DI12" s="921"/>
      <c r="DJ12" s="921"/>
      <c r="DK12" s="931"/>
      <c r="DL12" s="920"/>
      <c r="DM12" s="921"/>
      <c r="DN12" s="921"/>
      <c r="DO12" s="921"/>
      <c r="DP12" s="931"/>
      <c r="DQ12" s="920"/>
      <c r="DR12" s="921"/>
      <c r="DS12" s="921"/>
      <c r="DT12" s="921"/>
      <c r="DU12" s="931"/>
      <c r="DV12" s="913"/>
      <c r="DW12" s="914"/>
      <c r="DX12" s="914"/>
      <c r="DY12" s="914"/>
      <c r="DZ12" s="932"/>
      <c r="EA12" s="67"/>
    </row>
    <row r="13" spans="1:131" s="47" customFormat="1" ht="26.25" customHeight="1" x14ac:dyDescent="0.2">
      <c r="A13" s="52">
        <v>7</v>
      </c>
      <c r="B13" s="913"/>
      <c r="C13" s="914"/>
      <c r="D13" s="914"/>
      <c r="E13" s="914"/>
      <c r="F13" s="914"/>
      <c r="G13" s="914"/>
      <c r="H13" s="914"/>
      <c r="I13" s="914"/>
      <c r="J13" s="914"/>
      <c r="K13" s="914"/>
      <c r="L13" s="914"/>
      <c r="M13" s="914"/>
      <c r="N13" s="914"/>
      <c r="O13" s="914"/>
      <c r="P13" s="915"/>
      <c r="Q13" s="916"/>
      <c r="R13" s="917"/>
      <c r="S13" s="917"/>
      <c r="T13" s="917"/>
      <c r="U13" s="917"/>
      <c r="V13" s="917"/>
      <c r="W13" s="917"/>
      <c r="X13" s="917"/>
      <c r="Y13" s="917"/>
      <c r="Z13" s="917"/>
      <c r="AA13" s="917"/>
      <c r="AB13" s="917"/>
      <c r="AC13" s="917"/>
      <c r="AD13" s="917"/>
      <c r="AE13" s="923"/>
      <c r="AF13" s="943"/>
      <c r="AG13" s="921"/>
      <c r="AH13" s="921"/>
      <c r="AI13" s="921"/>
      <c r="AJ13" s="944"/>
      <c r="AK13" s="922"/>
      <c r="AL13" s="917"/>
      <c r="AM13" s="917"/>
      <c r="AN13" s="917"/>
      <c r="AO13" s="917"/>
      <c r="AP13" s="917"/>
      <c r="AQ13" s="917"/>
      <c r="AR13" s="917"/>
      <c r="AS13" s="917"/>
      <c r="AT13" s="917"/>
      <c r="AU13" s="918"/>
      <c r="AV13" s="918"/>
      <c r="AW13" s="918"/>
      <c r="AX13" s="918"/>
      <c r="AY13" s="919"/>
      <c r="AZ13" s="56"/>
      <c r="BA13" s="56"/>
      <c r="BB13" s="56"/>
      <c r="BC13" s="56"/>
      <c r="BD13" s="56"/>
      <c r="BE13" s="67"/>
      <c r="BF13" s="67"/>
      <c r="BG13" s="67"/>
      <c r="BH13" s="67"/>
      <c r="BI13" s="67"/>
      <c r="BJ13" s="67"/>
      <c r="BK13" s="67"/>
      <c r="BL13" s="67"/>
      <c r="BM13" s="67"/>
      <c r="BN13" s="67"/>
      <c r="BO13" s="67"/>
      <c r="BP13" s="67"/>
      <c r="BQ13" s="52">
        <v>7</v>
      </c>
      <c r="BR13" s="72"/>
      <c r="BS13" s="913"/>
      <c r="BT13" s="914"/>
      <c r="BU13" s="914"/>
      <c r="BV13" s="914"/>
      <c r="BW13" s="914"/>
      <c r="BX13" s="914"/>
      <c r="BY13" s="914"/>
      <c r="BZ13" s="914"/>
      <c r="CA13" s="914"/>
      <c r="CB13" s="914"/>
      <c r="CC13" s="914"/>
      <c r="CD13" s="914"/>
      <c r="CE13" s="914"/>
      <c r="CF13" s="914"/>
      <c r="CG13" s="915"/>
      <c r="CH13" s="920"/>
      <c r="CI13" s="921"/>
      <c r="CJ13" s="921"/>
      <c r="CK13" s="921"/>
      <c r="CL13" s="931"/>
      <c r="CM13" s="920"/>
      <c r="CN13" s="921"/>
      <c r="CO13" s="921"/>
      <c r="CP13" s="921"/>
      <c r="CQ13" s="931"/>
      <c r="CR13" s="920"/>
      <c r="CS13" s="921"/>
      <c r="CT13" s="921"/>
      <c r="CU13" s="921"/>
      <c r="CV13" s="931"/>
      <c r="CW13" s="920"/>
      <c r="CX13" s="921"/>
      <c r="CY13" s="921"/>
      <c r="CZ13" s="921"/>
      <c r="DA13" s="931"/>
      <c r="DB13" s="920"/>
      <c r="DC13" s="921"/>
      <c r="DD13" s="921"/>
      <c r="DE13" s="921"/>
      <c r="DF13" s="931"/>
      <c r="DG13" s="920"/>
      <c r="DH13" s="921"/>
      <c r="DI13" s="921"/>
      <c r="DJ13" s="921"/>
      <c r="DK13" s="931"/>
      <c r="DL13" s="920"/>
      <c r="DM13" s="921"/>
      <c r="DN13" s="921"/>
      <c r="DO13" s="921"/>
      <c r="DP13" s="931"/>
      <c r="DQ13" s="920"/>
      <c r="DR13" s="921"/>
      <c r="DS13" s="921"/>
      <c r="DT13" s="921"/>
      <c r="DU13" s="931"/>
      <c r="DV13" s="913"/>
      <c r="DW13" s="914"/>
      <c r="DX13" s="914"/>
      <c r="DY13" s="914"/>
      <c r="DZ13" s="932"/>
      <c r="EA13" s="67"/>
    </row>
    <row r="14" spans="1:131" s="47" customFormat="1" ht="26.25" customHeight="1" x14ac:dyDescent="0.2">
      <c r="A14" s="52">
        <v>8</v>
      </c>
      <c r="B14" s="913"/>
      <c r="C14" s="914"/>
      <c r="D14" s="914"/>
      <c r="E14" s="914"/>
      <c r="F14" s="914"/>
      <c r="G14" s="914"/>
      <c r="H14" s="914"/>
      <c r="I14" s="914"/>
      <c r="J14" s="914"/>
      <c r="K14" s="914"/>
      <c r="L14" s="914"/>
      <c r="M14" s="914"/>
      <c r="N14" s="914"/>
      <c r="O14" s="914"/>
      <c r="P14" s="915"/>
      <c r="Q14" s="916"/>
      <c r="R14" s="917"/>
      <c r="S14" s="917"/>
      <c r="T14" s="917"/>
      <c r="U14" s="917"/>
      <c r="V14" s="917"/>
      <c r="W14" s="917"/>
      <c r="X14" s="917"/>
      <c r="Y14" s="917"/>
      <c r="Z14" s="917"/>
      <c r="AA14" s="917"/>
      <c r="AB14" s="917"/>
      <c r="AC14" s="917"/>
      <c r="AD14" s="917"/>
      <c r="AE14" s="923"/>
      <c r="AF14" s="943"/>
      <c r="AG14" s="921"/>
      <c r="AH14" s="921"/>
      <c r="AI14" s="921"/>
      <c r="AJ14" s="944"/>
      <c r="AK14" s="922"/>
      <c r="AL14" s="917"/>
      <c r="AM14" s="917"/>
      <c r="AN14" s="917"/>
      <c r="AO14" s="917"/>
      <c r="AP14" s="917"/>
      <c r="AQ14" s="917"/>
      <c r="AR14" s="917"/>
      <c r="AS14" s="917"/>
      <c r="AT14" s="917"/>
      <c r="AU14" s="918"/>
      <c r="AV14" s="918"/>
      <c r="AW14" s="918"/>
      <c r="AX14" s="918"/>
      <c r="AY14" s="919"/>
      <c r="AZ14" s="56"/>
      <c r="BA14" s="56"/>
      <c r="BB14" s="56"/>
      <c r="BC14" s="56"/>
      <c r="BD14" s="56"/>
      <c r="BE14" s="67"/>
      <c r="BF14" s="67"/>
      <c r="BG14" s="67"/>
      <c r="BH14" s="67"/>
      <c r="BI14" s="67"/>
      <c r="BJ14" s="67"/>
      <c r="BK14" s="67"/>
      <c r="BL14" s="67"/>
      <c r="BM14" s="67"/>
      <c r="BN14" s="67"/>
      <c r="BO14" s="67"/>
      <c r="BP14" s="67"/>
      <c r="BQ14" s="52">
        <v>8</v>
      </c>
      <c r="BR14" s="72"/>
      <c r="BS14" s="913"/>
      <c r="BT14" s="914"/>
      <c r="BU14" s="914"/>
      <c r="BV14" s="914"/>
      <c r="BW14" s="914"/>
      <c r="BX14" s="914"/>
      <c r="BY14" s="914"/>
      <c r="BZ14" s="914"/>
      <c r="CA14" s="914"/>
      <c r="CB14" s="914"/>
      <c r="CC14" s="914"/>
      <c r="CD14" s="914"/>
      <c r="CE14" s="914"/>
      <c r="CF14" s="914"/>
      <c r="CG14" s="915"/>
      <c r="CH14" s="920"/>
      <c r="CI14" s="921"/>
      <c r="CJ14" s="921"/>
      <c r="CK14" s="921"/>
      <c r="CL14" s="931"/>
      <c r="CM14" s="920"/>
      <c r="CN14" s="921"/>
      <c r="CO14" s="921"/>
      <c r="CP14" s="921"/>
      <c r="CQ14" s="931"/>
      <c r="CR14" s="920"/>
      <c r="CS14" s="921"/>
      <c r="CT14" s="921"/>
      <c r="CU14" s="921"/>
      <c r="CV14" s="931"/>
      <c r="CW14" s="920"/>
      <c r="CX14" s="921"/>
      <c r="CY14" s="921"/>
      <c r="CZ14" s="921"/>
      <c r="DA14" s="931"/>
      <c r="DB14" s="920"/>
      <c r="DC14" s="921"/>
      <c r="DD14" s="921"/>
      <c r="DE14" s="921"/>
      <c r="DF14" s="931"/>
      <c r="DG14" s="920"/>
      <c r="DH14" s="921"/>
      <c r="DI14" s="921"/>
      <c r="DJ14" s="921"/>
      <c r="DK14" s="931"/>
      <c r="DL14" s="920"/>
      <c r="DM14" s="921"/>
      <c r="DN14" s="921"/>
      <c r="DO14" s="921"/>
      <c r="DP14" s="931"/>
      <c r="DQ14" s="920"/>
      <c r="DR14" s="921"/>
      <c r="DS14" s="921"/>
      <c r="DT14" s="921"/>
      <c r="DU14" s="931"/>
      <c r="DV14" s="913"/>
      <c r="DW14" s="914"/>
      <c r="DX14" s="914"/>
      <c r="DY14" s="914"/>
      <c r="DZ14" s="932"/>
      <c r="EA14" s="67"/>
    </row>
    <row r="15" spans="1:131" s="47" customFormat="1" ht="26.25" customHeight="1" x14ac:dyDescent="0.2">
      <c r="A15" s="52">
        <v>9</v>
      </c>
      <c r="B15" s="913"/>
      <c r="C15" s="914"/>
      <c r="D15" s="914"/>
      <c r="E15" s="914"/>
      <c r="F15" s="914"/>
      <c r="G15" s="914"/>
      <c r="H15" s="914"/>
      <c r="I15" s="914"/>
      <c r="J15" s="914"/>
      <c r="K15" s="914"/>
      <c r="L15" s="914"/>
      <c r="M15" s="914"/>
      <c r="N15" s="914"/>
      <c r="O15" s="914"/>
      <c r="P15" s="915"/>
      <c r="Q15" s="916"/>
      <c r="R15" s="917"/>
      <c r="S15" s="917"/>
      <c r="T15" s="917"/>
      <c r="U15" s="917"/>
      <c r="V15" s="917"/>
      <c r="W15" s="917"/>
      <c r="X15" s="917"/>
      <c r="Y15" s="917"/>
      <c r="Z15" s="917"/>
      <c r="AA15" s="917"/>
      <c r="AB15" s="917"/>
      <c r="AC15" s="917"/>
      <c r="AD15" s="917"/>
      <c r="AE15" s="923"/>
      <c r="AF15" s="943"/>
      <c r="AG15" s="921"/>
      <c r="AH15" s="921"/>
      <c r="AI15" s="921"/>
      <c r="AJ15" s="944"/>
      <c r="AK15" s="922"/>
      <c r="AL15" s="917"/>
      <c r="AM15" s="917"/>
      <c r="AN15" s="917"/>
      <c r="AO15" s="917"/>
      <c r="AP15" s="917"/>
      <c r="AQ15" s="917"/>
      <c r="AR15" s="917"/>
      <c r="AS15" s="917"/>
      <c r="AT15" s="917"/>
      <c r="AU15" s="918"/>
      <c r="AV15" s="918"/>
      <c r="AW15" s="918"/>
      <c r="AX15" s="918"/>
      <c r="AY15" s="919"/>
      <c r="AZ15" s="56"/>
      <c r="BA15" s="56"/>
      <c r="BB15" s="56"/>
      <c r="BC15" s="56"/>
      <c r="BD15" s="56"/>
      <c r="BE15" s="67"/>
      <c r="BF15" s="67"/>
      <c r="BG15" s="67"/>
      <c r="BH15" s="67"/>
      <c r="BI15" s="67"/>
      <c r="BJ15" s="67"/>
      <c r="BK15" s="67"/>
      <c r="BL15" s="67"/>
      <c r="BM15" s="67"/>
      <c r="BN15" s="67"/>
      <c r="BO15" s="67"/>
      <c r="BP15" s="67"/>
      <c r="BQ15" s="52">
        <v>9</v>
      </c>
      <c r="BR15" s="72"/>
      <c r="BS15" s="913"/>
      <c r="BT15" s="914"/>
      <c r="BU15" s="914"/>
      <c r="BV15" s="914"/>
      <c r="BW15" s="914"/>
      <c r="BX15" s="914"/>
      <c r="BY15" s="914"/>
      <c r="BZ15" s="914"/>
      <c r="CA15" s="914"/>
      <c r="CB15" s="914"/>
      <c r="CC15" s="914"/>
      <c r="CD15" s="914"/>
      <c r="CE15" s="914"/>
      <c r="CF15" s="914"/>
      <c r="CG15" s="915"/>
      <c r="CH15" s="920"/>
      <c r="CI15" s="921"/>
      <c r="CJ15" s="921"/>
      <c r="CK15" s="921"/>
      <c r="CL15" s="931"/>
      <c r="CM15" s="920"/>
      <c r="CN15" s="921"/>
      <c r="CO15" s="921"/>
      <c r="CP15" s="921"/>
      <c r="CQ15" s="931"/>
      <c r="CR15" s="920"/>
      <c r="CS15" s="921"/>
      <c r="CT15" s="921"/>
      <c r="CU15" s="921"/>
      <c r="CV15" s="931"/>
      <c r="CW15" s="920"/>
      <c r="CX15" s="921"/>
      <c r="CY15" s="921"/>
      <c r="CZ15" s="921"/>
      <c r="DA15" s="931"/>
      <c r="DB15" s="920"/>
      <c r="DC15" s="921"/>
      <c r="DD15" s="921"/>
      <c r="DE15" s="921"/>
      <c r="DF15" s="931"/>
      <c r="DG15" s="920"/>
      <c r="DH15" s="921"/>
      <c r="DI15" s="921"/>
      <c r="DJ15" s="921"/>
      <c r="DK15" s="931"/>
      <c r="DL15" s="920"/>
      <c r="DM15" s="921"/>
      <c r="DN15" s="921"/>
      <c r="DO15" s="921"/>
      <c r="DP15" s="931"/>
      <c r="DQ15" s="920"/>
      <c r="DR15" s="921"/>
      <c r="DS15" s="921"/>
      <c r="DT15" s="921"/>
      <c r="DU15" s="931"/>
      <c r="DV15" s="913"/>
      <c r="DW15" s="914"/>
      <c r="DX15" s="914"/>
      <c r="DY15" s="914"/>
      <c r="DZ15" s="932"/>
      <c r="EA15" s="67"/>
    </row>
    <row r="16" spans="1:131" s="47" customFormat="1" ht="26.25" customHeight="1" x14ac:dyDescent="0.2">
      <c r="A16" s="52">
        <v>10</v>
      </c>
      <c r="B16" s="913"/>
      <c r="C16" s="914"/>
      <c r="D16" s="914"/>
      <c r="E16" s="914"/>
      <c r="F16" s="914"/>
      <c r="G16" s="914"/>
      <c r="H16" s="914"/>
      <c r="I16" s="914"/>
      <c r="J16" s="914"/>
      <c r="K16" s="914"/>
      <c r="L16" s="914"/>
      <c r="M16" s="914"/>
      <c r="N16" s="914"/>
      <c r="O16" s="914"/>
      <c r="P16" s="915"/>
      <c r="Q16" s="916"/>
      <c r="R16" s="917"/>
      <c r="S16" s="917"/>
      <c r="T16" s="917"/>
      <c r="U16" s="917"/>
      <c r="V16" s="917"/>
      <c r="W16" s="917"/>
      <c r="X16" s="917"/>
      <c r="Y16" s="917"/>
      <c r="Z16" s="917"/>
      <c r="AA16" s="917"/>
      <c r="AB16" s="917"/>
      <c r="AC16" s="917"/>
      <c r="AD16" s="917"/>
      <c r="AE16" s="923"/>
      <c r="AF16" s="943"/>
      <c r="AG16" s="921"/>
      <c r="AH16" s="921"/>
      <c r="AI16" s="921"/>
      <c r="AJ16" s="944"/>
      <c r="AK16" s="922"/>
      <c r="AL16" s="917"/>
      <c r="AM16" s="917"/>
      <c r="AN16" s="917"/>
      <c r="AO16" s="917"/>
      <c r="AP16" s="917"/>
      <c r="AQ16" s="917"/>
      <c r="AR16" s="917"/>
      <c r="AS16" s="917"/>
      <c r="AT16" s="917"/>
      <c r="AU16" s="918"/>
      <c r="AV16" s="918"/>
      <c r="AW16" s="918"/>
      <c r="AX16" s="918"/>
      <c r="AY16" s="919"/>
      <c r="AZ16" s="56"/>
      <c r="BA16" s="56"/>
      <c r="BB16" s="56"/>
      <c r="BC16" s="56"/>
      <c r="BD16" s="56"/>
      <c r="BE16" s="67"/>
      <c r="BF16" s="67"/>
      <c r="BG16" s="67"/>
      <c r="BH16" s="67"/>
      <c r="BI16" s="67"/>
      <c r="BJ16" s="67"/>
      <c r="BK16" s="67"/>
      <c r="BL16" s="67"/>
      <c r="BM16" s="67"/>
      <c r="BN16" s="67"/>
      <c r="BO16" s="67"/>
      <c r="BP16" s="67"/>
      <c r="BQ16" s="52">
        <v>10</v>
      </c>
      <c r="BR16" s="72"/>
      <c r="BS16" s="913"/>
      <c r="BT16" s="914"/>
      <c r="BU16" s="914"/>
      <c r="BV16" s="914"/>
      <c r="BW16" s="914"/>
      <c r="BX16" s="914"/>
      <c r="BY16" s="914"/>
      <c r="BZ16" s="914"/>
      <c r="CA16" s="914"/>
      <c r="CB16" s="914"/>
      <c r="CC16" s="914"/>
      <c r="CD16" s="914"/>
      <c r="CE16" s="914"/>
      <c r="CF16" s="914"/>
      <c r="CG16" s="915"/>
      <c r="CH16" s="920"/>
      <c r="CI16" s="921"/>
      <c r="CJ16" s="921"/>
      <c r="CK16" s="921"/>
      <c r="CL16" s="931"/>
      <c r="CM16" s="920"/>
      <c r="CN16" s="921"/>
      <c r="CO16" s="921"/>
      <c r="CP16" s="921"/>
      <c r="CQ16" s="931"/>
      <c r="CR16" s="920"/>
      <c r="CS16" s="921"/>
      <c r="CT16" s="921"/>
      <c r="CU16" s="921"/>
      <c r="CV16" s="931"/>
      <c r="CW16" s="920"/>
      <c r="CX16" s="921"/>
      <c r="CY16" s="921"/>
      <c r="CZ16" s="921"/>
      <c r="DA16" s="931"/>
      <c r="DB16" s="920"/>
      <c r="DC16" s="921"/>
      <c r="DD16" s="921"/>
      <c r="DE16" s="921"/>
      <c r="DF16" s="931"/>
      <c r="DG16" s="920"/>
      <c r="DH16" s="921"/>
      <c r="DI16" s="921"/>
      <c r="DJ16" s="921"/>
      <c r="DK16" s="931"/>
      <c r="DL16" s="920"/>
      <c r="DM16" s="921"/>
      <c r="DN16" s="921"/>
      <c r="DO16" s="921"/>
      <c r="DP16" s="931"/>
      <c r="DQ16" s="920"/>
      <c r="DR16" s="921"/>
      <c r="DS16" s="921"/>
      <c r="DT16" s="921"/>
      <c r="DU16" s="931"/>
      <c r="DV16" s="913"/>
      <c r="DW16" s="914"/>
      <c r="DX16" s="914"/>
      <c r="DY16" s="914"/>
      <c r="DZ16" s="932"/>
      <c r="EA16" s="67"/>
    </row>
    <row r="17" spans="1:131" s="47" customFormat="1" ht="26.25" customHeight="1" x14ac:dyDescent="0.2">
      <c r="A17" s="52">
        <v>11</v>
      </c>
      <c r="B17" s="913"/>
      <c r="C17" s="914"/>
      <c r="D17" s="914"/>
      <c r="E17" s="914"/>
      <c r="F17" s="914"/>
      <c r="G17" s="914"/>
      <c r="H17" s="914"/>
      <c r="I17" s="914"/>
      <c r="J17" s="914"/>
      <c r="K17" s="914"/>
      <c r="L17" s="914"/>
      <c r="M17" s="914"/>
      <c r="N17" s="914"/>
      <c r="O17" s="914"/>
      <c r="P17" s="915"/>
      <c r="Q17" s="916"/>
      <c r="R17" s="917"/>
      <c r="S17" s="917"/>
      <c r="T17" s="917"/>
      <c r="U17" s="917"/>
      <c r="V17" s="917"/>
      <c r="W17" s="917"/>
      <c r="X17" s="917"/>
      <c r="Y17" s="917"/>
      <c r="Z17" s="917"/>
      <c r="AA17" s="917"/>
      <c r="AB17" s="917"/>
      <c r="AC17" s="917"/>
      <c r="AD17" s="917"/>
      <c r="AE17" s="923"/>
      <c r="AF17" s="943"/>
      <c r="AG17" s="921"/>
      <c r="AH17" s="921"/>
      <c r="AI17" s="921"/>
      <c r="AJ17" s="944"/>
      <c r="AK17" s="922"/>
      <c r="AL17" s="917"/>
      <c r="AM17" s="917"/>
      <c r="AN17" s="917"/>
      <c r="AO17" s="917"/>
      <c r="AP17" s="917"/>
      <c r="AQ17" s="917"/>
      <c r="AR17" s="917"/>
      <c r="AS17" s="917"/>
      <c r="AT17" s="917"/>
      <c r="AU17" s="918"/>
      <c r="AV17" s="918"/>
      <c r="AW17" s="918"/>
      <c r="AX17" s="918"/>
      <c r="AY17" s="919"/>
      <c r="AZ17" s="56"/>
      <c r="BA17" s="56"/>
      <c r="BB17" s="56"/>
      <c r="BC17" s="56"/>
      <c r="BD17" s="56"/>
      <c r="BE17" s="67"/>
      <c r="BF17" s="67"/>
      <c r="BG17" s="67"/>
      <c r="BH17" s="67"/>
      <c r="BI17" s="67"/>
      <c r="BJ17" s="67"/>
      <c r="BK17" s="67"/>
      <c r="BL17" s="67"/>
      <c r="BM17" s="67"/>
      <c r="BN17" s="67"/>
      <c r="BO17" s="67"/>
      <c r="BP17" s="67"/>
      <c r="BQ17" s="52">
        <v>11</v>
      </c>
      <c r="BR17" s="72"/>
      <c r="BS17" s="913"/>
      <c r="BT17" s="914"/>
      <c r="BU17" s="914"/>
      <c r="BV17" s="914"/>
      <c r="BW17" s="914"/>
      <c r="BX17" s="914"/>
      <c r="BY17" s="914"/>
      <c r="BZ17" s="914"/>
      <c r="CA17" s="914"/>
      <c r="CB17" s="914"/>
      <c r="CC17" s="914"/>
      <c r="CD17" s="914"/>
      <c r="CE17" s="914"/>
      <c r="CF17" s="914"/>
      <c r="CG17" s="915"/>
      <c r="CH17" s="920"/>
      <c r="CI17" s="921"/>
      <c r="CJ17" s="921"/>
      <c r="CK17" s="921"/>
      <c r="CL17" s="931"/>
      <c r="CM17" s="920"/>
      <c r="CN17" s="921"/>
      <c r="CO17" s="921"/>
      <c r="CP17" s="921"/>
      <c r="CQ17" s="931"/>
      <c r="CR17" s="920"/>
      <c r="CS17" s="921"/>
      <c r="CT17" s="921"/>
      <c r="CU17" s="921"/>
      <c r="CV17" s="931"/>
      <c r="CW17" s="920"/>
      <c r="CX17" s="921"/>
      <c r="CY17" s="921"/>
      <c r="CZ17" s="921"/>
      <c r="DA17" s="931"/>
      <c r="DB17" s="920"/>
      <c r="DC17" s="921"/>
      <c r="DD17" s="921"/>
      <c r="DE17" s="921"/>
      <c r="DF17" s="931"/>
      <c r="DG17" s="920"/>
      <c r="DH17" s="921"/>
      <c r="DI17" s="921"/>
      <c r="DJ17" s="921"/>
      <c r="DK17" s="931"/>
      <c r="DL17" s="920"/>
      <c r="DM17" s="921"/>
      <c r="DN17" s="921"/>
      <c r="DO17" s="921"/>
      <c r="DP17" s="931"/>
      <c r="DQ17" s="920"/>
      <c r="DR17" s="921"/>
      <c r="DS17" s="921"/>
      <c r="DT17" s="921"/>
      <c r="DU17" s="931"/>
      <c r="DV17" s="913"/>
      <c r="DW17" s="914"/>
      <c r="DX17" s="914"/>
      <c r="DY17" s="914"/>
      <c r="DZ17" s="932"/>
      <c r="EA17" s="67"/>
    </row>
    <row r="18" spans="1:131" s="47" customFormat="1" ht="26.25" customHeight="1" x14ac:dyDescent="0.2">
      <c r="A18" s="52">
        <v>12</v>
      </c>
      <c r="B18" s="913"/>
      <c r="C18" s="914"/>
      <c r="D18" s="914"/>
      <c r="E18" s="914"/>
      <c r="F18" s="914"/>
      <c r="G18" s="914"/>
      <c r="H18" s="914"/>
      <c r="I18" s="914"/>
      <c r="J18" s="914"/>
      <c r="K18" s="914"/>
      <c r="L18" s="914"/>
      <c r="M18" s="914"/>
      <c r="N18" s="914"/>
      <c r="O18" s="914"/>
      <c r="P18" s="915"/>
      <c r="Q18" s="916"/>
      <c r="R18" s="917"/>
      <c r="S18" s="917"/>
      <c r="T18" s="917"/>
      <c r="U18" s="917"/>
      <c r="V18" s="917"/>
      <c r="W18" s="917"/>
      <c r="X18" s="917"/>
      <c r="Y18" s="917"/>
      <c r="Z18" s="917"/>
      <c r="AA18" s="917"/>
      <c r="AB18" s="917"/>
      <c r="AC18" s="917"/>
      <c r="AD18" s="917"/>
      <c r="AE18" s="923"/>
      <c r="AF18" s="943"/>
      <c r="AG18" s="921"/>
      <c r="AH18" s="921"/>
      <c r="AI18" s="921"/>
      <c r="AJ18" s="944"/>
      <c r="AK18" s="922"/>
      <c r="AL18" s="917"/>
      <c r="AM18" s="917"/>
      <c r="AN18" s="917"/>
      <c r="AO18" s="917"/>
      <c r="AP18" s="917"/>
      <c r="AQ18" s="917"/>
      <c r="AR18" s="917"/>
      <c r="AS18" s="917"/>
      <c r="AT18" s="917"/>
      <c r="AU18" s="918"/>
      <c r="AV18" s="918"/>
      <c r="AW18" s="918"/>
      <c r="AX18" s="918"/>
      <c r="AY18" s="919"/>
      <c r="AZ18" s="56"/>
      <c r="BA18" s="56"/>
      <c r="BB18" s="56"/>
      <c r="BC18" s="56"/>
      <c r="BD18" s="56"/>
      <c r="BE18" s="67"/>
      <c r="BF18" s="67"/>
      <c r="BG18" s="67"/>
      <c r="BH18" s="67"/>
      <c r="BI18" s="67"/>
      <c r="BJ18" s="67"/>
      <c r="BK18" s="67"/>
      <c r="BL18" s="67"/>
      <c r="BM18" s="67"/>
      <c r="BN18" s="67"/>
      <c r="BO18" s="67"/>
      <c r="BP18" s="67"/>
      <c r="BQ18" s="52">
        <v>12</v>
      </c>
      <c r="BR18" s="72"/>
      <c r="BS18" s="913"/>
      <c r="BT18" s="914"/>
      <c r="BU18" s="914"/>
      <c r="BV18" s="914"/>
      <c r="BW18" s="914"/>
      <c r="BX18" s="914"/>
      <c r="BY18" s="914"/>
      <c r="BZ18" s="914"/>
      <c r="CA18" s="914"/>
      <c r="CB18" s="914"/>
      <c r="CC18" s="914"/>
      <c r="CD18" s="914"/>
      <c r="CE18" s="914"/>
      <c r="CF18" s="914"/>
      <c r="CG18" s="915"/>
      <c r="CH18" s="920"/>
      <c r="CI18" s="921"/>
      <c r="CJ18" s="921"/>
      <c r="CK18" s="921"/>
      <c r="CL18" s="931"/>
      <c r="CM18" s="920"/>
      <c r="CN18" s="921"/>
      <c r="CO18" s="921"/>
      <c r="CP18" s="921"/>
      <c r="CQ18" s="931"/>
      <c r="CR18" s="920"/>
      <c r="CS18" s="921"/>
      <c r="CT18" s="921"/>
      <c r="CU18" s="921"/>
      <c r="CV18" s="931"/>
      <c r="CW18" s="920"/>
      <c r="CX18" s="921"/>
      <c r="CY18" s="921"/>
      <c r="CZ18" s="921"/>
      <c r="DA18" s="931"/>
      <c r="DB18" s="920"/>
      <c r="DC18" s="921"/>
      <c r="DD18" s="921"/>
      <c r="DE18" s="921"/>
      <c r="DF18" s="931"/>
      <c r="DG18" s="920"/>
      <c r="DH18" s="921"/>
      <c r="DI18" s="921"/>
      <c r="DJ18" s="921"/>
      <c r="DK18" s="931"/>
      <c r="DL18" s="920"/>
      <c r="DM18" s="921"/>
      <c r="DN18" s="921"/>
      <c r="DO18" s="921"/>
      <c r="DP18" s="931"/>
      <c r="DQ18" s="920"/>
      <c r="DR18" s="921"/>
      <c r="DS18" s="921"/>
      <c r="DT18" s="921"/>
      <c r="DU18" s="931"/>
      <c r="DV18" s="913"/>
      <c r="DW18" s="914"/>
      <c r="DX18" s="914"/>
      <c r="DY18" s="914"/>
      <c r="DZ18" s="932"/>
      <c r="EA18" s="67"/>
    </row>
    <row r="19" spans="1:131" s="47" customFormat="1" ht="26.25" customHeight="1" x14ac:dyDescent="0.2">
      <c r="A19" s="52">
        <v>13</v>
      </c>
      <c r="B19" s="913"/>
      <c r="C19" s="914"/>
      <c r="D19" s="914"/>
      <c r="E19" s="914"/>
      <c r="F19" s="914"/>
      <c r="G19" s="914"/>
      <c r="H19" s="914"/>
      <c r="I19" s="914"/>
      <c r="J19" s="914"/>
      <c r="K19" s="914"/>
      <c r="L19" s="914"/>
      <c r="M19" s="914"/>
      <c r="N19" s="914"/>
      <c r="O19" s="914"/>
      <c r="P19" s="915"/>
      <c r="Q19" s="916"/>
      <c r="R19" s="917"/>
      <c r="S19" s="917"/>
      <c r="T19" s="917"/>
      <c r="U19" s="917"/>
      <c r="V19" s="917"/>
      <c r="W19" s="917"/>
      <c r="X19" s="917"/>
      <c r="Y19" s="917"/>
      <c r="Z19" s="917"/>
      <c r="AA19" s="917"/>
      <c r="AB19" s="917"/>
      <c r="AC19" s="917"/>
      <c r="AD19" s="917"/>
      <c r="AE19" s="923"/>
      <c r="AF19" s="943"/>
      <c r="AG19" s="921"/>
      <c r="AH19" s="921"/>
      <c r="AI19" s="921"/>
      <c r="AJ19" s="944"/>
      <c r="AK19" s="922"/>
      <c r="AL19" s="917"/>
      <c r="AM19" s="917"/>
      <c r="AN19" s="917"/>
      <c r="AO19" s="917"/>
      <c r="AP19" s="917"/>
      <c r="AQ19" s="917"/>
      <c r="AR19" s="917"/>
      <c r="AS19" s="917"/>
      <c r="AT19" s="917"/>
      <c r="AU19" s="918"/>
      <c r="AV19" s="918"/>
      <c r="AW19" s="918"/>
      <c r="AX19" s="918"/>
      <c r="AY19" s="919"/>
      <c r="AZ19" s="56"/>
      <c r="BA19" s="56"/>
      <c r="BB19" s="56"/>
      <c r="BC19" s="56"/>
      <c r="BD19" s="56"/>
      <c r="BE19" s="67"/>
      <c r="BF19" s="67"/>
      <c r="BG19" s="67"/>
      <c r="BH19" s="67"/>
      <c r="BI19" s="67"/>
      <c r="BJ19" s="67"/>
      <c r="BK19" s="67"/>
      <c r="BL19" s="67"/>
      <c r="BM19" s="67"/>
      <c r="BN19" s="67"/>
      <c r="BO19" s="67"/>
      <c r="BP19" s="67"/>
      <c r="BQ19" s="52">
        <v>13</v>
      </c>
      <c r="BR19" s="72"/>
      <c r="BS19" s="913"/>
      <c r="BT19" s="914"/>
      <c r="BU19" s="914"/>
      <c r="BV19" s="914"/>
      <c r="BW19" s="914"/>
      <c r="BX19" s="914"/>
      <c r="BY19" s="914"/>
      <c r="BZ19" s="914"/>
      <c r="CA19" s="914"/>
      <c r="CB19" s="914"/>
      <c r="CC19" s="914"/>
      <c r="CD19" s="914"/>
      <c r="CE19" s="914"/>
      <c r="CF19" s="914"/>
      <c r="CG19" s="915"/>
      <c r="CH19" s="920"/>
      <c r="CI19" s="921"/>
      <c r="CJ19" s="921"/>
      <c r="CK19" s="921"/>
      <c r="CL19" s="931"/>
      <c r="CM19" s="920"/>
      <c r="CN19" s="921"/>
      <c r="CO19" s="921"/>
      <c r="CP19" s="921"/>
      <c r="CQ19" s="931"/>
      <c r="CR19" s="920"/>
      <c r="CS19" s="921"/>
      <c r="CT19" s="921"/>
      <c r="CU19" s="921"/>
      <c r="CV19" s="931"/>
      <c r="CW19" s="920"/>
      <c r="CX19" s="921"/>
      <c r="CY19" s="921"/>
      <c r="CZ19" s="921"/>
      <c r="DA19" s="931"/>
      <c r="DB19" s="920"/>
      <c r="DC19" s="921"/>
      <c r="DD19" s="921"/>
      <c r="DE19" s="921"/>
      <c r="DF19" s="931"/>
      <c r="DG19" s="920"/>
      <c r="DH19" s="921"/>
      <c r="DI19" s="921"/>
      <c r="DJ19" s="921"/>
      <c r="DK19" s="931"/>
      <c r="DL19" s="920"/>
      <c r="DM19" s="921"/>
      <c r="DN19" s="921"/>
      <c r="DO19" s="921"/>
      <c r="DP19" s="931"/>
      <c r="DQ19" s="920"/>
      <c r="DR19" s="921"/>
      <c r="DS19" s="921"/>
      <c r="DT19" s="921"/>
      <c r="DU19" s="931"/>
      <c r="DV19" s="913"/>
      <c r="DW19" s="914"/>
      <c r="DX19" s="914"/>
      <c r="DY19" s="914"/>
      <c r="DZ19" s="932"/>
      <c r="EA19" s="67"/>
    </row>
    <row r="20" spans="1:131" s="47" customFormat="1" ht="26.25" customHeight="1" x14ac:dyDescent="0.2">
      <c r="A20" s="52">
        <v>14</v>
      </c>
      <c r="B20" s="913"/>
      <c r="C20" s="914"/>
      <c r="D20" s="914"/>
      <c r="E20" s="914"/>
      <c r="F20" s="914"/>
      <c r="G20" s="914"/>
      <c r="H20" s="914"/>
      <c r="I20" s="914"/>
      <c r="J20" s="914"/>
      <c r="K20" s="914"/>
      <c r="L20" s="914"/>
      <c r="M20" s="914"/>
      <c r="N20" s="914"/>
      <c r="O20" s="914"/>
      <c r="P20" s="915"/>
      <c r="Q20" s="916"/>
      <c r="R20" s="917"/>
      <c r="S20" s="917"/>
      <c r="T20" s="917"/>
      <c r="U20" s="917"/>
      <c r="V20" s="917"/>
      <c r="W20" s="917"/>
      <c r="X20" s="917"/>
      <c r="Y20" s="917"/>
      <c r="Z20" s="917"/>
      <c r="AA20" s="917"/>
      <c r="AB20" s="917"/>
      <c r="AC20" s="917"/>
      <c r="AD20" s="917"/>
      <c r="AE20" s="923"/>
      <c r="AF20" s="943"/>
      <c r="AG20" s="921"/>
      <c r="AH20" s="921"/>
      <c r="AI20" s="921"/>
      <c r="AJ20" s="944"/>
      <c r="AK20" s="922"/>
      <c r="AL20" s="917"/>
      <c r="AM20" s="917"/>
      <c r="AN20" s="917"/>
      <c r="AO20" s="917"/>
      <c r="AP20" s="917"/>
      <c r="AQ20" s="917"/>
      <c r="AR20" s="917"/>
      <c r="AS20" s="917"/>
      <c r="AT20" s="917"/>
      <c r="AU20" s="918"/>
      <c r="AV20" s="918"/>
      <c r="AW20" s="918"/>
      <c r="AX20" s="918"/>
      <c r="AY20" s="919"/>
      <c r="AZ20" s="56"/>
      <c r="BA20" s="56"/>
      <c r="BB20" s="56"/>
      <c r="BC20" s="56"/>
      <c r="BD20" s="56"/>
      <c r="BE20" s="67"/>
      <c r="BF20" s="67"/>
      <c r="BG20" s="67"/>
      <c r="BH20" s="67"/>
      <c r="BI20" s="67"/>
      <c r="BJ20" s="67"/>
      <c r="BK20" s="67"/>
      <c r="BL20" s="67"/>
      <c r="BM20" s="67"/>
      <c r="BN20" s="67"/>
      <c r="BO20" s="67"/>
      <c r="BP20" s="67"/>
      <c r="BQ20" s="52">
        <v>14</v>
      </c>
      <c r="BR20" s="72"/>
      <c r="BS20" s="913"/>
      <c r="BT20" s="914"/>
      <c r="BU20" s="914"/>
      <c r="BV20" s="914"/>
      <c r="BW20" s="914"/>
      <c r="BX20" s="914"/>
      <c r="BY20" s="914"/>
      <c r="BZ20" s="914"/>
      <c r="CA20" s="914"/>
      <c r="CB20" s="914"/>
      <c r="CC20" s="914"/>
      <c r="CD20" s="914"/>
      <c r="CE20" s="914"/>
      <c r="CF20" s="914"/>
      <c r="CG20" s="915"/>
      <c r="CH20" s="920"/>
      <c r="CI20" s="921"/>
      <c r="CJ20" s="921"/>
      <c r="CK20" s="921"/>
      <c r="CL20" s="931"/>
      <c r="CM20" s="920"/>
      <c r="CN20" s="921"/>
      <c r="CO20" s="921"/>
      <c r="CP20" s="921"/>
      <c r="CQ20" s="931"/>
      <c r="CR20" s="920"/>
      <c r="CS20" s="921"/>
      <c r="CT20" s="921"/>
      <c r="CU20" s="921"/>
      <c r="CV20" s="931"/>
      <c r="CW20" s="920"/>
      <c r="CX20" s="921"/>
      <c r="CY20" s="921"/>
      <c r="CZ20" s="921"/>
      <c r="DA20" s="931"/>
      <c r="DB20" s="920"/>
      <c r="DC20" s="921"/>
      <c r="DD20" s="921"/>
      <c r="DE20" s="921"/>
      <c r="DF20" s="931"/>
      <c r="DG20" s="920"/>
      <c r="DH20" s="921"/>
      <c r="DI20" s="921"/>
      <c r="DJ20" s="921"/>
      <c r="DK20" s="931"/>
      <c r="DL20" s="920"/>
      <c r="DM20" s="921"/>
      <c r="DN20" s="921"/>
      <c r="DO20" s="921"/>
      <c r="DP20" s="931"/>
      <c r="DQ20" s="920"/>
      <c r="DR20" s="921"/>
      <c r="DS20" s="921"/>
      <c r="DT20" s="921"/>
      <c r="DU20" s="931"/>
      <c r="DV20" s="913"/>
      <c r="DW20" s="914"/>
      <c r="DX20" s="914"/>
      <c r="DY20" s="914"/>
      <c r="DZ20" s="932"/>
      <c r="EA20" s="67"/>
    </row>
    <row r="21" spans="1:131" s="47" customFormat="1" ht="26.25" customHeight="1" x14ac:dyDescent="0.2">
      <c r="A21" s="52">
        <v>15</v>
      </c>
      <c r="B21" s="913"/>
      <c r="C21" s="914"/>
      <c r="D21" s="914"/>
      <c r="E21" s="914"/>
      <c r="F21" s="914"/>
      <c r="G21" s="914"/>
      <c r="H21" s="914"/>
      <c r="I21" s="914"/>
      <c r="J21" s="914"/>
      <c r="K21" s="914"/>
      <c r="L21" s="914"/>
      <c r="M21" s="914"/>
      <c r="N21" s="914"/>
      <c r="O21" s="914"/>
      <c r="P21" s="915"/>
      <c r="Q21" s="916"/>
      <c r="R21" s="917"/>
      <c r="S21" s="917"/>
      <c r="T21" s="917"/>
      <c r="U21" s="917"/>
      <c r="V21" s="917"/>
      <c r="W21" s="917"/>
      <c r="X21" s="917"/>
      <c r="Y21" s="917"/>
      <c r="Z21" s="917"/>
      <c r="AA21" s="917"/>
      <c r="AB21" s="917"/>
      <c r="AC21" s="917"/>
      <c r="AD21" s="917"/>
      <c r="AE21" s="923"/>
      <c r="AF21" s="943"/>
      <c r="AG21" s="921"/>
      <c r="AH21" s="921"/>
      <c r="AI21" s="921"/>
      <c r="AJ21" s="944"/>
      <c r="AK21" s="922"/>
      <c r="AL21" s="917"/>
      <c r="AM21" s="917"/>
      <c r="AN21" s="917"/>
      <c r="AO21" s="917"/>
      <c r="AP21" s="917"/>
      <c r="AQ21" s="917"/>
      <c r="AR21" s="917"/>
      <c r="AS21" s="917"/>
      <c r="AT21" s="917"/>
      <c r="AU21" s="918"/>
      <c r="AV21" s="918"/>
      <c r="AW21" s="918"/>
      <c r="AX21" s="918"/>
      <c r="AY21" s="919"/>
      <c r="AZ21" s="56"/>
      <c r="BA21" s="56"/>
      <c r="BB21" s="56"/>
      <c r="BC21" s="56"/>
      <c r="BD21" s="56"/>
      <c r="BE21" s="67"/>
      <c r="BF21" s="67"/>
      <c r="BG21" s="67"/>
      <c r="BH21" s="67"/>
      <c r="BI21" s="67"/>
      <c r="BJ21" s="67"/>
      <c r="BK21" s="67"/>
      <c r="BL21" s="67"/>
      <c r="BM21" s="67"/>
      <c r="BN21" s="67"/>
      <c r="BO21" s="67"/>
      <c r="BP21" s="67"/>
      <c r="BQ21" s="52">
        <v>15</v>
      </c>
      <c r="BR21" s="72"/>
      <c r="BS21" s="913"/>
      <c r="BT21" s="914"/>
      <c r="BU21" s="914"/>
      <c r="BV21" s="914"/>
      <c r="BW21" s="914"/>
      <c r="BX21" s="914"/>
      <c r="BY21" s="914"/>
      <c r="BZ21" s="914"/>
      <c r="CA21" s="914"/>
      <c r="CB21" s="914"/>
      <c r="CC21" s="914"/>
      <c r="CD21" s="914"/>
      <c r="CE21" s="914"/>
      <c r="CF21" s="914"/>
      <c r="CG21" s="915"/>
      <c r="CH21" s="920"/>
      <c r="CI21" s="921"/>
      <c r="CJ21" s="921"/>
      <c r="CK21" s="921"/>
      <c r="CL21" s="931"/>
      <c r="CM21" s="920"/>
      <c r="CN21" s="921"/>
      <c r="CO21" s="921"/>
      <c r="CP21" s="921"/>
      <c r="CQ21" s="931"/>
      <c r="CR21" s="920"/>
      <c r="CS21" s="921"/>
      <c r="CT21" s="921"/>
      <c r="CU21" s="921"/>
      <c r="CV21" s="931"/>
      <c r="CW21" s="920"/>
      <c r="CX21" s="921"/>
      <c r="CY21" s="921"/>
      <c r="CZ21" s="921"/>
      <c r="DA21" s="931"/>
      <c r="DB21" s="920"/>
      <c r="DC21" s="921"/>
      <c r="DD21" s="921"/>
      <c r="DE21" s="921"/>
      <c r="DF21" s="931"/>
      <c r="DG21" s="920"/>
      <c r="DH21" s="921"/>
      <c r="DI21" s="921"/>
      <c r="DJ21" s="921"/>
      <c r="DK21" s="931"/>
      <c r="DL21" s="920"/>
      <c r="DM21" s="921"/>
      <c r="DN21" s="921"/>
      <c r="DO21" s="921"/>
      <c r="DP21" s="931"/>
      <c r="DQ21" s="920"/>
      <c r="DR21" s="921"/>
      <c r="DS21" s="921"/>
      <c r="DT21" s="921"/>
      <c r="DU21" s="931"/>
      <c r="DV21" s="913"/>
      <c r="DW21" s="914"/>
      <c r="DX21" s="914"/>
      <c r="DY21" s="914"/>
      <c r="DZ21" s="932"/>
      <c r="EA21" s="67"/>
    </row>
    <row r="22" spans="1:131" s="47" customFormat="1" ht="26.25" customHeight="1" x14ac:dyDescent="0.2">
      <c r="A22" s="52">
        <v>16</v>
      </c>
      <c r="B22" s="913"/>
      <c r="C22" s="914"/>
      <c r="D22" s="914"/>
      <c r="E22" s="914"/>
      <c r="F22" s="914"/>
      <c r="G22" s="914"/>
      <c r="H22" s="914"/>
      <c r="I22" s="914"/>
      <c r="J22" s="914"/>
      <c r="K22" s="914"/>
      <c r="L22" s="914"/>
      <c r="M22" s="914"/>
      <c r="N22" s="914"/>
      <c r="O22" s="914"/>
      <c r="P22" s="915"/>
      <c r="Q22" s="964"/>
      <c r="R22" s="965"/>
      <c r="S22" s="965"/>
      <c r="T22" s="965"/>
      <c r="U22" s="965"/>
      <c r="V22" s="965"/>
      <c r="W22" s="965"/>
      <c r="X22" s="965"/>
      <c r="Y22" s="965"/>
      <c r="Z22" s="965"/>
      <c r="AA22" s="965"/>
      <c r="AB22" s="965"/>
      <c r="AC22" s="965"/>
      <c r="AD22" s="965"/>
      <c r="AE22" s="966"/>
      <c r="AF22" s="943"/>
      <c r="AG22" s="921"/>
      <c r="AH22" s="921"/>
      <c r="AI22" s="921"/>
      <c r="AJ22" s="944"/>
      <c r="AK22" s="967"/>
      <c r="AL22" s="965"/>
      <c r="AM22" s="965"/>
      <c r="AN22" s="965"/>
      <c r="AO22" s="965"/>
      <c r="AP22" s="965"/>
      <c r="AQ22" s="965"/>
      <c r="AR22" s="965"/>
      <c r="AS22" s="965"/>
      <c r="AT22" s="965"/>
      <c r="AU22" s="968"/>
      <c r="AV22" s="968"/>
      <c r="AW22" s="968"/>
      <c r="AX22" s="968"/>
      <c r="AY22" s="969"/>
      <c r="AZ22" s="948" t="s">
        <v>450</v>
      </c>
      <c r="BA22" s="948"/>
      <c r="BB22" s="948"/>
      <c r="BC22" s="948"/>
      <c r="BD22" s="949"/>
      <c r="BE22" s="67"/>
      <c r="BF22" s="67"/>
      <c r="BG22" s="67"/>
      <c r="BH22" s="67"/>
      <c r="BI22" s="67"/>
      <c r="BJ22" s="67"/>
      <c r="BK22" s="67"/>
      <c r="BL22" s="67"/>
      <c r="BM22" s="67"/>
      <c r="BN22" s="67"/>
      <c r="BO22" s="67"/>
      <c r="BP22" s="67"/>
      <c r="BQ22" s="52">
        <v>16</v>
      </c>
      <c r="BR22" s="72"/>
      <c r="BS22" s="913"/>
      <c r="BT22" s="914"/>
      <c r="BU22" s="914"/>
      <c r="BV22" s="914"/>
      <c r="BW22" s="914"/>
      <c r="BX22" s="914"/>
      <c r="BY22" s="914"/>
      <c r="BZ22" s="914"/>
      <c r="CA22" s="914"/>
      <c r="CB22" s="914"/>
      <c r="CC22" s="914"/>
      <c r="CD22" s="914"/>
      <c r="CE22" s="914"/>
      <c r="CF22" s="914"/>
      <c r="CG22" s="915"/>
      <c r="CH22" s="920"/>
      <c r="CI22" s="921"/>
      <c r="CJ22" s="921"/>
      <c r="CK22" s="921"/>
      <c r="CL22" s="931"/>
      <c r="CM22" s="920"/>
      <c r="CN22" s="921"/>
      <c r="CO22" s="921"/>
      <c r="CP22" s="921"/>
      <c r="CQ22" s="931"/>
      <c r="CR22" s="920"/>
      <c r="CS22" s="921"/>
      <c r="CT22" s="921"/>
      <c r="CU22" s="921"/>
      <c r="CV22" s="931"/>
      <c r="CW22" s="920"/>
      <c r="CX22" s="921"/>
      <c r="CY22" s="921"/>
      <c r="CZ22" s="921"/>
      <c r="DA22" s="931"/>
      <c r="DB22" s="920"/>
      <c r="DC22" s="921"/>
      <c r="DD22" s="921"/>
      <c r="DE22" s="921"/>
      <c r="DF22" s="931"/>
      <c r="DG22" s="920"/>
      <c r="DH22" s="921"/>
      <c r="DI22" s="921"/>
      <c r="DJ22" s="921"/>
      <c r="DK22" s="931"/>
      <c r="DL22" s="920"/>
      <c r="DM22" s="921"/>
      <c r="DN22" s="921"/>
      <c r="DO22" s="921"/>
      <c r="DP22" s="931"/>
      <c r="DQ22" s="920"/>
      <c r="DR22" s="921"/>
      <c r="DS22" s="921"/>
      <c r="DT22" s="921"/>
      <c r="DU22" s="931"/>
      <c r="DV22" s="913"/>
      <c r="DW22" s="914"/>
      <c r="DX22" s="914"/>
      <c r="DY22" s="914"/>
      <c r="DZ22" s="932"/>
      <c r="EA22" s="67"/>
    </row>
    <row r="23" spans="1:131" s="47" customFormat="1" ht="26.25" customHeight="1" x14ac:dyDescent="0.2">
      <c r="A23" s="53" t="s">
        <v>248</v>
      </c>
      <c r="B23" s="891" t="s">
        <v>304</v>
      </c>
      <c r="C23" s="892"/>
      <c r="D23" s="892"/>
      <c r="E23" s="892"/>
      <c r="F23" s="892"/>
      <c r="G23" s="892"/>
      <c r="H23" s="892"/>
      <c r="I23" s="892"/>
      <c r="J23" s="892"/>
      <c r="K23" s="892"/>
      <c r="L23" s="892"/>
      <c r="M23" s="892"/>
      <c r="N23" s="892"/>
      <c r="O23" s="892"/>
      <c r="P23" s="893"/>
      <c r="Q23" s="962">
        <v>62857</v>
      </c>
      <c r="R23" s="903"/>
      <c r="S23" s="903"/>
      <c r="T23" s="903"/>
      <c r="U23" s="903"/>
      <c r="V23" s="903">
        <v>58960</v>
      </c>
      <c r="W23" s="903"/>
      <c r="X23" s="903"/>
      <c r="Y23" s="903"/>
      <c r="Z23" s="903"/>
      <c r="AA23" s="903">
        <v>3897</v>
      </c>
      <c r="AB23" s="903"/>
      <c r="AC23" s="903"/>
      <c r="AD23" s="903"/>
      <c r="AE23" s="963"/>
      <c r="AF23" s="934">
        <v>3770</v>
      </c>
      <c r="AG23" s="903"/>
      <c r="AH23" s="903"/>
      <c r="AI23" s="903"/>
      <c r="AJ23" s="935"/>
      <c r="AK23" s="936"/>
      <c r="AL23" s="902"/>
      <c r="AM23" s="902"/>
      <c r="AN23" s="902"/>
      <c r="AO23" s="902"/>
      <c r="AP23" s="903">
        <v>30699</v>
      </c>
      <c r="AQ23" s="903"/>
      <c r="AR23" s="903"/>
      <c r="AS23" s="903"/>
      <c r="AT23" s="903"/>
      <c r="AU23" s="904"/>
      <c r="AV23" s="904"/>
      <c r="AW23" s="904"/>
      <c r="AX23" s="904"/>
      <c r="AY23" s="905"/>
      <c r="AZ23" s="938" t="s">
        <v>198</v>
      </c>
      <c r="BA23" s="898"/>
      <c r="BB23" s="898"/>
      <c r="BC23" s="898"/>
      <c r="BD23" s="939"/>
      <c r="BE23" s="67"/>
      <c r="BF23" s="67"/>
      <c r="BG23" s="67"/>
      <c r="BH23" s="67"/>
      <c r="BI23" s="67"/>
      <c r="BJ23" s="67"/>
      <c r="BK23" s="67"/>
      <c r="BL23" s="67"/>
      <c r="BM23" s="67"/>
      <c r="BN23" s="67"/>
      <c r="BO23" s="67"/>
      <c r="BP23" s="67"/>
      <c r="BQ23" s="52">
        <v>17</v>
      </c>
      <c r="BR23" s="72"/>
      <c r="BS23" s="913"/>
      <c r="BT23" s="914"/>
      <c r="BU23" s="914"/>
      <c r="BV23" s="914"/>
      <c r="BW23" s="914"/>
      <c r="BX23" s="914"/>
      <c r="BY23" s="914"/>
      <c r="BZ23" s="914"/>
      <c r="CA23" s="914"/>
      <c r="CB23" s="914"/>
      <c r="CC23" s="914"/>
      <c r="CD23" s="914"/>
      <c r="CE23" s="914"/>
      <c r="CF23" s="914"/>
      <c r="CG23" s="915"/>
      <c r="CH23" s="920"/>
      <c r="CI23" s="921"/>
      <c r="CJ23" s="921"/>
      <c r="CK23" s="921"/>
      <c r="CL23" s="931"/>
      <c r="CM23" s="920"/>
      <c r="CN23" s="921"/>
      <c r="CO23" s="921"/>
      <c r="CP23" s="921"/>
      <c r="CQ23" s="931"/>
      <c r="CR23" s="920"/>
      <c r="CS23" s="921"/>
      <c r="CT23" s="921"/>
      <c r="CU23" s="921"/>
      <c r="CV23" s="931"/>
      <c r="CW23" s="920"/>
      <c r="CX23" s="921"/>
      <c r="CY23" s="921"/>
      <c r="CZ23" s="921"/>
      <c r="DA23" s="931"/>
      <c r="DB23" s="920"/>
      <c r="DC23" s="921"/>
      <c r="DD23" s="921"/>
      <c r="DE23" s="921"/>
      <c r="DF23" s="931"/>
      <c r="DG23" s="920"/>
      <c r="DH23" s="921"/>
      <c r="DI23" s="921"/>
      <c r="DJ23" s="921"/>
      <c r="DK23" s="931"/>
      <c r="DL23" s="920"/>
      <c r="DM23" s="921"/>
      <c r="DN23" s="921"/>
      <c r="DO23" s="921"/>
      <c r="DP23" s="931"/>
      <c r="DQ23" s="920"/>
      <c r="DR23" s="921"/>
      <c r="DS23" s="921"/>
      <c r="DT23" s="921"/>
      <c r="DU23" s="931"/>
      <c r="DV23" s="913"/>
      <c r="DW23" s="914"/>
      <c r="DX23" s="914"/>
      <c r="DY23" s="914"/>
      <c r="DZ23" s="932"/>
      <c r="EA23" s="67"/>
    </row>
    <row r="24" spans="1:131" s="47" customFormat="1" ht="26.25" customHeight="1" x14ac:dyDescent="0.2">
      <c r="A24" s="960" t="s">
        <v>382</v>
      </c>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0"/>
      <c r="AU24" s="960"/>
      <c r="AV24" s="960"/>
      <c r="AW24" s="960"/>
      <c r="AX24" s="960"/>
      <c r="AY24" s="960"/>
      <c r="AZ24" s="56"/>
      <c r="BA24" s="56"/>
      <c r="BB24" s="56"/>
      <c r="BC24" s="56"/>
      <c r="BD24" s="56"/>
      <c r="BE24" s="67"/>
      <c r="BF24" s="67"/>
      <c r="BG24" s="67"/>
      <c r="BH24" s="67"/>
      <c r="BI24" s="67"/>
      <c r="BJ24" s="67"/>
      <c r="BK24" s="67"/>
      <c r="BL24" s="67"/>
      <c r="BM24" s="67"/>
      <c r="BN24" s="67"/>
      <c r="BO24" s="67"/>
      <c r="BP24" s="67"/>
      <c r="BQ24" s="52">
        <v>18</v>
      </c>
      <c r="BR24" s="72"/>
      <c r="BS24" s="913"/>
      <c r="BT24" s="914"/>
      <c r="BU24" s="914"/>
      <c r="BV24" s="914"/>
      <c r="BW24" s="914"/>
      <c r="BX24" s="914"/>
      <c r="BY24" s="914"/>
      <c r="BZ24" s="914"/>
      <c r="CA24" s="914"/>
      <c r="CB24" s="914"/>
      <c r="CC24" s="914"/>
      <c r="CD24" s="914"/>
      <c r="CE24" s="914"/>
      <c r="CF24" s="914"/>
      <c r="CG24" s="915"/>
      <c r="CH24" s="920"/>
      <c r="CI24" s="921"/>
      <c r="CJ24" s="921"/>
      <c r="CK24" s="921"/>
      <c r="CL24" s="931"/>
      <c r="CM24" s="920"/>
      <c r="CN24" s="921"/>
      <c r="CO24" s="921"/>
      <c r="CP24" s="921"/>
      <c r="CQ24" s="931"/>
      <c r="CR24" s="920"/>
      <c r="CS24" s="921"/>
      <c r="CT24" s="921"/>
      <c r="CU24" s="921"/>
      <c r="CV24" s="931"/>
      <c r="CW24" s="920"/>
      <c r="CX24" s="921"/>
      <c r="CY24" s="921"/>
      <c r="CZ24" s="921"/>
      <c r="DA24" s="931"/>
      <c r="DB24" s="920"/>
      <c r="DC24" s="921"/>
      <c r="DD24" s="921"/>
      <c r="DE24" s="921"/>
      <c r="DF24" s="931"/>
      <c r="DG24" s="920"/>
      <c r="DH24" s="921"/>
      <c r="DI24" s="921"/>
      <c r="DJ24" s="921"/>
      <c r="DK24" s="931"/>
      <c r="DL24" s="920"/>
      <c r="DM24" s="921"/>
      <c r="DN24" s="921"/>
      <c r="DO24" s="921"/>
      <c r="DP24" s="931"/>
      <c r="DQ24" s="920"/>
      <c r="DR24" s="921"/>
      <c r="DS24" s="921"/>
      <c r="DT24" s="921"/>
      <c r="DU24" s="931"/>
      <c r="DV24" s="913"/>
      <c r="DW24" s="914"/>
      <c r="DX24" s="914"/>
      <c r="DY24" s="914"/>
      <c r="DZ24" s="932"/>
      <c r="EA24" s="67"/>
    </row>
    <row r="25" spans="1:131" ht="26.25" customHeight="1" x14ac:dyDescent="0.2">
      <c r="A25" s="961" t="s">
        <v>417</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1"/>
      <c r="AY25" s="961"/>
      <c r="AZ25" s="961"/>
      <c r="BA25" s="961"/>
      <c r="BB25" s="961"/>
      <c r="BC25" s="961"/>
      <c r="BD25" s="961"/>
      <c r="BE25" s="961"/>
      <c r="BF25" s="961"/>
      <c r="BG25" s="961"/>
      <c r="BH25" s="961"/>
      <c r="BI25" s="961"/>
      <c r="BJ25" s="56"/>
      <c r="BK25" s="56"/>
      <c r="BL25" s="56"/>
      <c r="BM25" s="56"/>
      <c r="BN25" s="56"/>
      <c r="BO25" s="55"/>
      <c r="BP25" s="55"/>
      <c r="BQ25" s="52">
        <v>19</v>
      </c>
      <c r="BR25" s="72"/>
      <c r="BS25" s="913"/>
      <c r="BT25" s="914"/>
      <c r="BU25" s="914"/>
      <c r="BV25" s="914"/>
      <c r="BW25" s="914"/>
      <c r="BX25" s="914"/>
      <c r="BY25" s="914"/>
      <c r="BZ25" s="914"/>
      <c r="CA25" s="914"/>
      <c r="CB25" s="914"/>
      <c r="CC25" s="914"/>
      <c r="CD25" s="914"/>
      <c r="CE25" s="914"/>
      <c r="CF25" s="914"/>
      <c r="CG25" s="915"/>
      <c r="CH25" s="920"/>
      <c r="CI25" s="921"/>
      <c r="CJ25" s="921"/>
      <c r="CK25" s="921"/>
      <c r="CL25" s="931"/>
      <c r="CM25" s="920"/>
      <c r="CN25" s="921"/>
      <c r="CO25" s="921"/>
      <c r="CP25" s="921"/>
      <c r="CQ25" s="931"/>
      <c r="CR25" s="920"/>
      <c r="CS25" s="921"/>
      <c r="CT25" s="921"/>
      <c r="CU25" s="921"/>
      <c r="CV25" s="931"/>
      <c r="CW25" s="920"/>
      <c r="CX25" s="921"/>
      <c r="CY25" s="921"/>
      <c r="CZ25" s="921"/>
      <c r="DA25" s="931"/>
      <c r="DB25" s="920"/>
      <c r="DC25" s="921"/>
      <c r="DD25" s="921"/>
      <c r="DE25" s="921"/>
      <c r="DF25" s="931"/>
      <c r="DG25" s="920"/>
      <c r="DH25" s="921"/>
      <c r="DI25" s="921"/>
      <c r="DJ25" s="921"/>
      <c r="DK25" s="931"/>
      <c r="DL25" s="920"/>
      <c r="DM25" s="921"/>
      <c r="DN25" s="921"/>
      <c r="DO25" s="921"/>
      <c r="DP25" s="931"/>
      <c r="DQ25" s="920"/>
      <c r="DR25" s="921"/>
      <c r="DS25" s="921"/>
      <c r="DT25" s="921"/>
      <c r="DU25" s="931"/>
      <c r="DV25" s="913"/>
      <c r="DW25" s="914"/>
      <c r="DX25" s="914"/>
      <c r="DY25" s="914"/>
      <c r="DZ25" s="932"/>
      <c r="EA25" s="48"/>
    </row>
    <row r="26" spans="1:131" ht="26.25" customHeight="1" x14ac:dyDescent="0.2">
      <c r="A26" s="659" t="s">
        <v>438</v>
      </c>
      <c r="B26" s="660"/>
      <c r="C26" s="660"/>
      <c r="D26" s="660"/>
      <c r="E26" s="660"/>
      <c r="F26" s="660"/>
      <c r="G26" s="660"/>
      <c r="H26" s="660"/>
      <c r="I26" s="660"/>
      <c r="J26" s="660"/>
      <c r="K26" s="660"/>
      <c r="L26" s="660"/>
      <c r="M26" s="660"/>
      <c r="N26" s="660"/>
      <c r="O26" s="660"/>
      <c r="P26" s="661"/>
      <c r="Q26" s="651" t="s">
        <v>452</v>
      </c>
      <c r="R26" s="652"/>
      <c r="S26" s="652"/>
      <c r="T26" s="652"/>
      <c r="U26" s="653"/>
      <c r="V26" s="651" t="s">
        <v>453</v>
      </c>
      <c r="W26" s="652"/>
      <c r="X26" s="652"/>
      <c r="Y26" s="652"/>
      <c r="Z26" s="653"/>
      <c r="AA26" s="651" t="s">
        <v>454</v>
      </c>
      <c r="AB26" s="652"/>
      <c r="AC26" s="652"/>
      <c r="AD26" s="652"/>
      <c r="AE26" s="652"/>
      <c r="AF26" s="665" t="s">
        <v>245</v>
      </c>
      <c r="AG26" s="666"/>
      <c r="AH26" s="666"/>
      <c r="AI26" s="666"/>
      <c r="AJ26" s="667"/>
      <c r="AK26" s="652" t="s">
        <v>386</v>
      </c>
      <c r="AL26" s="652"/>
      <c r="AM26" s="652"/>
      <c r="AN26" s="652"/>
      <c r="AO26" s="653"/>
      <c r="AP26" s="651" t="s">
        <v>359</v>
      </c>
      <c r="AQ26" s="652"/>
      <c r="AR26" s="652"/>
      <c r="AS26" s="652"/>
      <c r="AT26" s="653"/>
      <c r="AU26" s="651" t="s">
        <v>302</v>
      </c>
      <c r="AV26" s="652"/>
      <c r="AW26" s="652"/>
      <c r="AX26" s="652"/>
      <c r="AY26" s="653"/>
      <c r="AZ26" s="651" t="s">
        <v>455</v>
      </c>
      <c r="BA26" s="652"/>
      <c r="BB26" s="652"/>
      <c r="BC26" s="652"/>
      <c r="BD26" s="653"/>
      <c r="BE26" s="651" t="s">
        <v>444</v>
      </c>
      <c r="BF26" s="652"/>
      <c r="BG26" s="652"/>
      <c r="BH26" s="652"/>
      <c r="BI26" s="657"/>
      <c r="BJ26" s="56"/>
      <c r="BK26" s="56"/>
      <c r="BL26" s="56"/>
      <c r="BM26" s="56"/>
      <c r="BN26" s="56"/>
      <c r="BO26" s="55"/>
      <c r="BP26" s="55"/>
      <c r="BQ26" s="52">
        <v>20</v>
      </c>
      <c r="BR26" s="72"/>
      <c r="BS26" s="913"/>
      <c r="BT26" s="914"/>
      <c r="BU26" s="914"/>
      <c r="BV26" s="914"/>
      <c r="BW26" s="914"/>
      <c r="BX26" s="914"/>
      <c r="BY26" s="914"/>
      <c r="BZ26" s="914"/>
      <c r="CA26" s="914"/>
      <c r="CB26" s="914"/>
      <c r="CC26" s="914"/>
      <c r="CD26" s="914"/>
      <c r="CE26" s="914"/>
      <c r="CF26" s="914"/>
      <c r="CG26" s="915"/>
      <c r="CH26" s="920"/>
      <c r="CI26" s="921"/>
      <c r="CJ26" s="921"/>
      <c r="CK26" s="921"/>
      <c r="CL26" s="931"/>
      <c r="CM26" s="920"/>
      <c r="CN26" s="921"/>
      <c r="CO26" s="921"/>
      <c r="CP26" s="921"/>
      <c r="CQ26" s="931"/>
      <c r="CR26" s="920"/>
      <c r="CS26" s="921"/>
      <c r="CT26" s="921"/>
      <c r="CU26" s="921"/>
      <c r="CV26" s="931"/>
      <c r="CW26" s="920"/>
      <c r="CX26" s="921"/>
      <c r="CY26" s="921"/>
      <c r="CZ26" s="921"/>
      <c r="DA26" s="931"/>
      <c r="DB26" s="920"/>
      <c r="DC26" s="921"/>
      <c r="DD26" s="921"/>
      <c r="DE26" s="921"/>
      <c r="DF26" s="931"/>
      <c r="DG26" s="920"/>
      <c r="DH26" s="921"/>
      <c r="DI26" s="921"/>
      <c r="DJ26" s="921"/>
      <c r="DK26" s="931"/>
      <c r="DL26" s="920"/>
      <c r="DM26" s="921"/>
      <c r="DN26" s="921"/>
      <c r="DO26" s="921"/>
      <c r="DP26" s="931"/>
      <c r="DQ26" s="920"/>
      <c r="DR26" s="921"/>
      <c r="DS26" s="921"/>
      <c r="DT26" s="921"/>
      <c r="DU26" s="931"/>
      <c r="DV26" s="913"/>
      <c r="DW26" s="914"/>
      <c r="DX26" s="914"/>
      <c r="DY26" s="914"/>
      <c r="DZ26" s="932"/>
      <c r="EA26" s="48"/>
    </row>
    <row r="27" spans="1:131" ht="26.25" customHeight="1" x14ac:dyDescent="0.2">
      <c r="A27" s="662"/>
      <c r="B27" s="663"/>
      <c r="C27" s="663"/>
      <c r="D27" s="663"/>
      <c r="E27" s="663"/>
      <c r="F27" s="663"/>
      <c r="G27" s="663"/>
      <c r="H27" s="663"/>
      <c r="I27" s="663"/>
      <c r="J27" s="663"/>
      <c r="K27" s="663"/>
      <c r="L27" s="663"/>
      <c r="M27" s="663"/>
      <c r="N27" s="663"/>
      <c r="O27" s="663"/>
      <c r="P27" s="664"/>
      <c r="Q27" s="654"/>
      <c r="R27" s="655"/>
      <c r="S27" s="655"/>
      <c r="T27" s="655"/>
      <c r="U27" s="656"/>
      <c r="V27" s="654"/>
      <c r="W27" s="655"/>
      <c r="X27" s="655"/>
      <c r="Y27" s="655"/>
      <c r="Z27" s="656"/>
      <c r="AA27" s="654"/>
      <c r="AB27" s="655"/>
      <c r="AC27" s="655"/>
      <c r="AD27" s="655"/>
      <c r="AE27" s="655"/>
      <c r="AF27" s="668"/>
      <c r="AG27" s="669"/>
      <c r="AH27" s="669"/>
      <c r="AI27" s="669"/>
      <c r="AJ27" s="670"/>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58"/>
      <c r="BJ27" s="56"/>
      <c r="BK27" s="56"/>
      <c r="BL27" s="56"/>
      <c r="BM27" s="56"/>
      <c r="BN27" s="56"/>
      <c r="BO27" s="55"/>
      <c r="BP27" s="55"/>
      <c r="BQ27" s="52">
        <v>21</v>
      </c>
      <c r="BR27" s="72"/>
      <c r="BS27" s="913"/>
      <c r="BT27" s="914"/>
      <c r="BU27" s="914"/>
      <c r="BV27" s="914"/>
      <c r="BW27" s="914"/>
      <c r="BX27" s="914"/>
      <c r="BY27" s="914"/>
      <c r="BZ27" s="914"/>
      <c r="CA27" s="914"/>
      <c r="CB27" s="914"/>
      <c r="CC27" s="914"/>
      <c r="CD27" s="914"/>
      <c r="CE27" s="914"/>
      <c r="CF27" s="914"/>
      <c r="CG27" s="915"/>
      <c r="CH27" s="920"/>
      <c r="CI27" s="921"/>
      <c r="CJ27" s="921"/>
      <c r="CK27" s="921"/>
      <c r="CL27" s="931"/>
      <c r="CM27" s="920"/>
      <c r="CN27" s="921"/>
      <c r="CO27" s="921"/>
      <c r="CP27" s="921"/>
      <c r="CQ27" s="931"/>
      <c r="CR27" s="920"/>
      <c r="CS27" s="921"/>
      <c r="CT27" s="921"/>
      <c r="CU27" s="921"/>
      <c r="CV27" s="931"/>
      <c r="CW27" s="920"/>
      <c r="CX27" s="921"/>
      <c r="CY27" s="921"/>
      <c r="CZ27" s="921"/>
      <c r="DA27" s="931"/>
      <c r="DB27" s="920"/>
      <c r="DC27" s="921"/>
      <c r="DD27" s="921"/>
      <c r="DE27" s="921"/>
      <c r="DF27" s="931"/>
      <c r="DG27" s="920"/>
      <c r="DH27" s="921"/>
      <c r="DI27" s="921"/>
      <c r="DJ27" s="921"/>
      <c r="DK27" s="931"/>
      <c r="DL27" s="920"/>
      <c r="DM27" s="921"/>
      <c r="DN27" s="921"/>
      <c r="DO27" s="921"/>
      <c r="DP27" s="931"/>
      <c r="DQ27" s="920"/>
      <c r="DR27" s="921"/>
      <c r="DS27" s="921"/>
      <c r="DT27" s="921"/>
      <c r="DU27" s="931"/>
      <c r="DV27" s="913"/>
      <c r="DW27" s="914"/>
      <c r="DX27" s="914"/>
      <c r="DY27" s="914"/>
      <c r="DZ27" s="932"/>
      <c r="EA27" s="48"/>
    </row>
    <row r="28" spans="1:131" ht="26.25" customHeight="1" x14ac:dyDescent="0.2">
      <c r="A28" s="54">
        <v>1</v>
      </c>
      <c r="B28" s="924" t="s">
        <v>217</v>
      </c>
      <c r="C28" s="925"/>
      <c r="D28" s="925"/>
      <c r="E28" s="925"/>
      <c r="F28" s="925"/>
      <c r="G28" s="925"/>
      <c r="H28" s="925"/>
      <c r="I28" s="925"/>
      <c r="J28" s="925"/>
      <c r="K28" s="925"/>
      <c r="L28" s="925"/>
      <c r="M28" s="925"/>
      <c r="N28" s="925"/>
      <c r="O28" s="925"/>
      <c r="P28" s="926"/>
      <c r="Q28" s="951">
        <v>14333</v>
      </c>
      <c r="R28" s="952"/>
      <c r="S28" s="952"/>
      <c r="T28" s="952"/>
      <c r="U28" s="952"/>
      <c r="V28" s="952">
        <v>14209</v>
      </c>
      <c r="W28" s="952"/>
      <c r="X28" s="952"/>
      <c r="Y28" s="952"/>
      <c r="Z28" s="952"/>
      <c r="AA28" s="952">
        <v>124</v>
      </c>
      <c r="AB28" s="952"/>
      <c r="AC28" s="952"/>
      <c r="AD28" s="952"/>
      <c r="AE28" s="953"/>
      <c r="AF28" s="954">
        <v>124</v>
      </c>
      <c r="AG28" s="952"/>
      <c r="AH28" s="952"/>
      <c r="AI28" s="952"/>
      <c r="AJ28" s="955"/>
      <c r="AK28" s="956">
        <v>1749</v>
      </c>
      <c r="AL28" s="952"/>
      <c r="AM28" s="952"/>
      <c r="AN28" s="952"/>
      <c r="AO28" s="952"/>
      <c r="AP28" s="952" t="s">
        <v>198</v>
      </c>
      <c r="AQ28" s="952"/>
      <c r="AR28" s="952"/>
      <c r="AS28" s="952"/>
      <c r="AT28" s="952"/>
      <c r="AU28" s="952" t="s">
        <v>198</v>
      </c>
      <c r="AV28" s="952"/>
      <c r="AW28" s="952"/>
      <c r="AX28" s="952"/>
      <c r="AY28" s="952"/>
      <c r="AZ28" s="957" t="s">
        <v>198</v>
      </c>
      <c r="BA28" s="957"/>
      <c r="BB28" s="957"/>
      <c r="BC28" s="957"/>
      <c r="BD28" s="957"/>
      <c r="BE28" s="958"/>
      <c r="BF28" s="958"/>
      <c r="BG28" s="958"/>
      <c r="BH28" s="958"/>
      <c r="BI28" s="959"/>
      <c r="BJ28" s="56"/>
      <c r="BK28" s="56"/>
      <c r="BL28" s="56"/>
      <c r="BM28" s="56"/>
      <c r="BN28" s="56"/>
      <c r="BO28" s="55"/>
      <c r="BP28" s="55"/>
      <c r="BQ28" s="52">
        <v>22</v>
      </c>
      <c r="BR28" s="72"/>
      <c r="BS28" s="913"/>
      <c r="BT28" s="914"/>
      <c r="BU28" s="914"/>
      <c r="BV28" s="914"/>
      <c r="BW28" s="914"/>
      <c r="BX28" s="914"/>
      <c r="BY28" s="914"/>
      <c r="BZ28" s="914"/>
      <c r="CA28" s="914"/>
      <c r="CB28" s="914"/>
      <c r="CC28" s="914"/>
      <c r="CD28" s="914"/>
      <c r="CE28" s="914"/>
      <c r="CF28" s="914"/>
      <c r="CG28" s="915"/>
      <c r="CH28" s="920"/>
      <c r="CI28" s="921"/>
      <c r="CJ28" s="921"/>
      <c r="CK28" s="921"/>
      <c r="CL28" s="931"/>
      <c r="CM28" s="920"/>
      <c r="CN28" s="921"/>
      <c r="CO28" s="921"/>
      <c r="CP28" s="921"/>
      <c r="CQ28" s="931"/>
      <c r="CR28" s="920"/>
      <c r="CS28" s="921"/>
      <c r="CT28" s="921"/>
      <c r="CU28" s="921"/>
      <c r="CV28" s="931"/>
      <c r="CW28" s="920"/>
      <c r="CX28" s="921"/>
      <c r="CY28" s="921"/>
      <c r="CZ28" s="921"/>
      <c r="DA28" s="931"/>
      <c r="DB28" s="920"/>
      <c r="DC28" s="921"/>
      <c r="DD28" s="921"/>
      <c r="DE28" s="921"/>
      <c r="DF28" s="931"/>
      <c r="DG28" s="920"/>
      <c r="DH28" s="921"/>
      <c r="DI28" s="921"/>
      <c r="DJ28" s="921"/>
      <c r="DK28" s="931"/>
      <c r="DL28" s="920"/>
      <c r="DM28" s="921"/>
      <c r="DN28" s="921"/>
      <c r="DO28" s="921"/>
      <c r="DP28" s="931"/>
      <c r="DQ28" s="920"/>
      <c r="DR28" s="921"/>
      <c r="DS28" s="921"/>
      <c r="DT28" s="921"/>
      <c r="DU28" s="931"/>
      <c r="DV28" s="913"/>
      <c r="DW28" s="914"/>
      <c r="DX28" s="914"/>
      <c r="DY28" s="914"/>
      <c r="DZ28" s="932"/>
      <c r="EA28" s="48"/>
    </row>
    <row r="29" spans="1:131" ht="26.25" customHeight="1" x14ac:dyDescent="0.2">
      <c r="A29" s="54">
        <v>2</v>
      </c>
      <c r="B29" s="913" t="s">
        <v>111</v>
      </c>
      <c r="C29" s="914"/>
      <c r="D29" s="914"/>
      <c r="E29" s="914"/>
      <c r="F29" s="914"/>
      <c r="G29" s="914"/>
      <c r="H29" s="914"/>
      <c r="I29" s="914"/>
      <c r="J29" s="914"/>
      <c r="K29" s="914"/>
      <c r="L29" s="914"/>
      <c r="M29" s="914"/>
      <c r="N29" s="914"/>
      <c r="O29" s="914"/>
      <c r="P29" s="915"/>
      <c r="Q29" s="916">
        <v>10652</v>
      </c>
      <c r="R29" s="917"/>
      <c r="S29" s="917"/>
      <c r="T29" s="917"/>
      <c r="U29" s="917"/>
      <c r="V29" s="917">
        <v>10459</v>
      </c>
      <c r="W29" s="917"/>
      <c r="X29" s="917"/>
      <c r="Y29" s="917"/>
      <c r="Z29" s="917"/>
      <c r="AA29" s="917">
        <v>192</v>
      </c>
      <c r="AB29" s="917"/>
      <c r="AC29" s="917"/>
      <c r="AD29" s="917"/>
      <c r="AE29" s="923"/>
      <c r="AF29" s="943">
        <v>192</v>
      </c>
      <c r="AG29" s="921"/>
      <c r="AH29" s="921"/>
      <c r="AI29" s="921"/>
      <c r="AJ29" s="944"/>
      <c r="AK29" s="922">
        <v>1657</v>
      </c>
      <c r="AL29" s="917"/>
      <c r="AM29" s="917"/>
      <c r="AN29" s="917"/>
      <c r="AO29" s="917"/>
      <c r="AP29" s="917" t="s">
        <v>198</v>
      </c>
      <c r="AQ29" s="917"/>
      <c r="AR29" s="917"/>
      <c r="AS29" s="917"/>
      <c r="AT29" s="917"/>
      <c r="AU29" s="917" t="s">
        <v>198</v>
      </c>
      <c r="AV29" s="917"/>
      <c r="AW29" s="917"/>
      <c r="AX29" s="917"/>
      <c r="AY29" s="917"/>
      <c r="AZ29" s="950" t="s">
        <v>198</v>
      </c>
      <c r="BA29" s="950"/>
      <c r="BB29" s="950"/>
      <c r="BC29" s="950"/>
      <c r="BD29" s="950"/>
      <c r="BE29" s="918"/>
      <c r="BF29" s="918"/>
      <c r="BG29" s="918"/>
      <c r="BH29" s="918"/>
      <c r="BI29" s="919"/>
      <c r="BJ29" s="56"/>
      <c r="BK29" s="56"/>
      <c r="BL29" s="56"/>
      <c r="BM29" s="56"/>
      <c r="BN29" s="56"/>
      <c r="BO29" s="55"/>
      <c r="BP29" s="55"/>
      <c r="BQ29" s="52">
        <v>23</v>
      </c>
      <c r="BR29" s="72"/>
      <c r="BS29" s="913"/>
      <c r="BT29" s="914"/>
      <c r="BU29" s="914"/>
      <c r="BV29" s="914"/>
      <c r="BW29" s="914"/>
      <c r="BX29" s="914"/>
      <c r="BY29" s="914"/>
      <c r="BZ29" s="914"/>
      <c r="CA29" s="914"/>
      <c r="CB29" s="914"/>
      <c r="CC29" s="914"/>
      <c r="CD29" s="914"/>
      <c r="CE29" s="914"/>
      <c r="CF29" s="914"/>
      <c r="CG29" s="915"/>
      <c r="CH29" s="920"/>
      <c r="CI29" s="921"/>
      <c r="CJ29" s="921"/>
      <c r="CK29" s="921"/>
      <c r="CL29" s="931"/>
      <c r="CM29" s="920"/>
      <c r="CN29" s="921"/>
      <c r="CO29" s="921"/>
      <c r="CP29" s="921"/>
      <c r="CQ29" s="931"/>
      <c r="CR29" s="920"/>
      <c r="CS29" s="921"/>
      <c r="CT29" s="921"/>
      <c r="CU29" s="921"/>
      <c r="CV29" s="931"/>
      <c r="CW29" s="920"/>
      <c r="CX29" s="921"/>
      <c r="CY29" s="921"/>
      <c r="CZ29" s="921"/>
      <c r="DA29" s="931"/>
      <c r="DB29" s="920"/>
      <c r="DC29" s="921"/>
      <c r="DD29" s="921"/>
      <c r="DE29" s="921"/>
      <c r="DF29" s="931"/>
      <c r="DG29" s="920"/>
      <c r="DH29" s="921"/>
      <c r="DI29" s="921"/>
      <c r="DJ29" s="921"/>
      <c r="DK29" s="931"/>
      <c r="DL29" s="920"/>
      <c r="DM29" s="921"/>
      <c r="DN29" s="921"/>
      <c r="DO29" s="921"/>
      <c r="DP29" s="931"/>
      <c r="DQ29" s="920"/>
      <c r="DR29" s="921"/>
      <c r="DS29" s="921"/>
      <c r="DT29" s="921"/>
      <c r="DU29" s="931"/>
      <c r="DV29" s="913"/>
      <c r="DW29" s="914"/>
      <c r="DX29" s="914"/>
      <c r="DY29" s="914"/>
      <c r="DZ29" s="932"/>
      <c r="EA29" s="48"/>
    </row>
    <row r="30" spans="1:131" ht="26.25" customHeight="1" x14ac:dyDescent="0.2">
      <c r="A30" s="54">
        <v>3</v>
      </c>
      <c r="B30" s="913" t="s">
        <v>316</v>
      </c>
      <c r="C30" s="914"/>
      <c r="D30" s="914"/>
      <c r="E30" s="914"/>
      <c r="F30" s="914"/>
      <c r="G30" s="914"/>
      <c r="H30" s="914"/>
      <c r="I30" s="914"/>
      <c r="J30" s="914"/>
      <c r="K30" s="914"/>
      <c r="L30" s="914"/>
      <c r="M30" s="914"/>
      <c r="N30" s="914"/>
      <c r="O30" s="914"/>
      <c r="P30" s="915"/>
      <c r="Q30" s="916">
        <v>2308</v>
      </c>
      <c r="R30" s="917"/>
      <c r="S30" s="917"/>
      <c r="T30" s="917"/>
      <c r="U30" s="917"/>
      <c r="V30" s="917">
        <v>2303</v>
      </c>
      <c r="W30" s="917"/>
      <c r="X30" s="917"/>
      <c r="Y30" s="917"/>
      <c r="Z30" s="917"/>
      <c r="AA30" s="917">
        <v>6</v>
      </c>
      <c r="AB30" s="917"/>
      <c r="AC30" s="917"/>
      <c r="AD30" s="917"/>
      <c r="AE30" s="923"/>
      <c r="AF30" s="943">
        <v>6</v>
      </c>
      <c r="AG30" s="921"/>
      <c r="AH30" s="921"/>
      <c r="AI30" s="921"/>
      <c r="AJ30" s="944"/>
      <c r="AK30" s="922">
        <v>1791</v>
      </c>
      <c r="AL30" s="917"/>
      <c r="AM30" s="917"/>
      <c r="AN30" s="917"/>
      <c r="AO30" s="917"/>
      <c r="AP30" s="917" t="s">
        <v>198</v>
      </c>
      <c r="AQ30" s="917"/>
      <c r="AR30" s="917"/>
      <c r="AS30" s="917"/>
      <c r="AT30" s="917"/>
      <c r="AU30" s="917" t="s">
        <v>198</v>
      </c>
      <c r="AV30" s="917"/>
      <c r="AW30" s="917"/>
      <c r="AX30" s="917"/>
      <c r="AY30" s="917"/>
      <c r="AZ30" s="950" t="s">
        <v>198</v>
      </c>
      <c r="BA30" s="950"/>
      <c r="BB30" s="950"/>
      <c r="BC30" s="950"/>
      <c r="BD30" s="950"/>
      <c r="BE30" s="918"/>
      <c r="BF30" s="918"/>
      <c r="BG30" s="918"/>
      <c r="BH30" s="918"/>
      <c r="BI30" s="919"/>
      <c r="BJ30" s="56"/>
      <c r="BK30" s="56"/>
      <c r="BL30" s="56"/>
      <c r="BM30" s="56"/>
      <c r="BN30" s="56"/>
      <c r="BO30" s="55"/>
      <c r="BP30" s="55"/>
      <c r="BQ30" s="52">
        <v>24</v>
      </c>
      <c r="BR30" s="72"/>
      <c r="BS30" s="913"/>
      <c r="BT30" s="914"/>
      <c r="BU30" s="914"/>
      <c r="BV30" s="914"/>
      <c r="BW30" s="914"/>
      <c r="BX30" s="914"/>
      <c r="BY30" s="914"/>
      <c r="BZ30" s="914"/>
      <c r="CA30" s="914"/>
      <c r="CB30" s="914"/>
      <c r="CC30" s="914"/>
      <c r="CD30" s="914"/>
      <c r="CE30" s="914"/>
      <c r="CF30" s="914"/>
      <c r="CG30" s="915"/>
      <c r="CH30" s="920"/>
      <c r="CI30" s="921"/>
      <c r="CJ30" s="921"/>
      <c r="CK30" s="921"/>
      <c r="CL30" s="931"/>
      <c r="CM30" s="920"/>
      <c r="CN30" s="921"/>
      <c r="CO30" s="921"/>
      <c r="CP30" s="921"/>
      <c r="CQ30" s="931"/>
      <c r="CR30" s="920"/>
      <c r="CS30" s="921"/>
      <c r="CT30" s="921"/>
      <c r="CU30" s="921"/>
      <c r="CV30" s="931"/>
      <c r="CW30" s="920"/>
      <c r="CX30" s="921"/>
      <c r="CY30" s="921"/>
      <c r="CZ30" s="921"/>
      <c r="DA30" s="931"/>
      <c r="DB30" s="920"/>
      <c r="DC30" s="921"/>
      <c r="DD30" s="921"/>
      <c r="DE30" s="921"/>
      <c r="DF30" s="931"/>
      <c r="DG30" s="920"/>
      <c r="DH30" s="921"/>
      <c r="DI30" s="921"/>
      <c r="DJ30" s="921"/>
      <c r="DK30" s="931"/>
      <c r="DL30" s="920"/>
      <c r="DM30" s="921"/>
      <c r="DN30" s="921"/>
      <c r="DO30" s="921"/>
      <c r="DP30" s="931"/>
      <c r="DQ30" s="920"/>
      <c r="DR30" s="921"/>
      <c r="DS30" s="921"/>
      <c r="DT30" s="921"/>
      <c r="DU30" s="931"/>
      <c r="DV30" s="913"/>
      <c r="DW30" s="914"/>
      <c r="DX30" s="914"/>
      <c r="DY30" s="914"/>
      <c r="DZ30" s="932"/>
      <c r="EA30" s="48"/>
    </row>
    <row r="31" spans="1:131" ht="26.25" customHeight="1" x14ac:dyDescent="0.2">
      <c r="A31" s="54">
        <v>4</v>
      </c>
      <c r="B31" s="913" t="s">
        <v>456</v>
      </c>
      <c r="C31" s="914"/>
      <c r="D31" s="914"/>
      <c r="E31" s="914"/>
      <c r="F31" s="914"/>
      <c r="G31" s="914"/>
      <c r="H31" s="914"/>
      <c r="I31" s="914"/>
      <c r="J31" s="914"/>
      <c r="K31" s="914"/>
      <c r="L31" s="914"/>
      <c r="M31" s="914"/>
      <c r="N31" s="914"/>
      <c r="O31" s="914"/>
      <c r="P31" s="915"/>
      <c r="Q31" s="916">
        <v>18699</v>
      </c>
      <c r="R31" s="917"/>
      <c r="S31" s="917"/>
      <c r="T31" s="917"/>
      <c r="U31" s="917"/>
      <c r="V31" s="917">
        <v>17983</v>
      </c>
      <c r="W31" s="917"/>
      <c r="X31" s="917"/>
      <c r="Y31" s="917"/>
      <c r="Z31" s="917"/>
      <c r="AA31" s="917">
        <v>716</v>
      </c>
      <c r="AB31" s="917"/>
      <c r="AC31" s="917"/>
      <c r="AD31" s="917"/>
      <c r="AE31" s="923"/>
      <c r="AF31" s="943">
        <v>7573</v>
      </c>
      <c r="AG31" s="921"/>
      <c r="AH31" s="921"/>
      <c r="AI31" s="921"/>
      <c r="AJ31" s="944"/>
      <c r="AK31" s="922">
        <v>1006</v>
      </c>
      <c r="AL31" s="917"/>
      <c r="AM31" s="917"/>
      <c r="AN31" s="917"/>
      <c r="AO31" s="917"/>
      <c r="AP31" s="917">
        <v>9258</v>
      </c>
      <c r="AQ31" s="917"/>
      <c r="AR31" s="917"/>
      <c r="AS31" s="917"/>
      <c r="AT31" s="917"/>
      <c r="AU31" s="917">
        <v>5185</v>
      </c>
      <c r="AV31" s="917"/>
      <c r="AW31" s="917"/>
      <c r="AX31" s="917"/>
      <c r="AY31" s="917"/>
      <c r="AZ31" s="950" t="s">
        <v>198</v>
      </c>
      <c r="BA31" s="950"/>
      <c r="BB31" s="950"/>
      <c r="BC31" s="950"/>
      <c r="BD31" s="950"/>
      <c r="BE31" s="918" t="s">
        <v>457</v>
      </c>
      <c r="BF31" s="918"/>
      <c r="BG31" s="918"/>
      <c r="BH31" s="918"/>
      <c r="BI31" s="919"/>
      <c r="BJ31" s="56"/>
      <c r="BK31" s="56"/>
      <c r="BL31" s="56"/>
      <c r="BM31" s="56"/>
      <c r="BN31" s="56"/>
      <c r="BO31" s="55"/>
      <c r="BP31" s="55"/>
      <c r="BQ31" s="52">
        <v>25</v>
      </c>
      <c r="BR31" s="72"/>
      <c r="BS31" s="913"/>
      <c r="BT31" s="914"/>
      <c r="BU31" s="914"/>
      <c r="BV31" s="914"/>
      <c r="BW31" s="914"/>
      <c r="BX31" s="914"/>
      <c r="BY31" s="914"/>
      <c r="BZ31" s="914"/>
      <c r="CA31" s="914"/>
      <c r="CB31" s="914"/>
      <c r="CC31" s="914"/>
      <c r="CD31" s="914"/>
      <c r="CE31" s="914"/>
      <c r="CF31" s="914"/>
      <c r="CG31" s="915"/>
      <c r="CH31" s="920"/>
      <c r="CI31" s="921"/>
      <c r="CJ31" s="921"/>
      <c r="CK31" s="921"/>
      <c r="CL31" s="931"/>
      <c r="CM31" s="920"/>
      <c r="CN31" s="921"/>
      <c r="CO31" s="921"/>
      <c r="CP31" s="921"/>
      <c r="CQ31" s="931"/>
      <c r="CR31" s="920"/>
      <c r="CS31" s="921"/>
      <c r="CT31" s="921"/>
      <c r="CU31" s="921"/>
      <c r="CV31" s="931"/>
      <c r="CW31" s="920"/>
      <c r="CX31" s="921"/>
      <c r="CY31" s="921"/>
      <c r="CZ31" s="921"/>
      <c r="DA31" s="931"/>
      <c r="DB31" s="920"/>
      <c r="DC31" s="921"/>
      <c r="DD31" s="921"/>
      <c r="DE31" s="921"/>
      <c r="DF31" s="931"/>
      <c r="DG31" s="920"/>
      <c r="DH31" s="921"/>
      <c r="DI31" s="921"/>
      <c r="DJ31" s="921"/>
      <c r="DK31" s="931"/>
      <c r="DL31" s="920"/>
      <c r="DM31" s="921"/>
      <c r="DN31" s="921"/>
      <c r="DO31" s="921"/>
      <c r="DP31" s="931"/>
      <c r="DQ31" s="920"/>
      <c r="DR31" s="921"/>
      <c r="DS31" s="921"/>
      <c r="DT31" s="921"/>
      <c r="DU31" s="931"/>
      <c r="DV31" s="913"/>
      <c r="DW31" s="914"/>
      <c r="DX31" s="914"/>
      <c r="DY31" s="914"/>
      <c r="DZ31" s="932"/>
      <c r="EA31" s="48"/>
    </row>
    <row r="32" spans="1:131" ht="26.25" customHeight="1" x14ac:dyDescent="0.2">
      <c r="A32" s="54">
        <v>5</v>
      </c>
      <c r="B32" s="913" t="s">
        <v>458</v>
      </c>
      <c r="C32" s="914"/>
      <c r="D32" s="914"/>
      <c r="E32" s="914"/>
      <c r="F32" s="914"/>
      <c r="G32" s="914"/>
      <c r="H32" s="914"/>
      <c r="I32" s="914"/>
      <c r="J32" s="914"/>
      <c r="K32" s="914"/>
      <c r="L32" s="914"/>
      <c r="M32" s="914"/>
      <c r="N32" s="914"/>
      <c r="O32" s="914"/>
      <c r="P32" s="915"/>
      <c r="Q32" s="916">
        <v>75976</v>
      </c>
      <c r="R32" s="917"/>
      <c r="S32" s="917"/>
      <c r="T32" s="917"/>
      <c r="U32" s="917"/>
      <c r="V32" s="917">
        <v>73866</v>
      </c>
      <c r="W32" s="917"/>
      <c r="X32" s="917"/>
      <c r="Y32" s="917"/>
      <c r="Z32" s="917"/>
      <c r="AA32" s="917">
        <v>2110</v>
      </c>
      <c r="AB32" s="917"/>
      <c r="AC32" s="917"/>
      <c r="AD32" s="917"/>
      <c r="AE32" s="923"/>
      <c r="AF32" s="943">
        <v>10752</v>
      </c>
      <c r="AG32" s="921"/>
      <c r="AH32" s="921"/>
      <c r="AI32" s="921"/>
      <c r="AJ32" s="944"/>
      <c r="AK32" s="922" t="s">
        <v>198</v>
      </c>
      <c r="AL32" s="917"/>
      <c r="AM32" s="917"/>
      <c r="AN32" s="917"/>
      <c r="AO32" s="917"/>
      <c r="AP32" s="917" t="s">
        <v>198</v>
      </c>
      <c r="AQ32" s="917"/>
      <c r="AR32" s="917"/>
      <c r="AS32" s="917"/>
      <c r="AT32" s="917"/>
      <c r="AU32" s="917" t="s">
        <v>198</v>
      </c>
      <c r="AV32" s="917"/>
      <c r="AW32" s="917"/>
      <c r="AX32" s="917"/>
      <c r="AY32" s="917"/>
      <c r="AZ32" s="950" t="s">
        <v>198</v>
      </c>
      <c r="BA32" s="950"/>
      <c r="BB32" s="950"/>
      <c r="BC32" s="950"/>
      <c r="BD32" s="950"/>
      <c r="BE32" s="918" t="s">
        <v>457</v>
      </c>
      <c r="BF32" s="918"/>
      <c r="BG32" s="918"/>
      <c r="BH32" s="918"/>
      <c r="BI32" s="919"/>
      <c r="BJ32" s="56"/>
      <c r="BK32" s="56"/>
      <c r="BL32" s="56"/>
      <c r="BM32" s="56"/>
      <c r="BN32" s="56"/>
      <c r="BO32" s="55"/>
      <c r="BP32" s="55"/>
      <c r="BQ32" s="52">
        <v>26</v>
      </c>
      <c r="BR32" s="72"/>
      <c r="BS32" s="913"/>
      <c r="BT32" s="914"/>
      <c r="BU32" s="914"/>
      <c r="BV32" s="914"/>
      <c r="BW32" s="914"/>
      <c r="BX32" s="914"/>
      <c r="BY32" s="914"/>
      <c r="BZ32" s="914"/>
      <c r="CA32" s="914"/>
      <c r="CB32" s="914"/>
      <c r="CC32" s="914"/>
      <c r="CD32" s="914"/>
      <c r="CE32" s="914"/>
      <c r="CF32" s="914"/>
      <c r="CG32" s="915"/>
      <c r="CH32" s="920"/>
      <c r="CI32" s="921"/>
      <c r="CJ32" s="921"/>
      <c r="CK32" s="921"/>
      <c r="CL32" s="931"/>
      <c r="CM32" s="920"/>
      <c r="CN32" s="921"/>
      <c r="CO32" s="921"/>
      <c r="CP32" s="921"/>
      <c r="CQ32" s="931"/>
      <c r="CR32" s="920"/>
      <c r="CS32" s="921"/>
      <c r="CT32" s="921"/>
      <c r="CU32" s="921"/>
      <c r="CV32" s="931"/>
      <c r="CW32" s="920"/>
      <c r="CX32" s="921"/>
      <c r="CY32" s="921"/>
      <c r="CZ32" s="921"/>
      <c r="DA32" s="931"/>
      <c r="DB32" s="920"/>
      <c r="DC32" s="921"/>
      <c r="DD32" s="921"/>
      <c r="DE32" s="921"/>
      <c r="DF32" s="931"/>
      <c r="DG32" s="920"/>
      <c r="DH32" s="921"/>
      <c r="DI32" s="921"/>
      <c r="DJ32" s="921"/>
      <c r="DK32" s="931"/>
      <c r="DL32" s="920"/>
      <c r="DM32" s="921"/>
      <c r="DN32" s="921"/>
      <c r="DO32" s="921"/>
      <c r="DP32" s="931"/>
      <c r="DQ32" s="920"/>
      <c r="DR32" s="921"/>
      <c r="DS32" s="921"/>
      <c r="DT32" s="921"/>
      <c r="DU32" s="931"/>
      <c r="DV32" s="913"/>
      <c r="DW32" s="914"/>
      <c r="DX32" s="914"/>
      <c r="DY32" s="914"/>
      <c r="DZ32" s="932"/>
      <c r="EA32" s="48"/>
    </row>
    <row r="33" spans="1:131" ht="26.25" customHeight="1" x14ac:dyDescent="0.2">
      <c r="A33" s="54">
        <v>6</v>
      </c>
      <c r="B33" s="913" t="s">
        <v>352</v>
      </c>
      <c r="C33" s="914"/>
      <c r="D33" s="914"/>
      <c r="E33" s="914"/>
      <c r="F33" s="914"/>
      <c r="G33" s="914"/>
      <c r="H33" s="914"/>
      <c r="I33" s="914"/>
      <c r="J33" s="914"/>
      <c r="K33" s="914"/>
      <c r="L33" s="914"/>
      <c r="M33" s="914"/>
      <c r="N33" s="914"/>
      <c r="O33" s="914"/>
      <c r="P33" s="915"/>
      <c r="Q33" s="916">
        <v>3722</v>
      </c>
      <c r="R33" s="917"/>
      <c r="S33" s="917"/>
      <c r="T33" s="917"/>
      <c r="U33" s="917"/>
      <c r="V33" s="917">
        <v>3757</v>
      </c>
      <c r="W33" s="917"/>
      <c r="X33" s="917"/>
      <c r="Y33" s="917"/>
      <c r="Z33" s="917"/>
      <c r="AA33" s="917">
        <v>-35</v>
      </c>
      <c r="AB33" s="917"/>
      <c r="AC33" s="917"/>
      <c r="AD33" s="917"/>
      <c r="AE33" s="923"/>
      <c r="AF33" s="943">
        <v>104</v>
      </c>
      <c r="AG33" s="921"/>
      <c r="AH33" s="921"/>
      <c r="AI33" s="921"/>
      <c r="AJ33" s="944"/>
      <c r="AK33" s="922">
        <v>1187</v>
      </c>
      <c r="AL33" s="917"/>
      <c r="AM33" s="917"/>
      <c r="AN33" s="917"/>
      <c r="AO33" s="917"/>
      <c r="AP33" s="917">
        <v>14987</v>
      </c>
      <c r="AQ33" s="917"/>
      <c r="AR33" s="917"/>
      <c r="AS33" s="917"/>
      <c r="AT33" s="917"/>
      <c r="AU33" s="917">
        <v>9157</v>
      </c>
      <c r="AV33" s="917"/>
      <c r="AW33" s="917"/>
      <c r="AX33" s="917"/>
      <c r="AY33" s="917"/>
      <c r="AZ33" s="950" t="s">
        <v>198</v>
      </c>
      <c r="BA33" s="950"/>
      <c r="BB33" s="950"/>
      <c r="BC33" s="950"/>
      <c r="BD33" s="950"/>
      <c r="BE33" s="918" t="s">
        <v>457</v>
      </c>
      <c r="BF33" s="918"/>
      <c r="BG33" s="918"/>
      <c r="BH33" s="918"/>
      <c r="BI33" s="919"/>
      <c r="BJ33" s="56"/>
      <c r="BK33" s="56"/>
      <c r="BL33" s="56"/>
      <c r="BM33" s="56"/>
      <c r="BN33" s="56"/>
      <c r="BO33" s="55"/>
      <c r="BP33" s="55"/>
      <c r="BQ33" s="52">
        <v>27</v>
      </c>
      <c r="BR33" s="72"/>
      <c r="BS33" s="913"/>
      <c r="BT33" s="914"/>
      <c r="BU33" s="914"/>
      <c r="BV33" s="914"/>
      <c r="BW33" s="914"/>
      <c r="BX33" s="914"/>
      <c r="BY33" s="914"/>
      <c r="BZ33" s="914"/>
      <c r="CA33" s="914"/>
      <c r="CB33" s="914"/>
      <c r="CC33" s="914"/>
      <c r="CD33" s="914"/>
      <c r="CE33" s="914"/>
      <c r="CF33" s="914"/>
      <c r="CG33" s="915"/>
      <c r="CH33" s="920"/>
      <c r="CI33" s="921"/>
      <c r="CJ33" s="921"/>
      <c r="CK33" s="921"/>
      <c r="CL33" s="931"/>
      <c r="CM33" s="920"/>
      <c r="CN33" s="921"/>
      <c r="CO33" s="921"/>
      <c r="CP33" s="921"/>
      <c r="CQ33" s="931"/>
      <c r="CR33" s="920"/>
      <c r="CS33" s="921"/>
      <c r="CT33" s="921"/>
      <c r="CU33" s="921"/>
      <c r="CV33" s="931"/>
      <c r="CW33" s="920"/>
      <c r="CX33" s="921"/>
      <c r="CY33" s="921"/>
      <c r="CZ33" s="921"/>
      <c r="DA33" s="931"/>
      <c r="DB33" s="920"/>
      <c r="DC33" s="921"/>
      <c r="DD33" s="921"/>
      <c r="DE33" s="921"/>
      <c r="DF33" s="931"/>
      <c r="DG33" s="920"/>
      <c r="DH33" s="921"/>
      <c r="DI33" s="921"/>
      <c r="DJ33" s="921"/>
      <c r="DK33" s="931"/>
      <c r="DL33" s="920"/>
      <c r="DM33" s="921"/>
      <c r="DN33" s="921"/>
      <c r="DO33" s="921"/>
      <c r="DP33" s="931"/>
      <c r="DQ33" s="920"/>
      <c r="DR33" s="921"/>
      <c r="DS33" s="921"/>
      <c r="DT33" s="921"/>
      <c r="DU33" s="931"/>
      <c r="DV33" s="913"/>
      <c r="DW33" s="914"/>
      <c r="DX33" s="914"/>
      <c r="DY33" s="914"/>
      <c r="DZ33" s="932"/>
      <c r="EA33" s="48"/>
    </row>
    <row r="34" spans="1:131" ht="26.25" customHeight="1" x14ac:dyDescent="0.2">
      <c r="A34" s="54">
        <v>7</v>
      </c>
      <c r="B34" s="913"/>
      <c r="C34" s="914"/>
      <c r="D34" s="914"/>
      <c r="E34" s="914"/>
      <c r="F34" s="914"/>
      <c r="G34" s="914"/>
      <c r="H34" s="914"/>
      <c r="I34" s="914"/>
      <c r="J34" s="914"/>
      <c r="K34" s="914"/>
      <c r="L34" s="914"/>
      <c r="M34" s="914"/>
      <c r="N34" s="914"/>
      <c r="O34" s="914"/>
      <c r="P34" s="915"/>
      <c r="Q34" s="916"/>
      <c r="R34" s="917"/>
      <c r="S34" s="917"/>
      <c r="T34" s="917"/>
      <c r="U34" s="917"/>
      <c r="V34" s="917"/>
      <c r="W34" s="917"/>
      <c r="X34" s="917"/>
      <c r="Y34" s="917"/>
      <c r="Z34" s="917"/>
      <c r="AA34" s="917"/>
      <c r="AB34" s="917"/>
      <c r="AC34" s="917"/>
      <c r="AD34" s="917"/>
      <c r="AE34" s="923"/>
      <c r="AF34" s="943"/>
      <c r="AG34" s="921"/>
      <c r="AH34" s="921"/>
      <c r="AI34" s="921"/>
      <c r="AJ34" s="944"/>
      <c r="AK34" s="922"/>
      <c r="AL34" s="917"/>
      <c r="AM34" s="917"/>
      <c r="AN34" s="917"/>
      <c r="AO34" s="917"/>
      <c r="AP34" s="917"/>
      <c r="AQ34" s="917"/>
      <c r="AR34" s="917"/>
      <c r="AS34" s="917"/>
      <c r="AT34" s="917"/>
      <c r="AU34" s="917"/>
      <c r="AV34" s="917"/>
      <c r="AW34" s="917"/>
      <c r="AX34" s="917"/>
      <c r="AY34" s="917"/>
      <c r="AZ34" s="950"/>
      <c r="BA34" s="950"/>
      <c r="BB34" s="950"/>
      <c r="BC34" s="950"/>
      <c r="BD34" s="950"/>
      <c r="BE34" s="918"/>
      <c r="BF34" s="918"/>
      <c r="BG34" s="918"/>
      <c r="BH34" s="918"/>
      <c r="BI34" s="919"/>
      <c r="BJ34" s="56"/>
      <c r="BK34" s="56"/>
      <c r="BL34" s="56"/>
      <c r="BM34" s="56"/>
      <c r="BN34" s="56"/>
      <c r="BO34" s="55"/>
      <c r="BP34" s="55"/>
      <c r="BQ34" s="52">
        <v>28</v>
      </c>
      <c r="BR34" s="72"/>
      <c r="BS34" s="913"/>
      <c r="BT34" s="914"/>
      <c r="BU34" s="914"/>
      <c r="BV34" s="914"/>
      <c r="BW34" s="914"/>
      <c r="BX34" s="914"/>
      <c r="BY34" s="914"/>
      <c r="BZ34" s="914"/>
      <c r="CA34" s="914"/>
      <c r="CB34" s="914"/>
      <c r="CC34" s="914"/>
      <c r="CD34" s="914"/>
      <c r="CE34" s="914"/>
      <c r="CF34" s="914"/>
      <c r="CG34" s="915"/>
      <c r="CH34" s="920"/>
      <c r="CI34" s="921"/>
      <c r="CJ34" s="921"/>
      <c r="CK34" s="921"/>
      <c r="CL34" s="931"/>
      <c r="CM34" s="920"/>
      <c r="CN34" s="921"/>
      <c r="CO34" s="921"/>
      <c r="CP34" s="921"/>
      <c r="CQ34" s="931"/>
      <c r="CR34" s="920"/>
      <c r="CS34" s="921"/>
      <c r="CT34" s="921"/>
      <c r="CU34" s="921"/>
      <c r="CV34" s="931"/>
      <c r="CW34" s="920"/>
      <c r="CX34" s="921"/>
      <c r="CY34" s="921"/>
      <c r="CZ34" s="921"/>
      <c r="DA34" s="931"/>
      <c r="DB34" s="920"/>
      <c r="DC34" s="921"/>
      <c r="DD34" s="921"/>
      <c r="DE34" s="921"/>
      <c r="DF34" s="931"/>
      <c r="DG34" s="920"/>
      <c r="DH34" s="921"/>
      <c r="DI34" s="921"/>
      <c r="DJ34" s="921"/>
      <c r="DK34" s="931"/>
      <c r="DL34" s="920"/>
      <c r="DM34" s="921"/>
      <c r="DN34" s="921"/>
      <c r="DO34" s="921"/>
      <c r="DP34" s="931"/>
      <c r="DQ34" s="920"/>
      <c r="DR34" s="921"/>
      <c r="DS34" s="921"/>
      <c r="DT34" s="921"/>
      <c r="DU34" s="931"/>
      <c r="DV34" s="913"/>
      <c r="DW34" s="914"/>
      <c r="DX34" s="914"/>
      <c r="DY34" s="914"/>
      <c r="DZ34" s="932"/>
      <c r="EA34" s="48"/>
    </row>
    <row r="35" spans="1:131" ht="26.25" customHeight="1" x14ac:dyDescent="0.2">
      <c r="A35" s="54">
        <v>8</v>
      </c>
      <c r="B35" s="913"/>
      <c r="C35" s="914"/>
      <c r="D35" s="914"/>
      <c r="E35" s="914"/>
      <c r="F35" s="914"/>
      <c r="G35" s="914"/>
      <c r="H35" s="914"/>
      <c r="I35" s="914"/>
      <c r="J35" s="914"/>
      <c r="K35" s="914"/>
      <c r="L35" s="914"/>
      <c r="M35" s="914"/>
      <c r="N35" s="914"/>
      <c r="O35" s="914"/>
      <c r="P35" s="915"/>
      <c r="Q35" s="916"/>
      <c r="R35" s="917"/>
      <c r="S35" s="917"/>
      <c r="T35" s="917"/>
      <c r="U35" s="917"/>
      <c r="V35" s="917"/>
      <c r="W35" s="917"/>
      <c r="X35" s="917"/>
      <c r="Y35" s="917"/>
      <c r="Z35" s="917"/>
      <c r="AA35" s="917"/>
      <c r="AB35" s="917"/>
      <c r="AC35" s="917"/>
      <c r="AD35" s="917"/>
      <c r="AE35" s="923"/>
      <c r="AF35" s="943"/>
      <c r="AG35" s="921"/>
      <c r="AH35" s="921"/>
      <c r="AI35" s="921"/>
      <c r="AJ35" s="944"/>
      <c r="AK35" s="922"/>
      <c r="AL35" s="917"/>
      <c r="AM35" s="917"/>
      <c r="AN35" s="917"/>
      <c r="AO35" s="917"/>
      <c r="AP35" s="917"/>
      <c r="AQ35" s="917"/>
      <c r="AR35" s="917"/>
      <c r="AS35" s="917"/>
      <c r="AT35" s="917"/>
      <c r="AU35" s="917"/>
      <c r="AV35" s="917"/>
      <c r="AW35" s="917"/>
      <c r="AX35" s="917"/>
      <c r="AY35" s="917"/>
      <c r="AZ35" s="950"/>
      <c r="BA35" s="950"/>
      <c r="BB35" s="950"/>
      <c r="BC35" s="950"/>
      <c r="BD35" s="950"/>
      <c r="BE35" s="918"/>
      <c r="BF35" s="918"/>
      <c r="BG35" s="918"/>
      <c r="BH35" s="918"/>
      <c r="BI35" s="919"/>
      <c r="BJ35" s="56"/>
      <c r="BK35" s="56"/>
      <c r="BL35" s="56"/>
      <c r="BM35" s="56"/>
      <c r="BN35" s="56"/>
      <c r="BO35" s="55"/>
      <c r="BP35" s="55"/>
      <c r="BQ35" s="52">
        <v>29</v>
      </c>
      <c r="BR35" s="72"/>
      <c r="BS35" s="913"/>
      <c r="BT35" s="914"/>
      <c r="BU35" s="914"/>
      <c r="BV35" s="914"/>
      <c r="BW35" s="914"/>
      <c r="BX35" s="914"/>
      <c r="BY35" s="914"/>
      <c r="BZ35" s="914"/>
      <c r="CA35" s="914"/>
      <c r="CB35" s="914"/>
      <c r="CC35" s="914"/>
      <c r="CD35" s="914"/>
      <c r="CE35" s="914"/>
      <c r="CF35" s="914"/>
      <c r="CG35" s="915"/>
      <c r="CH35" s="920"/>
      <c r="CI35" s="921"/>
      <c r="CJ35" s="921"/>
      <c r="CK35" s="921"/>
      <c r="CL35" s="931"/>
      <c r="CM35" s="920"/>
      <c r="CN35" s="921"/>
      <c r="CO35" s="921"/>
      <c r="CP35" s="921"/>
      <c r="CQ35" s="931"/>
      <c r="CR35" s="920"/>
      <c r="CS35" s="921"/>
      <c r="CT35" s="921"/>
      <c r="CU35" s="921"/>
      <c r="CV35" s="931"/>
      <c r="CW35" s="920"/>
      <c r="CX35" s="921"/>
      <c r="CY35" s="921"/>
      <c r="CZ35" s="921"/>
      <c r="DA35" s="931"/>
      <c r="DB35" s="920"/>
      <c r="DC35" s="921"/>
      <c r="DD35" s="921"/>
      <c r="DE35" s="921"/>
      <c r="DF35" s="931"/>
      <c r="DG35" s="920"/>
      <c r="DH35" s="921"/>
      <c r="DI35" s="921"/>
      <c r="DJ35" s="921"/>
      <c r="DK35" s="931"/>
      <c r="DL35" s="920"/>
      <c r="DM35" s="921"/>
      <c r="DN35" s="921"/>
      <c r="DO35" s="921"/>
      <c r="DP35" s="931"/>
      <c r="DQ35" s="920"/>
      <c r="DR35" s="921"/>
      <c r="DS35" s="921"/>
      <c r="DT35" s="921"/>
      <c r="DU35" s="931"/>
      <c r="DV35" s="913"/>
      <c r="DW35" s="914"/>
      <c r="DX35" s="914"/>
      <c r="DY35" s="914"/>
      <c r="DZ35" s="932"/>
      <c r="EA35" s="48"/>
    </row>
    <row r="36" spans="1:131" ht="26.25" customHeight="1" x14ac:dyDescent="0.2">
      <c r="A36" s="54">
        <v>9</v>
      </c>
      <c r="B36" s="913"/>
      <c r="C36" s="914"/>
      <c r="D36" s="914"/>
      <c r="E36" s="914"/>
      <c r="F36" s="914"/>
      <c r="G36" s="914"/>
      <c r="H36" s="914"/>
      <c r="I36" s="914"/>
      <c r="J36" s="914"/>
      <c r="K36" s="914"/>
      <c r="L36" s="914"/>
      <c r="M36" s="914"/>
      <c r="N36" s="914"/>
      <c r="O36" s="914"/>
      <c r="P36" s="915"/>
      <c r="Q36" s="916"/>
      <c r="R36" s="917"/>
      <c r="S36" s="917"/>
      <c r="T36" s="917"/>
      <c r="U36" s="917"/>
      <c r="V36" s="917"/>
      <c r="W36" s="917"/>
      <c r="X36" s="917"/>
      <c r="Y36" s="917"/>
      <c r="Z36" s="917"/>
      <c r="AA36" s="917"/>
      <c r="AB36" s="917"/>
      <c r="AC36" s="917"/>
      <c r="AD36" s="917"/>
      <c r="AE36" s="923"/>
      <c r="AF36" s="943"/>
      <c r="AG36" s="921"/>
      <c r="AH36" s="921"/>
      <c r="AI36" s="921"/>
      <c r="AJ36" s="944"/>
      <c r="AK36" s="922"/>
      <c r="AL36" s="917"/>
      <c r="AM36" s="917"/>
      <c r="AN36" s="917"/>
      <c r="AO36" s="917"/>
      <c r="AP36" s="917"/>
      <c r="AQ36" s="917"/>
      <c r="AR36" s="917"/>
      <c r="AS36" s="917"/>
      <c r="AT36" s="917"/>
      <c r="AU36" s="917"/>
      <c r="AV36" s="917"/>
      <c r="AW36" s="917"/>
      <c r="AX36" s="917"/>
      <c r="AY36" s="917"/>
      <c r="AZ36" s="950"/>
      <c r="BA36" s="950"/>
      <c r="BB36" s="950"/>
      <c r="BC36" s="950"/>
      <c r="BD36" s="950"/>
      <c r="BE36" s="918"/>
      <c r="BF36" s="918"/>
      <c r="BG36" s="918"/>
      <c r="BH36" s="918"/>
      <c r="BI36" s="919"/>
      <c r="BJ36" s="56"/>
      <c r="BK36" s="56"/>
      <c r="BL36" s="56"/>
      <c r="BM36" s="56"/>
      <c r="BN36" s="56"/>
      <c r="BO36" s="55"/>
      <c r="BP36" s="55"/>
      <c r="BQ36" s="52">
        <v>30</v>
      </c>
      <c r="BR36" s="72"/>
      <c r="BS36" s="913"/>
      <c r="BT36" s="914"/>
      <c r="BU36" s="914"/>
      <c r="BV36" s="914"/>
      <c r="BW36" s="914"/>
      <c r="BX36" s="914"/>
      <c r="BY36" s="914"/>
      <c r="BZ36" s="914"/>
      <c r="CA36" s="914"/>
      <c r="CB36" s="914"/>
      <c r="CC36" s="914"/>
      <c r="CD36" s="914"/>
      <c r="CE36" s="914"/>
      <c r="CF36" s="914"/>
      <c r="CG36" s="915"/>
      <c r="CH36" s="920"/>
      <c r="CI36" s="921"/>
      <c r="CJ36" s="921"/>
      <c r="CK36" s="921"/>
      <c r="CL36" s="931"/>
      <c r="CM36" s="920"/>
      <c r="CN36" s="921"/>
      <c r="CO36" s="921"/>
      <c r="CP36" s="921"/>
      <c r="CQ36" s="931"/>
      <c r="CR36" s="920"/>
      <c r="CS36" s="921"/>
      <c r="CT36" s="921"/>
      <c r="CU36" s="921"/>
      <c r="CV36" s="931"/>
      <c r="CW36" s="920"/>
      <c r="CX36" s="921"/>
      <c r="CY36" s="921"/>
      <c r="CZ36" s="921"/>
      <c r="DA36" s="931"/>
      <c r="DB36" s="920"/>
      <c r="DC36" s="921"/>
      <c r="DD36" s="921"/>
      <c r="DE36" s="921"/>
      <c r="DF36" s="931"/>
      <c r="DG36" s="920"/>
      <c r="DH36" s="921"/>
      <c r="DI36" s="921"/>
      <c r="DJ36" s="921"/>
      <c r="DK36" s="931"/>
      <c r="DL36" s="920"/>
      <c r="DM36" s="921"/>
      <c r="DN36" s="921"/>
      <c r="DO36" s="921"/>
      <c r="DP36" s="931"/>
      <c r="DQ36" s="920"/>
      <c r="DR36" s="921"/>
      <c r="DS36" s="921"/>
      <c r="DT36" s="921"/>
      <c r="DU36" s="931"/>
      <c r="DV36" s="913"/>
      <c r="DW36" s="914"/>
      <c r="DX36" s="914"/>
      <c r="DY36" s="914"/>
      <c r="DZ36" s="932"/>
      <c r="EA36" s="48"/>
    </row>
    <row r="37" spans="1:131" ht="26.25" customHeight="1" x14ac:dyDescent="0.2">
      <c r="A37" s="54">
        <v>10</v>
      </c>
      <c r="B37" s="913"/>
      <c r="C37" s="914"/>
      <c r="D37" s="914"/>
      <c r="E37" s="914"/>
      <c r="F37" s="914"/>
      <c r="G37" s="914"/>
      <c r="H37" s="914"/>
      <c r="I37" s="914"/>
      <c r="J37" s="914"/>
      <c r="K37" s="914"/>
      <c r="L37" s="914"/>
      <c r="M37" s="914"/>
      <c r="N37" s="914"/>
      <c r="O37" s="914"/>
      <c r="P37" s="915"/>
      <c r="Q37" s="916"/>
      <c r="R37" s="917"/>
      <c r="S37" s="917"/>
      <c r="T37" s="917"/>
      <c r="U37" s="917"/>
      <c r="V37" s="917"/>
      <c r="W37" s="917"/>
      <c r="X37" s="917"/>
      <c r="Y37" s="917"/>
      <c r="Z37" s="917"/>
      <c r="AA37" s="917"/>
      <c r="AB37" s="917"/>
      <c r="AC37" s="917"/>
      <c r="AD37" s="917"/>
      <c r="AE37" s="923"/>
      <c r="AF37" s="943"/>
      <c r="AG37" s="921"/>
      <c r="AH37" s="921"/>
      <c r="AI37" s="921"/>
      <c r="AJ37" s="944"/>
      <c r="AK37" s="922"/>
      <c r="AL37" s="917"/>
      <c r="AM37" s="917"/>
      <c r="AN37" s="917"/>
      <c r="AO37" s="917"/>
      <c r="AP37" s="917"/>
      <c r="AQ37" s="917"/>
      <c r="AR37" s="917"/>
      <c r="AS37" s="917"/>
      <c r="AT37" s="917"/>
      <c r="AU37" s="917"/>
      <c r="AV37" s="917"/>
      <c r="AW37" s="917"/>
      <c r="AX37" s="917"/>
      <c r="AY37" s="917"/>
      <c r="AZ37" s="950"/>
      <c r="BA37" s="950"/>
      <c r="BB37" s="950"/>
      <c r="BC37" s="950"/>
      <c r="BD37" s="950"/>
      <c r="BE37" s="918"/>
      <c r="BF37" s="918"/>
      <c r="BG37" s="918"/>
      <c r="BH37" s="918"/>
      <c r="BI37" s="919"/>
      <c r="BJ37" s="56"/>
      <c r="BK37" s="56"/>
      <c r="BL37" s="56"/>
      <c r="BM37" s="56"/>
      <c r="BN37" s="56"/>
      <c r="BO37" s="55"/>
      <c r="BP37" s="55"/>
      <c r="BQ37" s="52">
        <v>31</v>
      </c>
      <c r="BR37" s="72"/>
      <c r="BS37" s="913"/>
      <c r="BT37" s="914"/>
      <c r="BU37" s="914"/>
      <c r="BV37" s="914"/>
      <c r="BW37" s="914"/>
      <c r="BX37" s="914"/>
      <c r="BY37" s="914"/>
      <c r="BZ37" s="914"/>
      <c r="CA37" s="914"/>
      <c r="CB37" s="914"/>
      <c r="CC37" s="914"/>
      <c r="CD37" s="914"/>
      <c r="CE37" s="914"/>
      <c r="CF37" s="914"/>
      <c r="CG37" s="915"/>
      <c r="CH37" s="920"/>
      <c r="CI37" s="921"/>
      <c r="CJ37" s="921"/>
      <c r="CK37" s="921"/>
      <c r="CL37" s="931"/>
      <c r="CM37" s="920"/>
      <c r="CN37" s="921"/>
      <c r="CO37" s="921"/>
      <c r="CP37" s="921"/>
      <c r="CQ37" s="931"/>
      <c r="CR37" s="920"/>
      <c r="CS37" s="921"/>
      <c r="CT37" s="921"/>
      <c r="CU37" s="921"/>
      <c r="CV37" s="931"/>
      <c r="CW37" s="920"/>
      <c r="CX37" s="921"/>
      <c r="CY37" s="921"/>
      <c r="CZ37" s="921"/>
      <c r="DA37" s="931"/>
      <c r="DB37" s="920"/>
      <c r="DC37" s="921"/>
      <c r="DD37" s="921"/>
      <c r="DE37" s="921"/>
      <c r="DF37" s="931"/>
      <c r="DG37" s="920"/>
      <c r="DH37" s="921"/>
      <c r="DI37" s="921"/>
      <c r="DJ37" s="921"/>
      <c r="DK37" s="931"/>
      <c r="DL37" s="920"/>
      <c r="DM37" s="921"/>
      <c r="DN37" s="921"/>
      <c r="DO37" s="921"/>
      <c r="DP37" s="931"/>
      <c r="DQ37" s="920"/>
      <c r="DR37" s="921"/>
      <c r="DS37" s="921"/>
      <c r="DT37" s="921"/>
      <c r="DU37" s="931"/>
      <c r="DV37" s="913"/>
      <c r="DW37" s="914"/>
      <c r="DX37" s="914"/>
      <c r="DY37" s="914"/>
      <c r="DZ37" s="932"/>
      <c r="EA37" s="48"/>
    </row>
    <row r="38" spans="1:131" ht="26.25" customHeight="1" x14ac:dyDescent="0.2">
      <c r="A38" s="54">
        <v>11</v>
      </c>
      <c r="B38" s="913"/>
      <c r="C38" s="914"/>
      <c r="D38" s="914"/>
      <c r="E38" s="914"/>
      <c r="F38" s="914"/>
      <c r="G38" s="914"/>
      <c r="H38" s="914"/>
      <c r="I38" s="914"/>
      <c r="J38" s="914"/>
      <c r="K38" s="914"/>
      <c r="L38" s="914"/>
      <c r="M38" s="914"/>
      <c r="N38" s="914"/>
      <c r="O38" s="914"/>
      <c r="P38" s="915"/>
      <c r="Q38" s="916"/>
      <c r="R38" s="917"/>
      <c r="S38" s="917"/>
      <c r="T38" s="917"/>
      <c r="U38" s="917"/>
      <c r="V38" s="917"/>
      <c r="W38" s="917"/>
      <c r="X38" s="917"/>
      <c r="Y38" s="917"/>
      <c r="Z38" s="917"/>
      <c r="AA38" s="917"/>
      <c r="AB38" s="917"/>
      <c r="AC38" s="917"/>
      <c r="AD38" s="917"/>
      <c r="AE38" s="923"/>
      <c r="AF38" s="943"/>
      <c r="AG38" s="921"/>
      <c r="AH38" s="921"/>
      <c r="AI38" s="921"/>
      <c r="AJ38" s="944"/>
      <c r="AK38" s="922"/>
      <c r="AL38" s="917"/>
      <c r="AM38" s="917"/>
      <c r="AN38" s="917"/>
      <c r="AO38" s="917"/>
      <c r="AP38" s="917"/>
      <c r="AQ38" s="917"/>
      <c r="AR38" s="917"/>
      <c r="AS38" s="917"/>
      <c r="AT38" s="917"/>
      <c r="AU38" s="917"/>
      <c r="AV38" s="917"/>
      <c r="AW38" s="917"/>
      <c r="AX38" s="917"/>
      <c r="AY38" s="917"/>
      <c r="AZ38" s="950"/>
      <c r="BA38" s="950"/>
      <c r="BB38" s="950"/>
      <c r="BC38" s="950"/>
      <c r="BD38" s="950"/>
      <c r="BE38" s="918"/>
      <c r="BF38" s="918"/>
      <c r="BG38" s="918"/>
      <c r="BH38" s="918"/>
      <c r="BI38" s="919"/>
      <c r="BJ38" s="56"/>
      <c r="BK38" s="56"/>
      <c r="BL38" s="56"/>
      <c r="BM38" s="56"/>
      <c r="BN38" s="56"/>
      <c r="BO38" s="55"/>
      <c r="BP38" s="55"/>
      <c r="BQ38" s="52">
        <v>32</v>
      </c>
      <c r="BR38" s="72"/>
      <c r="BS38" s="913"/>
      <c r="BT38" s="914"/>
      <c r="BU38" s="914"/>
      <c r="BV38" s="914"/>
      <c r="BW38" s="914"/>
      <c r="BX38" s="914"/>
      <c r="BY38" s="914"/>
      <c r="BZ38" s="914"/>
      <c r="CA38" s="914"/>
      <c r="CB38" s="914"/>
      <c r="CC38" s="914"/>
      <c r="CD38" s="914"/>
      <c r="CE38" s="914"/>
      <c r="CF38" s="914"/>
      <c r="CG38" s="915"/>
      <c r="CH38" s="920"/>
      <c r="CI38" s="921"/>
      <c r="CJ38" s="921"/>
      <c r="CK38" s="921"/>
      <c r="CL38" s="931"/>
      <c r="CM38" s="920"/>
      <c r="CN38" s="921"/>
      <c r="CO38" s="921"/>
      <c r="CP38" s="921"/>
      <c r="CQ38" s="931"/>
      <c r="CR38" s="920"/>
      <c r="CS38" s="921"/>
      <c r="CT38" s="921"/>
      <c r="CU38" s="921"/>
      <c r="CV38" s="931"/>
      <c r="CW38" s="920"/>
      <c r="CX38" s="921"/>
      <c r="CY38" s="921"/>
      <c r="CZ38" s="921"/>
      <c r="DA38" s="931"/>
      <c r="DB38" s="920"/>
      <c r="DC38" s="921"/>
      <c r="DD38" s="921"/>
      <c r="DE38" s="921"/>
      <c r="DF38" s="931"/>
      <c r="DG38" s="920"/>
      <c r="DH38" s="921"/>
      <c r="DI38" s="921"/>
      <c r="DJ38" s="921"/>
      <c r="DK38" s="931"/>
      <c r="DL38" s="920"/>
      <c r="DM38" s="921"/>
      <c r="DN38" s="921"/>
      <c r="DO38" s="921"/>
      <c r="DP38" s="931"/>
      <c r="DQ38" s="920"/>
      <c r="DR38" s="921"/>
      <c r="DS38" s="921"/>
      <c r="DT38" s="921"/>
      <c r="DU38" s="931"/>
      <c r="DV38" s="913"/>
      <c r="DW38" s="914"/>
      <c r="DX38" s="914"/>
      <c r="DY38" s="914"/>
      <c r="DZ38" s="932"/>
      <c r="EA38" s="48"/>
    </row>
    <row r="39" spans="1:131" ht="26.25" customHeight="1" x14ac:dyDescent="0.2">
      <c r="A39" s="54">
        <v>12</v>
      </c>
      <c r="B39" s="913"/>
      <c r="C39" s="914"/>
      <c r="D39" s="914"/>
      <c r="E39" s="914"/>
      <c r="F39" s="914"/>
      <c r="G39" s="914"/>
      <c r="H39" s="914"/>
      <c r="I39" s="914"/>
      <c r="J39" s="914"/>
      <c r="K39" s="914"/>
      <c r="L39" s="914"/>
      <c r="M39" s="914"/>
      <c r="N39" s="914"/>
      <c r="O39" s="914"/>
      <c r="P39" s="915"/>
      <c r="Q39" s="916"/>
      <c r="R39" s="917"/>
      <c r="S39" s="917"/>
      <c r="T39" s="917"/>
      <c r="U39" s="917"/>
      <c r="V39" s="917"/>
      <c r="W39" s="917"/>
      <c r="X39" s="917"/>
      <c r="Y39" s="917"/>
      <c r="Z39" s="917"/>
      <c r="AA39" s="917"/>
      <c r="AB39" s="917"/>
      <c r="AC39" s="917"/>
      <c r="AD39" s="917"/>
      <c r="AE39" s="923"/>
      <c r="AF39" s="943"/>
      <c r="AG39" s="921"/>
      <c r="AH39" s="921"/>
      <c r="AI39" s="921"/>
      <c r="AJ39" s="944"/>
      <c r="AK39" s="922"/>
      <c r="AL39" s="917"/>
      <c r="AM39" s="917"/>
      <c r="AN39" s="917"/>
      <c r="AO39" s="917"/>
      <c r="AP39" s="917"/>
      <c r="AQ39" s="917"/>
      <c r="AR39" s="917"/>
      <c r="AS39" s="917"/>
      <c r="AT39" s="917"/>
      <c r="AU39" s="917"/>
      <c r="AV39" s="917"/>
      <c r="AW39" s="917"/>
      <c r="AX39" s="917"/>
      <c r="AY39" s="917"/>
      <c r="AZ39" s="950"/>
      <c r="BA39" s="950"/>
      <c r="BB39" s="950"/>
      <c r="BC39" s="950"/>
      <c r="BD39" s="950"/>
      <c r="BE39" s="918"/>
      <c r="BF39" s="918"/>
      <c r="BG39" s="918"/>
      <c r="BH39" s="918"/>
      <c r="BI39" s="919"/>
      <c r="BJ39" s="56"/>
      <c r="BK39" s="56"/>
      <c r="BL39" s="56"/>
      <c r="BM39" s="56"/>
      <c r="BN39" s="56"/>
      <c r="BO39" s="55"/>
      <c r="BP39" s="55"/>
      <c r="BQ39" s="52">
        <v>33</v>
      </c>
      <c r="BR39" s="72"/>
      <c r="BS39" s="913"/>
      <c r="BT39" s="914"/>
      <c r="BU39" s="914"/>
      <c r="BV39" s="914"/>
      <c r="BW39" s="914"/>
      <c r="BX39" s="914"/>
      <c r="BY39" s="914"/>
      <c r="BZ39" s="914"/>
      <c r="CA39" s="914"/>
      <c r="CB39" s="914"/>
      <c r="CC39" s="914"/>
      <c r="CD39" s="914"/>
      <c r="CE39" s="914"/>
      <c r="CF39" s="914"/>
      <c r="CG39" s="915"/>
      <c r="CH39" s="920"/>
      <c r="CI39" s="921"/>
      <c r="CJ39" s="921"/>
      <c r="CK39" s="921"/>
      <c r="CL39" s="931"/>
      <c r="CM39" s="920"/>
      <c r="CN39" s="921"/>
      <c r="CO39" s="921"/>
      <c r="CP39" s="921"/>
      <c r="CQ39" s="931"/>
      <c r="CR39" s="920"/>
      <c r="CS39" s="921"/>
      <c r="CT39" s="921"/>
      <c r="CU39" s="921"/>
      <c r="CV39" s="931"/>
      <c r="CW39" s="920"/>
      <c r="CX39" s="921"/>
      <c r="CY39" s="921"/>
      <c r="CZ39" s="921"/>
      <c r="DA39" s="931"/>
      <c r="DB39" s="920"/>
      <c r="DC39" s="921"/>
      <c r="DD39" s="921"/>
      <c r="DE39" s="921"/>
      <c r="DF39" s="931"/>
      <c r="DG39" s="920"/>
      <c r="DH39" s="921"/>
      <c r="DI39" s="921"/>
      <c r="DJ39" s="921"/>
      <c r="DK39" s="931"/>
      <c r="DL39" s="920"/>
      <c r="DM39" s="921"/>
      <c r="DN39" s="921"/>
      <c r="DO39" s="921"/>
      <c r="DP39" s="931"/>
      <c r="DQ39" s="920"/>
      <c r="DR39" s="921"/>
      <c r="DS39" s="921"/>
      <c r="DT39" s="921"/>
      <c r="DU39" s="931"/>
      <c r="DV39" s="913"/>
      <c r="DW39" s="914"/>
      <c r="DX39" s="914"/>
      <c r="DY39" s="914"/>
      <c r="DZ39" s="932"/>
      <c r="EA39" s="48"/>
    </row>
    <row r="40" spans="1:131" ht="26.25" customHeight="1" x14ac:dyDescent="0.2">
      <c r="A40" s="52">
        <v>13</v>
      </c>
      <c r="B40" s="913"/>
      <c r="C40" s="914"/>
      <c r="D40" s="914"/>
      <c r="E40" s="914"/>
      <c r="F40" s="914"/>
      <c r="G40" s="914"/>
      <c r="H40" s="914"/>
      <c r="I40" s="914"/>
      <c r="J40" s="914"/>
      <c r="K40" s="914"/>
      <c r="L40" s="914"/>
      <c r="M40" s="914"/>
      <c r="N40" s="914"/>
      <c r="O40" s="914"/>
      <c r="P40" s="915"/>
      <c r="Q40" s="916"/>
      <c r="R40" s="917"/>
      <c r="S40" s="917"/>
      <c r="T40" s="917"/>
      <c r="U40" s="917"/>
      <c r="V40" s="917"/>
      <c r="W40" s="917"/>
      <c r="X40" s="917"/>
      <c r="Y40" s="917"/>
      <c r="Z40" s="917"/>
      <c r="AA40" s="917"/>
      <c r="AB40" s="917"/>
      <c r="AC40" s="917"/>
      <c r="AD40" s="917"/>
      <c r="AE40" s="923"/>
      <c r="AF40" s="943"/>
      <c r="AG40" s="921"/>
      <c r="AH40" s="921"/>
      <c r="AI40" s="921"/>
      <c r="AJ40" s="944"/>
      <c r="AK40" s="922"/>
      <c r="AL40" s="917"/>
      <c r="AM40" s="917"/>
      <c r="AN40" s="917"/>
      <c r="AO40" s="917"/>
      <c r="AP40" s="917"/>
      <c r="AQ40" s="917"/>
      <c r="AR40" s="917"/>
      <c r="AS40" s="917"/>
      <c r="AT40" s="917"/>
      <c r="AU40" s="917"/>
      <c r="AV40" s="917"/>
      <c r="AW40" s="917"/>
      <c r="AX40" s="917"/>
      <c r="AY40" s="917"/>
      <c r="AZ40" s="950"/>
      <c r="BA40" s="950"/>
      <c r="BB40" s="950"/>
      <c r="BC40" s="950"/>
      <c r="BD40" s="950"/>
      <c r="BE40" s="918"/>
      <c r="BF40" s="918"/>
      <c r="BG40" s="918"/>
      <c r="BH40" s="918"/>
      <c r="BI40" s="919"/>
      <c r="BJ40" s="56"/>
      <c r="BK40" s="56"/>
      <c r="BL40" s="56"/>
      <c r="BM40" s="56"/>
      <c r="BN40" s="56"/>
      <c r="BO40" s="55"/>
      <c r="BP40" s="55"/>
      <c r="BQ40" s="52">
        <v>34</v>
      </c>
      <c r="BR40" s="72"/>
      <c r="BS40" s="913"/>
      <c r="BT40" s="914"/>
      <c r="BU40" s="914"/>
      <c r="BV40" s="914"/>
      <c r="BW40" s="914"/>
      <c r="BX40" s="914"/>
      <c r="BY40" s="914"/>
      <c r="BZ40" s="914"/>
      <c r="CA40" s="914"/>
      <c r="CB40" s="914"/>
      <c r="CC40" s="914"/>
      <c r="CD40" s="914"/>
      <c r="CE40" s="914"/>
      <c r="CF40" s="914"/>
      <c r="CG40" s="915"/>
      <c r="CH40" s="920"/>
      <c r="CI40" s="921"/>
      <c r="CJ40" s="921"/>
      <c r="CK40" s="921"/>
      <c r="CL40" s="931"/>
      <c r="CM40" s="920"/>
      <c r="CN40" s="921"/>
      <c r="CO40" s="921"/>
      <c r="CP40" s="921"/>
      <c r="CQ40" s="931"/>
      <c r="CR40" s="920"/>
      <c r="CS40" s="921"/>
      <c r="CT40" s="921"/>
      <c r="CU40" s="921"/>
      <c r="CV40" s="931"/>
      <c r="CW40" s="920"/>
      <c r="CX40" s="921"/>
      <c r="CY40" s="921"/>
      <c r="CZ40" s="921"/>
      <c r="DA40" s="931"/>
      <c r="DB40" s="920"/>
      <c r="DC40" s="921"/>
      <c r="DD40" s="921"/>
      <c r="DE40" s="921"/>
      <c r="DF40" s="931"/>
      <c r="DG40" s="920"/>
      <c r="DH40" s="921"/>
      <c r="DI40" s="921"/>
      <c r="DJ40" s="921"/>
      <c r="DK40" s="931"/>
      <c r="DL40" s="920"/>
      <c r="DM40" s="921"/>
      <c r="DN40" s="921"/>
      <c r="DO40" s="921"/>
      <c r="DP40" s="931"/>
      <c r="DQ40" s="920"/>
      <c r="DR40" s="921"/>
      <c r="DS40" s="921"/>
      <c r="DT40" s="921"/>
      <c r="DU40" s="931"/>
      <c r="DV40" s="913"/>
      <c r="DW40" s="914"/>
      <c r="DX40" s="914"/>
      <c r="DY40" s="914"/>
      <c r="DZ40" s="932"/>
      <c r="EA40" s="48"/>
    </row>
    <row r="41" spans="1:131" ht="26.25" customHeight="1" x14ac:dyDescent="0.2">
      <c r="A41" s="52">
        <v>14</v>
      </c>
      <c r="B41" s="913"/>
      <c r="C41" s="914"/>
      <c r="D41" s="914"/>
      <c r="E41" s="914"/>
      <c r="F41" s="914"/>
      <c r="G41" s="914"/>
      <c r="H41" s="914"/>
      <c r="I41" s="914"/>
      <c r="J41" s="914"/>
      <c r="K41" s="914"/>
      <c r="L41" s="914"/>
      <c r="M41" s="914"/>
      <c r="N41" s="914"/>
      <c r="O41" s="914"/>
      <c r="P41" s="915"/>
      <c r="Q41" s="916"/>
      <c r="R41" s="917"/>
      <c r="S41" s="917"/>
      <c r="T41" s="917"/>
      <c r="U41" s="917"/>
      <c r="V41" s="917"/>
      <c r="W41" s="917"/>
      <c r="X41" s="917"/>
      <c r="Y41" s="917"/>
      <c r="Z41" s="917"/>
      <c r="AA41" s="917"/>
      <c r="AB41" s="917"/>
      <c r="AC41" s="917"/>
      <c r="AD41" s="917"/>
      <c r="AE41" s="923"/>
      <c r="AF41" s="943"/>
      <c r="AG41" s="921"/>
      <c r="AH41" s="921"/>
      <c r="AI41" s="921"/>
      <c r="AJ41" s="944"/>
      <c r="AK41" s="922"/>
      <c r="AL41" s="917"/>
      <c r="AM41" s="917"/>
      <c r="AN41" s="917"/>
      <c r="AO41" s="917"/>
      <c r="AP41" s="917"/>
      <c r="AQ41" s="917"/>
      <c r="AR41" s="917"/>
      <c r="AS41" s="917"/>
      <c r="AT41" s="917"/>
      <c r="AU41" s="917"/>
      <c r="AV41" s="917"/>
      <c r="AW41" s="917"/>
      <c r="AX41" s="917"/>
      <c r="AY41" s="917"/>
      <c r="AZ41" s="950"/>
      <c r="BA41" s="950"/>
      <c r="BB41" s="950"/>
      <c r="BC41" s="950"/>
      <c r="BD41" s="950"/>
      <c r="BE41" s="918"/>
      <c r="BF41" s="918"/>
      <c r="BG41" s="918"/>
      <c r="BH41" s="918"/>
      <c r="BI41" s="919"/>
      <c r="BJ41" s="56"/>
      <c r="BK41" s="56"/>
      <c r="BL41" s="56"/>
      <c r="BM41" s="56"/>
      <c r="BN41" s="56"/>
      <c r="BO41" s="55"/>
      <c r="BP41" s="55"/>
      <c r="BQ41" s="52">
        <v>35</v>
      </c>
      <c r="BR41" s="72"/>
      <c r="BS41" s="913"/>
      <c r="BT41" s="914"/>
      <c r="BU41" s="914"/>
      <c r="BV41" s="914"/>
      <c r="BW41" s="914"/>
      <c r="BX41" s="914"/>
      <c r="BY41" s="914"/>
      <c r="BZ41" s="914"/>
      <c r="CA41" s="914"/>
      <c r="CB41" s="914"/>
      <c r="CC41" s="914"/>
      <c r="CD41" s="914"/>
      <c r="CE41" s="914"/>
      <c r="CF41" s="914"/>
      <c r="CG41" s="915"/>
      <c r="CH41" s="920"/>
      <c r="CI41" s="921"/>
      <c r="CJ41" s="921"/>
      <c r="CK41" s="921"/>
      <c r="CL41" s="931"/>
      <c r="CM41" s="920"/>
      <c r="CN41" s="921"/>
      <c r="CO41" s="921"/>
      <c r="CP41" s="921"/>
      <c r="CQ41" s="931"/>
      <c r="CR41" s="920"/>
      <c r="CS41" s="921"/>
      <c r="CT41" s="921"/>
      <c r="CU41" s="921"/>
      <c r="CV41" s="931"/>
      <c r="CW41" s="920"/>
      <c r="CX41" s="921"/>
      <c r="CY41" s="921"/>
      <c r="CZ41" s="921"/>
      <c r="DA41" s="931"/>
      <c r="DB41" s="920"/>
      <c r="DC41" s="921"/>
      <c r="DD41" s="921"/>
      <c r="DE41" s="921"/>
      <c r="DF41" s="931"/>
      <c r="DG41" s="920"/>
      <c r="DH41" s="921"/>
      <c r="DI41" s="921"/>
      <c r="DJ41" s="921"/>
      <c r="DK41" s="931"/>
      <c r="DL41" s="920"/>
      <c r="DM41" s="921"/>
      <c r="DN41" s="921"/>
      <c r="DO41" s="921"/>
      <c r="DP41" s="931"/>
      <c r="DQ41" s="920"/>
      <c r="DR41" s="921"/>
      <c r="DS41" s="921"/>
      <c r="DT41" s="921"/>
      <c r="DU41" s="931"/>
      <c r="DV41" s="913"/>
      <c r="DW41" s="914"/>
      <c r="DX41" s="914"/>
      <c r="DY41" s="914"/>
      <c r="DZ41" s="932"/>
      <c r="EA41" s="48"/>
    </row>
    <row r="42" spans="1:131" ht="26.25" customHeight="1" x14ac:dyDescent="0.2">
      <c r="A42" s="52">
        <v>15</v>
      </c>
      <c r="B42" s="913"/>
      <c r="C42" s="914"/>
      <c r="D42" s="914"/>
      <c r="E42" s="914"/>
      <c r="F42" s="914"/>
      <c r="G42" s="914"/>
      <c r="H42" s="914"/>
      <c r="I42" s="914"/>
      <c r="J42" s="914"/>
      <c r="K42" s="914"/>
      <c r="L42" s="914"/>
      <c r="M42" s="914"/>
      <c r="N42" s="914"/>
      <c r="O42" s="914"/>
      <c r="P42" s="915"/>
      <c r="Q42" s="916"/>
      <c r="R42" s="917"/>
      <c r="S42" s="917"/>
      <c r="T42" s="917"/>
      <c r="U42" s="917"/>
      <c r="V42" s="917"/>
      <c r="W42" s="917"/>
      <c r="X42" s="917"/>
      <c r="Y42" s="917"/>
      <c r="Z42" s="917"/>
      <c r="AA42" s="917"/>
      <c r="AB42" s="917"/>
      <c r="AC42" s="917"/>
      <c r="AD42" s="917"/>
      <c r="AE42" s="923"/>
      <c r="AF42" s="943"/>
      <c r="AG42" s="921"/>
      <c r="AH42" s="921"/>
      <c r="AI42" s="921"/>
      <c r="AJ42" s="944"/>
      <c r="AK42" s="922"/>
      <c r="AL42" s="917"/>
      <c r="AM42" s="917"/>
      <c r="AN42" s="917"/>
      <c r="AO42" s="917"/>
      <c r="AP42" s="917"/>
      <c r="AQ42" s="917"/>
      <c r="AR42" s="917"/>
      <c r="AS42" s="917"/>
      <c r="AT42" s="917"/>
      <c r="AU42" s="917"/>
      <c r="AV42" s="917"/>
      <c r="AW42" s="917"/>
      <c r="AX42" s="917"/>
      <c r="AY42" s="917"/>
      <c r="AZ42" s="950"/>
      <c r="BA42" s="950"/>
      <c r="BB42" s="950"/>
      <c r="BC42" s="950"/>
      <c r="BD42" s="950"/>
      <c r="BE42" s="918"/>
      <c r="BF42" s="918"/>
      <c r="BG42" s="918"/>
      <c r="BH42" s="918"/>
      <c r="BI42" s="919"/>
      <c r="BJ42" s="56"/>
      <c r="BK42" s="56"/>
      <c r="BL42" s="56"/>
      <c r="BM42" s="56"/>
      <c r="BN42" s="56"/>
      <c r="BO42" s="55"/>
      <c r="BP42" s="55"/>
      <c r="BQ42" s="52">
        <v>36</v>
      </c>
      <c r="BR42" s="72"/>
      <c r="BS42" s="913"/>
      <c r="BT42" s="914"/>
      <c r="BU42" s="914"/>
      <c r="BV42" s="914"/>
      <c r="BW42" s="914"/>
      <c r="BX42" s="914"/>
      <c r="BY42" s="914"/>
      <c r="BZ42" s="914"/>
      <c r="CA42" s="914"/>
      <c r="CB42" s="914"/>
      <c r="CC42" s="914"/>
      <c r="CD42" s="914"/>
      <c r="CE42" s="914"/>
      <c r="CF42" s="914"/>
      <c r="CG42" s="915"/>
      <c r="CH42" s="920"/>
      <c r="CI42" s="921"/>
      <c r="CJ42" s="921"/>
      <c r="CK42" s="921"/>
      <c r="CL42" s="931"/>
      <c r="CM42" s="920"/>
      <c r="CN42" s="921"/>
      <c r="CO42" s="921"/>
      <c r="CP42" s="921"/>
      <c r="CQ42" s="931"/>
      <c r="CR42" s="920"/>
      <c r="CS42" s="921"/>
      <c r="CT42" s="921"/>
      <c r="CU42" s="921"/>
      <c r="CV42" s="931"/>
      <c r="CW42" s="920"/>
      <c r="CX42" s="921"/>
      <c r="CY42" s="921"/>
      <c r="CZ42" s="921"/>
      <c r="DA42" s="931"/>
      <c r="DB42" s="920"/>
      <c r="DC42" s="921"/>
      <c r="DD42" s="921"/>
      <c r="DE42" s="921"/>
      <c r="DF42" s="931"/>
      <c r="DG42" s="920"/>
      <c r="DH42" s="921"/>
      <c r="DI42" s="921"/>
      <c r="DJ42" s="921"/>
      <c r="DK42" s="931"/>
      <c r="DL42" s="920"/>
      <c r="DM42" s="921"/>
      <c r="DN42" s="921"/>
      <c r="DO42" s="921"/>
      <c r="DP42" s="931"/>
      <c r="DQ42" s="920"/>
      <c r="DR42" s="921"/>
      <c r="DS42" s="921"/>
      <c r="DT42" s="921"/>
      <c r="DU42" s="931"/>
      <c r="DV42" s="913"/>
      <c r="DW42" s="914"/>
      <c r="DX42" s="914"/>
      <c r="DY42" s="914"/>
      <c r="DZ42" s="932"/>
      <c r="EA42" s="48"/>
    </row>
    <row r="43" spans="1:131" ht="26.25" customHeight="1" x14ac:dyDescent="0.2">
      <c r="A43" s="52">
        <v>16</v>
      </c>
      <c r="B43" s="913"/>
      <c r="C43" s="914"/>
      <c r="D43" s="914"/>
      <c r="E43" s="914"/>
      <c r="F43" s="914"/>
      <c r="G43" s="914"/>
      <c r="H43" s="914"/>
      <c r="I43" s="914"/>
      <c r="J43" s="914"/>
      <c r="K43" s="914"/>
      <c r="L43" s="914"/>
      <c r="M43" s="914"/>
      <c r="N43" s="914"/>
      <c r="O43" s="914"/>
      <c r="P43" s="915"/>
      <c r="Q43" s="916"/>
      <c r="R43" s="917"/>
      <c r="S43" s="917"/>
      <c r="T43" s="917"/>
      <c r="U43" s="917"/>
      <c r="V43" s="917"/>
      <c r="W43" s="917"/>
      <c r="X43" s="917"/>
      <c r="Y43" s="917"/>
      <c r="Z43" s="917"/>
      <c r="AA43" s="917"/>
      <c r="AB43" s="917"/>
      <c r="AC43" s="917"/>
      <c r="AD43" s="917"/>
      <c r="AE43" s="923"/>
      <c r="AF43" s="943"/>
      <c r="AG43" s="921"/>
      <c r="AH43" s="921"/>
      <c r="AI43" s="921"/>
      <c r="AJ43" s="944"/>
      <c r="AK43" s="922"/>
      <c r="AL43" s="917"/>
      <c r="AM43" s="917"/>
      <c r="AN43" s="917"/>
      <c r="AO43" s="917"/>
      <c r="AP43" s="917"/>
      <c r="AQ43" s="917"/>
      <c r="AR43" s="917"/>
      <c r="AS43" s="917"/>
      <c r="AT43" s="917"/>
      <c r="AU43" s="917"/>
      <c r="AV43" s="917"/>
      <c r="AW43" s="917"/>
      <c r="AX43" s="917"/>
      <c r="AY43" s="917"/>
      <c r="AZ43" s="950"/>
      <c r="BA43" s="950"/>
      <c r="BB43" s="950"/>
      <c r="BC43" s="950"/>
      <c r="BD43" s="950"/>
      <c r="BE43" s="918"/>
      <c r="BF43" s="918"/>
      <c r="BG43" s="918"/>
      <c r="BH43" s="918"/>
      <c r="BI43" s="919"/>
      <c r="BJ43" s="56"/>
      <c r="BK43" s="56"/>
      <c r="BL43" s="56"/>
      <c r="BM43" s="56"/>
      <c r="BN43" s="56"/>
      <c r="BO43" s="55"/>
      <c r="BP43" s="55"/>
      <c r="BQ43" s="52">
        <v>37</v>
      </c>
      <c r="BR43" s="72"/>
      <c r="BS43" s="913"/>
      <c r="BT43" s="914"/>
      <c r="BU43" s="914"/>
      <c r="BV43" s="914"/>
      <c r="BW43" s="914"/>
      <c r="BX43" s="914"/>
      <c r="BY43" s="914"/>
      <c r="BZ43" s="914"/>
      <c r="CA43" s="914"/>
      <c r="CB43" s="914"/>
      <c r="CC43" s="914"/>
      <c r="CD43" s="914"/>
      <c r="CE43" s="914"/>
      <c r="CF43" s="914"/>
      <c r="CG43" s="915"/>
      <c r="CH43" s="920"/>
      <c r="CI43" s="921"/>
      <c r="CJ43" s="921"/>
      <c r="CK43" s="921"/>
      <c r="CL43" s="931"/>
      <c r="CM43" s="920"/>
      <c r="CN43" s="921"/>
      <c r="CO43" s="921"/>
      <c r="CP43" s="921"/>
      <c r="CQ43" s="931"/>
      <c r="CR43" s="920"/>
      <c r="CS43" s="921"/>
      <c r="CT43" s="921"/>
      <c r="CU43" s="921"/>
      <c r="CV43" s="931"/>
      <c r="CW43" s="920"/>
      <c r="CX43" s="921"/>
      <c r="CY43" s="921"/>
      <c r="CZ43" s="921"/>
      <c r="DA43" s="931"/>
      <c r="DB43" s="920"/>
      <c r="DC43" s="921"/>
      <c r="DD43" s="921"/>
      <c r="DE43" s="921"/>
      <c r="DF43" s="931"/>
      <c r="DG43" s="920"/>
      <c r="DH43" s="921"/>
      <c r="DI43" s="921"/>
      <c r="DJ43" s="921"/>
      <c r="DK43" s="931"/>
      <c r="DL43" s="920"/>
      <c r="DM43" s="921"/>
      <c r="DN43" s="921"/>
      <c r="DO43" s="921"/>
      <c r="DP43" s="931"/>
      <c r="DQ43" s="920"/>
      <c r="DR43" s="921"/>
      <c r="DS43" s="921"/>
      <c r="DT43" s="921"/>
      <c r="DU43" s="931"/>
      <c r="DV43" s="913"/>
      <c r="DW43" s="914"/>
      <c r="DX43" s="914"/>
      <c r="DY43" s="914"/>
      <c r="DZ43" s="932"/>
      <c r="EA43" s="48"/>
    </row>
    <row r="44" spans="1:131" ht="26.25" customHeight="1" x14ac:dyDescent="0.2">
      <c r="A44" s="52">
        <v>17</v>
      </c>
      <c r="B44" s="913"/>
      <c r="C44" s="914"/>
      <c r="D44" s="914"/>
      <c r="E44" s="914"/>
      <c r="F44" s="914"/>
      <c r="G44" s="914"/>
      <c r="H44" s="914"/>
      <c r="I44" s="914"/>
      <c r="J44" s="914"/>
      <c r="K44" s="914"/>
      <c r="L44" s="914"/>
      <c r="M44" s="914"/>
      <c r="N44" s="914"/>
      <c r="O44" s="914"/>
      <c r="P44" s="915"/>
      <c r="Q44" s="916"/>
      <c r="R44" s="917"/>
      <c r="S44" s="917"/>
      <c r="T44" s="917"/>
      <c r="U44" s="917"/>
      <c r="V44" s="917"/>
      <c r="W44" s="917"/>
      <c r="X44" s="917"/>
      <c r="Y44" s="917"/>
      <c r="Z44" s="917"/>
      <c r="AA44" s="917"/>
      <c r="AB44" s="917"/>
      <c r="AC44" s="917"/>
      <c r="AD44" s="917"/>
      <c r="AE44" s="923"/>
      <c r="AF44" s="943"/>
      <c r="AG44" s="921"/>
      <c r="AH44" s="921"/>
      <c r="AI44" s="921"/>
      <c r="AJ44" s="944"/>
      <c r="AK44" s="922"/>
      <c r="AL44" s="917"/>
      <c r="AM44" s="917"/>
      <c r="AN44" s="917"/>
      <c r="AO44" s="917"/>
      <c r="AP44" s="917"/>
      <c r="AQ44" s="917"/>
      <c r="AR44" s="917"/>
      <c r="AS44" s="917"/>
      <c r="AT44" s="917"/>
      <c r="AU44" s="917"/>
      <c r="AV44" s="917"/>
      <c r="AW44" s="917"/>
      <c r="AX44" s="917"/>
      <c r="AY44" s="917"/>
      <c r="AZ44" s="950"/>
      <c r="BA44" s="950"/>
      <c r="BB44" s="950"/>
      <c r="BC44" s="950"/>
      <c r="BD44" s="950"/>
      <c r="BE44" s="918"/>
      <c r="BF44" s="918"/>
      <c r="BG44" s="918"/>
      <c r="BH44" s="918"/>
      <c r="BI44" s="919"/>
      <c r="BJ44" s="56"/>
      <c r="BK44" s="56"/>
      <c r="BL44" s="56"/>
      <c r="BM44" s="56"/>
      <c r="BN44" s="56"/>
      <c r="BO44" s="55"/>
      <c r="BP44" s="55"/>
      <c r="BQ44" s="52">
        <v>38</v>
      </c>
      <c r="BR44" s="72"/>
      <c r="BS44" s="913"/>
      <c r="BT44" s="914"/>
      <c r="BU44" s="914"/>
      <c r="BV44" s="914"/>
      <c r="BW44" s="914"/>
      <c r="BX44" s="914"/>
      <c r="BY44" s="914"/>
      <c r="BZ44" s="914"/>
      <c r="CA44" s="914"/>
      <c r="CB44" s="914"/>
      <c r="CC44" s="914"/>
      <c r="CD44" s="914"/>
      <c r="CE44" s="914"/>
      <c r="CF44" s="914"/>
      <c r="CG44" s="915"/>
      <c r="CH44" s="920"/>
      <c r="CI44" s="921"/>
      <c r="CJ44" s="921"/>
      <c r="CK44" s="921"/>
      <c r="CL44" s="931"/>
      <c r="CM44" s="920"/>
      <c r="CN44" s="921"/>
      <c r="CO44" s="921"/>
      <c r="CP44" s="921"/>
      <c r="CQ44" s="931"/>
      <c r="CR44" s="920"/>
      <c r="CS44" s="921"/>
      <c r="CT44" s="921"/>
      <c r="CU44" s="921"/>
      <c r="CV44" s="931"/>
      <c r="CW44" s="920"/>
      <c r="CX44" s="921"/>
      <c r="CY44" s="921"/>
      <c r="CZ44" s="921"/>
      <c r="DA44" s="931"/>
      <c r="DB44" s="920"/>
      <c r="DC44" s="921"/>
      <c r="DD44" s="921"/>
      <c r="DE44" s="921"/>
      <c r="DF44" s="931"/>
      <c r="DG44" s="920"/>
      <c r="DH44" s="921"/>
      <c r="DI44" s="921"/>
      <c r="DJ44" s="921"/>
      <c r="DK44" s="931"/>
      <c r="DL44" s="920"/>
      <c r="DM44" s="921"/>
      <c r="DN44" s="921"/>
      <c r="DO44" s="921"/>
      <c r="DP44" s="931"/>
      <c r="DQ44" s="920"/>
      <c r="DR44" s="921"/>
      <c r="DS44" s="921"/>
      <c r="DT44" s="921"/>
      <c r="DU44" s="931"/>
      <c r="DV44" s="913"/>
      <c r="DW44" s="914"/>
      <c r="DX44" s="914"/>
      <c r="DY44" s="914"/>
      <c r="DZ44" s="932"/>
      <c r="EA44" s="48"/>
    </row>
    <row r="45" spans="1:131" ht="26.25" customHeight="1" x14ac:dyDescent="0.2">
      <c r="A45" s="52">
        <v>18</v>
      </c>
      <c r="B45" s="913"/>
      <c r="C45" s="914"/>
      <c r="D45" s="914"/>
      <c r="E45" s="914"/>
      <c r="F45" s="914"/>
      <c r="G45" s="914"/>
      <c r="H45" s="914"/>
      <c r="I45" s="914"/>
      <c r="J45" s="914"/>
      <c r="K45" s="914"/>
      <c r="L45" s="914"/>
      <c r="M45" s="914"/>
      <c r="N45" s="914"/>
      <c r="O45" s="914"/>
      <c r="P45" s="915"/>
      <c r="Q45" s="916"/>
      <c r="R45" s="917"/>
      <c r="S45" s="917"/>
      <c r="T45" s="917"/>
      <c r="U45" s="917"/>
      <c r="V45" s="917"/>
      <c r="W45" s="917"/>
      <c r="X45" s="917"/>
      <c r="Y45" s="917"/>
      <c r="Z45" s="917"/>
      <c r="AA45" s="917"/>
      <c r="AB45" s="917"/>
      <c r="AC45" s="917"/>
      <c r="AD45" s="917"/>
      <c r="AE45" s="923"/>
      <c r="AF45" s="943"/>
      <c r="AG45" s="921"/>
      <c r="AH45" s="921"/>
      <c r="AI45" s="921"/>
      <c r="AJ45" s="944"/>
      <c r="AK45" s="922"/>
      <c r="AL45" s="917"/>
      <c r="AM45" s="917"/>
      <c r="AN45" s="917"/>
      <c r="AO45" s="917"/>
      <c r="AP45" s="917"/>
      <c r="AQ45" s="917"/>
      <c r="AR45" s="917"/>
      <c r="AS45" s="917"/>
      <c r="AT45" s="917"/>
      <c r="AU45" s="917"/>
      <c r="AV45" s="917"/>
      <c r="AW45" s="917"/>
      <c r="AX45" s="917"/>
      <c r="AY45" s="917"/>
      <c r="AZ45" s="950"/>
      <c r="BA45" s="950"/>
      <c r="BB45" s="950"/>
      <c r="BC45" s="950"/>
      <c r="BD45" s="950"/>
      <c r="BE45" s="918"/>
      <c r="BF45" s="918"/>
      <c r="BG45" s="918"/>
      <c r="BH45" s="918"/>
      <c r="BI45" s="919"/>
      <c r="BJ45" s="56"/>
      <c r="BK45" s="56"/>
      <c r="BL45" s="56"/>
      <c r="BM45" s="56"/>
      <c r="BN45" s="56"/>
      <c r="BO45" s="55"/>
      <c r="BP45" s="55"/>
      <c r="BQ45" s="52">
        <v>39</v>
      </c>
      <c r="BR45" s="72"/>
      <c r="BS45" s="913"/>
      <c r="BT45" s="914"/>
      <c r="BU45" s="914"/>
      <c r="BV45" s="914"/>
      <c r="BW45" s="914"/>
      <c r="BX45" s="914"/>
      <c r="BY45" s="914"/>
      <c r="BZ45" s="914"/>
      <c r="CA45" s="914"/>
      <c r="CB45" s="914"/>
      <c r="CC45" s="914"/>
      <c r="CD45" s="914"/>
      <c r="CE45" s="914"/>
      <c r="CF45" s="914"/>
      <c r="CG45" s="915"/>
      <c r="CH45" s="920"/>
      <c r="CI45" s="921"/>
      <c r="CJ45" s="921"/>
      <c r="CK45" s="921"/>
      <c r="CL45" s="931"/>
      <c r="CM45" s="920"/>
      <c r="CN45" s="921"/>
      <c r="CO45" s="921"/>
      <c r="CP45" s="921"/>
      <c r="CQ45" s="931"/>
      <c r="CR45" s="920"/>
      <c r="CS45" s="921"/>
      <c r="CT45" s="921"/>
      <c r="CU45" s="921"/>
      <c r="CV45" s="931"/>
      <c r="CW45" s="920"/>
      <c r="CX45" s="921"/>
      <c r="CY45" s="921"/>
      <c r="CZ45" s="921"/>
      <c r="DA45" s="931"/>
      <c r="DB45" s="920"/>
      <c r="DC45" s="921"/>
      <c r="DD45" s="921"/>
      <c r="DE45" s="921"/>
      <c r="DF45" s="931"/>
      <c r="DG45" s="920"/>
      <c r="DH45" s="921"/>
      <c r="DI45" s="921"/>
      <c r="DJ45" s="921"/>
      <c r="DK45" s="931"/>
      <c r="DL45" s="920"/>
      <c r="DM45" s="921"/>
      <c r="DN45" s="921"/>
      <c r="DO45" s="921"/>
      <c r="DP45" s="931"/>
      <c r="DQ45" s="920"/>
      <c r="DR45" s="921"/>
      <c r="DS45" s="921"/>
      <c r="DT45" s="921"/>
      <c r="DU45" s="931"/>
      <c r="DV45" s="913"/>
      <c r="DW45" s="914"/>
      <c r="DX45" s="914"/>
      <c r="DY45" s="914"/>
      <c r="DZ45" s="932"/>
      <c r="EA45" s="48"/>
    </row>
    <row r="46" spans="1:131" ht="26.25" customHeight="1" x14ac:dyDescent="0.2">
      <c r="A46" s="52">
        <v>19</v>
      </c>
      <c r="B46" s="913"/>
      <c r="C46" s="914"/>
      <c r="D46" s="914"/>
      <c r="E46" s="914"/>
      <c r="F46" s="914"/>
      <c r="G46" s="914"/>
      <c r="H46" s="914"/>
      <c r="I46" s="914"/>
      <c r="J46" s="914"/>
      <c r="K46" s="914"/>
      <c r="L46" s="914"/>
      <c r="M46" s="914"/>
      <c r="N46" s="914"/>
      <c r="O46" s="914"/>
      <c r="P46" s="915"/>
      <c r="Q46" s="916"/>
      <c r="R46" s="917"/>
      <c r="S46" s="917"/>
      <c r="T46" s="917"/>
      <c r="U46" s="917"/>
      <c r="V46" s="917"/>
      <c r="W46" s="917"/>
      <c r="X46" s="917"/>
      <c r="Y46" s="917"/>
      <c r="Z46" s="917"/>
      <c r="AA46" s="917"/>
      <c r="AB46" s="917"/>
      <c r="AC46" s="917"/>
      <c r="AD46" s="917"/>
      <c r="AE46" s="923"/>
      <c r="AF46" s="943"/>
      <c r="AG46" s="921"/>
      <c r="AH46" s="921"/>
      <c r="AI46" s="921"/>
      <c r="AJ46" s="944"/>
      <c r="AK46" s="922"/>
      <c r="AL46" s="917"/>
      <c r="AM46" s="917"/>
      <c r="AN46" s="917"/>
      <c r="AO46" s="917"/>
      <c r="AP46" s="917"/>
      <c r="AQ46" s="917"/>
      <c r="AR46" s="917"/>
      <c r="AS46" s="917"/>
      <c r="AT46" s="917"/>
      <c r="AU46" s="917"/>
      <c r="AV46" s="917"/>
      <c r="AW46" s="917"/>
      <c r="AX46" s="917"/>
      <c r="AY46" s="917"/>
      <c r="AZ46" s="950"/>
      <c r="BA46" s="950"/>
      <c r="BB46" s="950"/>
      <c r="BC46" s="950"/>
      <c r="BD46" s="950"/>
      <c r="BE46" s="918"/>
      <c r="BF46" s="918"/>
      <c r="BG46" s="918"/>
      <c r="BH46" s="918"/>
      <c r="BI46" s="919"/>
      <c r="BJ46" s="56"/>
      <c r="BK46" s="56"/>
      <c r="BL46" s="56"/>
      <c r="BM46" s="56"/>
      <c r="BN46" s="56"/>
      <c r="BO46" s="55"/>
      <c r="BP46" s="55"/>
      <c r="BQ46" s="52">
        <v>40</v>
      </c>
      <c r="BR46" s="72"/>
      <c r="BS46" s="913"/>
      <c r="BT46" s="914"/>
      <c r="BU46" s="914"/>
      <c r="BV46" s="914"/>
      <c r="BW46" s="914"/>
      <c r="BX46" s="914"/>
      <c r="BY46" s="914"/>
      <c r="BZ46" s="914"/>
      <c r="CA46" s="914"/>
      <c r="CB46" s="914"/>
      <c r="CC46" s="914"/>
      <c r="CD46" s="914"/>
      <c r="CE46" s="914"/>
      <c r="CF46" s="914"/>
      <c r="CG46" s="915"/>
      <c r="CH46" s="920"/>
      <c r="CI46" s="921"/>
      <c r="CJ46" s="921"/>
      <c r="CK46" s="921"/>
      <c r="CL46" s="931"/>
      <c r="CM46" s="920"/>
      <c r="CN46" s="921"/>
      <c r="CO46" s="921"/>
      <c r="CP46" s="921"/>
      <c r="CQ46" s="931"/>
      <c r="CR46" s="920"/>
      <c r="CS46" s="921"/>
      <c r="CT46" s="921"/>
      <c r="CU46" s="921"/>
      <c r="CV46" s="931"/>
      <c r="CW46" s="920"/>
      <c r="CX46" s="921"/>
      <c r="CY46" s="921"/>
      <c r="CZ46" s="921"/>
      <c r="DA46" s="931"/>
      <c r="DB46" s="920"/>
      <c r="DC46" s="921"/>
      <c r="DD46" s="921"/>
      <c r="DE46" s="921"/>
      <c r="DF46" s="931"/>
      <c r="DG46" s="920"/>
      <c r="DH46" s="921"/>
      <c r="DI46" s="921"/>
      <c r="DJ46" s="921"/>
      <c r="DK46" s="931"/>
      <c r="DL46" s="920"/>
      <c r="DM46" s="921"/>
      <c r="DN46" s="921"/>
      <c r="DO46" s="921"/>
      <c r="DP46" s="931"/>
      <c r="DQ46" s="920"/>
      <c r="DR46" s="921"/>
      <c r="DS46" s="921"/>
      <c r="DT46" s="921"/>
      <c r="DU46" s="931"/>
      <c r="DV46" s="913"/>
      <c r="DW46" s="914"/>
      <c r="DX46" s="914"/>
      <c r="DY46" s="914"/>
      <c r="DZ46" s="932"/>
      <c r="EA46" s="48"/>
    </row>
    <row r="47" spans="1:131" ht="26.25" customHeight="1" x14ac:dyDescent="0.2">
      <c r="A47" s="52">
        <v>20</v>
      </c>
      <c r="B47" s="913"/>
      <c r="C47" s="914"/>
      <c r="D47" s="914"/>
      <c r="E47" s="914"/>
      <c r="F47" s="914"/>
      <c r="G47" s="914"/>
      <c r="H47" s="914"/>
      <c r="I47" s="914"/>
      <c r="J47" s="914"/>
      <c r="K47" s="914"/>
      <c r="L47" s="914"/>
      <c r="M47" s="914"/>
      <c r="N47" s="914"/>
      <c r="O47" s="914"/>
      <c r="P47" s="915"/>
      <c r="Q47" s="916"/>
      <c r="R47" s="917"/>
      <c r="S47" s="917"/>
      <c r="T47" s="917"/>
      <c r="U47" s="917"/>
      <c r="V47" s="917"/>
      <c r="W47" s="917"/>
      <c r="X47" s="917"/>
      <c r="Y47" s="917"/>
      <c r="Z47" s="917"/>
      <c r="AA47" s="917"/>
      <c r="AB47" s="917"/>
      <c r="AC47" s="917"/>
      <c r="AD47" s="917"/>
      <c r="AE47" s="923"/>
      <c r="AF47" s="943"/>
      <c r="AG47" s="921"/>
      <c r="AH47" s="921"/>
      <c r="AI47" s="921"/>
      <c r="AJ47" s="944"/>
      <c r="AK47" s="922"/>
      <c r="AL47" s="917"/>
      <c r="AM47" s="917"/>
      <c r="AN47" s="917"/>
      <c r="AO47" s="917"/>
      <c r="AP47" s="917"/>
      <c r="AQ47" s="917"/>
      <c r="AR47" s="917"/>
      <c r="AS47" s="917"/>
      <c r="AT47" s="917"/>
      <c r="AU47" s="917"/>
      <c r="AV47" s="917"/>
      <c r="AW47" s="917"/>
      <c r="AX47" s="917"/>
      <c r="AY47" s="917"/>
      <c r="AZ47" s="950"/>
      <c r="BA47" s="950"/>
      <c r="BB47" s="950"/>
      <c r="BC47" s="950"/>
      <c r="BD47" s="950"/>
      <c r="BE47" s="918"/>
      <c r="BF47" s="918"/>
      <c r="BG47" s="918"/>
      <c r="BH47" s="918"/>
      <c r="BI47" s="919"/>
      <c r="BJ47" s="56"/>
      <c r="BK47" s="56"/>
      <c r="BL47" s="56"/>
      <c r="BM47" s="56"/>
      <c r="BN47" s="56"/>
      <c r="BO47" s="55"/>
      <c r="BP47" s="55"/>
      <c r="BQ47" s="52">
        <v>41</v>
      </c>
      <c r="BR47" s="72"/>
      <c r="BS47" s="913"/>
      <c r="BT47" s="914"/>
      <c r="BU47" s="914"/>
      <c r="BV47" s="914"/>
      <c r="BW47" s="914"/>
      <c r="BX47" s="914"/>
      <c r="BY47" s="914"/>
      <c r="BZ47" s="914"/>
      <c r="CA47" s="914"/>
      <c r="CB47" s="914"/>
      <c r="CC47" s="914"/>
      <c r="CD47" s="914"/>
      <c r="CE47" s="914"/>
      <c r="CF47" s="914"/>
      <c r="CG47" s="915"/>
      <c r="CH47" s="920"/>
      <c r="CI47" s="921"/>
      <c r="CJ47" s="921"/>
      <c r="CK47" s="921"/>
      <c r="CL47" s="931"/>
      <c r="CM47" s="920"/>
      <c r="CN47" s="921"/>
      <c r="CO47" s="921"/>
      <c r="CP47" s="921"/>
      <c r="CQ47" s="931"/>
      <c r="CR47" s="920"/>
      <c r="CS47" s="921"/>
      <c r="CT47" s="921"/>
      <c r="CU47" s="921"/>
      <c r="CV47" s="931"/>
      <c r="CW47" s="920"/>
      <c r="CX47" s="921"/>
      <c r="CY47" s="921"/>
      <c r="CZ47" s="921"/>
      <c r="DA47" s="931"/>
      <c r="DB47" s="920"/>
      <c r="DC47" s="921"/>
      <c r="DD47" s="921"/>
      <c r="DE47" s="921"/>
      <c r="DF47" s="931"/>
      <c r="DG47" s="920"/>
      <c r="DH47" s="921"/>
      <c r="DI47" s="921"/>
      <c r="DJ47" s="921"/>
      <c r="DK47" s="931"/>
      <c r="DL47" s="920"/>
      <c r="DM47" s="921"/>
      <c r="DN47" s="921"/>
      <c r="DO47" s="921"/>
      <c r="DP47" s="931"/>
      <c r="DQ47" s="920"/>
      <c r="DR47" s="921"/>
      <c r="DS47" s="921"/>
      <c r="DT47" s="921"/>
      <c r="DU47" s="931"/>
      <c r="DV47" s="913"/>
      <c r="DW47" s="914"/>
      <c r="DX47" s="914"/>
      <c r="DY47" s="914"/>
      <c r="DZ47" s="932"/>
      <c r="EA47" s="48"/>
    </row>
    <row r="48" spans="1:131" ht="26.25" customHeight="1" x14ac:dyDescent="0.2">
      <c r="A48" s="52">
        <v>21</v>
      </c>
      <c r="B48" s="913"/>
      <c r="C48" s="914"/>
      <c r="D48" s="914"/>
      <c r="E48" s="914"/>
      <c r="F48" s="914"/>
      <c r="G48" s="914"/>
      <c r="H48" s="914"/>
      <c r="I48" s="914"/>
      <c r="J48" s="914"/>
      <c r="K48" s="914"/>
      <c r="L48" s="914"/>
      <c r="M48" s="914"/>
      <c r="N48" s="914"/>
      <c r="O48" s="914"/>
      <c r="P48" s="915"/>
      <c r="Q48" s="916"/>
      <c r="R48" s="917"/>
      <c r="S48" s="917"/>
      <c r="T48" s="917"/>
      <c r="U48" s="917"/>
      <c r="V48" s="917"/>
      <c r="W48" s="917"/>
      <c r="X48" s="917"/>
      <c r="Y48" s="917"/>
      <c r="Z48" s="917"/>
      <c r="AA48" s="917"/>
      <c r="AB48" s="917"/>
      <c r="AC48" s="917"/>
      <c r="AD48" s="917"/>
      <c r="AE48" s="923"/>
      <c r="AF48" s="943"/>
      <c r="AG48" s="921"/>
      <c r="AH48" s="921"/>
      <c r="AI48" s="921"/>
      <c r="AJ48" s="944"/>
      <c r="AK48" s="922"/>
      <c r="AL48" s="917"/>
      <c r="AM48" s="917"/>
      <c r="AN48" s="917"/>
      <c r="AO48" s="917"/>
      <c r="AP48" s="917"/>
      <c r="AQ48" s="917"/>
      <c r="AR48" s="917"/>
      <c r="AS48" s="917"/>
      <c r="AT48" s="917"/>
      <c r="AU48" s="917"/>
      <c r="AV48" s="917"/>
      <c r="AW48" s="917"/>
      <c r="AX48" s="917"/>
      <c r="AY48" s="917"/>
      <c r="AZ48" s="950"/>
      <c r="BA48" s="950"/>
      <c r="BB48" s="950"/>
      <c r="BC48" s="950"/>
      <c r="BD48" s="950"/>
      <c r="BE48" s="918"/>
      <c r="BF48" s="918"/>
      <c r="BG48" s="918"/>
      <c r="BH48" s="918"/>
      <c r="BI48" s="919"/>
      <c r="BJ48" s="56"/>
      <c r="BK48" s="56"/>
      <c r="BL48" s="56"/>
      <c r="BM48" s="56"/>
      <c r="BN48" s="56"/>
      <c r="BO48" s="55"/>
      <c r="BP48" s="55"/>
      <c r="BQ48" s="52">
        <v>42</v>
      </c>
      <c r="BR48" s="72"/>
      <c r="BS48" s="913"/>
      <c r="BT48" s="914"/>
      <c r="BU48" s="914"/>
      <c r="BV48" s="914"/>
      <c r="BW48" s="914"/>
      <c r="BX48" s="914"/>
      <c r="BY48" s="914"/>
      <c r="BZ48" s="914"/>
      <c r="CA48" s="914"/>
      <c r="CB48" s="914"/>
      <c r="CC48" s="914"/>
      <c r="CD48" s="914"/>
      <c r="CE48" s="914"/>
      <c r="CF48" s="914"/>
      <c r="CG48" s="915"/>
      <c r="CH48" s="920"/>
      <c r="CI48" s="921"/>
      <c r="CJ48" s="921"/>
      <c r="CK48" s="921"/>
      <c r="CL48" s="931"/>
      <c r="CM48" s="920"/>
      <c r="CN48" s="921"/>
      <c r="CO48" s="921"/>
      <c r="CP48" s="921"/>
      <c r="CQ48" s="931"/>
      <c r="CR48" s="920"/>
      <c r="CS48" s="921"/>
      <c r="CT48" s="921"/>
      <c r="CU48" s="921"/>
      <c r="CV48" s="931"/>
      <c r="CW48" s="920"/>
      <c r="CX48" s="921"/>
      <c r="CY48" s="921"/>
      <c r="CZ48" s="921"/>
      <c r="DA48" s="931"/>
      <c r="DB48" s="920"/>
      <c r="DC48" s="921"/>
      <c r="DD48" s="921"/>
      <c r="DE48" s="921"/>
      <c r="DF48" s="931"/>
      <c r="DG48" s="920"/>
      <c r="DH48" s="921"/>
      <c r="DI48" s="921"/>
      <c r="DJ48" s="921"/>
      <c r="DK48" s="931"/>
      <c r="DL48" s="920"/>
      <c r="DM48" s="921"/>
      <c r="DN48" s="921"/>
      <c r="DO48" s="921"/>
      <c r="DP48" s="931"/>
      <c r="DQ48" s="920"/>
      <c r="DR48" s="921"/>
      <c r="DS48" s="921"/>
      <c r="DT48" s="921"/>
      <c r="DU48" s="931"/>
      <c r="DV48" s="913"/>
      <c r="DW48" s="914"/>
      <c r="DX48" s="914"/>
      <c r="DY48" s="914"/>
      <c r="DZ48" s="932"/>
      <c r="EA48" s="48"/>
    </row>
    <row r="49" spans="1:131" ht="26.25" customHeight="1" x14ac:dyDescent="0.2">
      <c r="A49" s="52">
        <v>22</v>
      </c>
      <c r="B49" s="913"/>
      <c r="C49" s="914"/>
      <c r="D49" s="914"/>
      <c r="E49" s="914"/>
      <c r="F49" s="914"/>
      <c r="G49" s="914"/>
      <c r="H49" s="914"/>
      <c r="I49" s="914"/>
      <c r="J49" s="914"/>
      <c r="K49" s="914"/>
      <c r="L49" s="914"/>
      <c r="M49" s="914"/>
      <c r="N49" s="914"/>
      <c r="O49" s="914"/>
      <c r="P49" s="915"/>
      <c r="Q49" s="916"/>
      <c r="R49" s="917"/>
      <c r="S49" s="917"/>
      <c r="T49" s="917"/>
      <c r="U49" s="917"/>
      <c r="V49" s="917"/>
      <c r="W49" s="917"/>
      <c r="X49" s="917"/>
      <c r="Y49" s="917"/>
      <c r="Z49" s="917"/>
      <c r="AA49" s="917"/>
      <c r="AB49" s="917"/>
      <c r="AC49" s="917"/>
      <c r="AD49" s="917"/>
      <c r="AE49" s="923"/>
      <c r="AF49" s="943"/>
      <c r="AG49" s="921"/>
      <c r="AH49" s="921"/>
      <c r="AI49" s="921"/>
      <c r="AJ49" s="944"/>
      <c r="AK49" s="922"/>
      <c r="AL49" s="917"/>
      <c r="AM49" s="917"/>
      <c r="AN49" s="917"/>
      <c r="AO49" s="917"/>
      <c r="AP49" s="917"/>
      <c r="AQ49" s="917"/>
      <c r="AR49" s="917"/>
      <c r="AS49" s="917"/>
      <c r="AT49" s="917"/>
      <c r="AU49" s="917"/>
      <c r="AV49" s="917"/>
      <c r="AW49" s="917"/>
      <c r="AX49" s="917"/>
      <c r="AY49" s="917"/>
      <c r="AZ49" s="950"/>
      <c r="BA49" s="950"/>
      <c r="BB49" s="950"/>
      <c r="BC49" s="950"/>
      <c r="BD49" s="950"/>
      <c r="BE49" s="918"/>
      <c r="BF49" s="918"/>
      <c r="BG49" s="918"/>
      <c r="BH49" s="918"/>
      <c r="BI49" s="919"/>
      <c r="BJ49" s="56"/>
      <c r="BK49" s="56"/>
      <c r="BL49" s="56"/>
      <c r="BM49" s="56"/>
      <c r="BN49" s="56"/>
      <c r="BO49" s="55"/>
      <c r="BP49" s="55"/>
      <c r="BQ49" s="52">
        <v>43</v>
      </c>
      <c r="BR49" s="72"/>
      <c r="BS49" s="913"/>
      <c r="BT49" s="914"/>
      <c r="BU49" s="914"/>
      <c r="BV49" s="914"/>
      <c r="BW49" s="914"/>
      <c r="BX49" s="914"/>
      <c r="BY49" s="914"/>
      <c r="BZ49" s="914"/>
      <c r="CA49" s="914"/>
      <c r="CB49" s="914"/>
      <c r="CC49" s="914"/>
      <c r="CD49" s="914"/>
      <c r="CE49" s="914"/>
      <c r="CF49" s="914"/>
      <c r="CG49" s="915"/>
      <c r="CH49" s="920"/>
      <c r="CI49" s="921"/>
      <c r="CJ49" s="921"/>
      <c r="CK49" s="921"/>
      <c r="CL49" s="931"/>
      <c r="CM49" s="920"/>
      <c r="CN49" s="921"/>
      <c r="CO49" s="921"/>
      <c r="CP49" s="921"/>
      <c r="CQ49" s="931"/>
      <c r="CR49" s="920"/>
      <c r="CS49" s="921"/>
      <c r="CT49" s="921"/>
      <c r="CU49" s="921"/>
      <c r="CV49" s="931"/>
      <c r="CW49" s="920"/>
      <c r="CX49" s="921"/>
      <c r="CY49" s="921"/>
      <c r="CZ49" s="921"/>
      <c r="DA49" s="931"/>
      <c r="DB49" s="920"/>
      <c r="DC49" s="921"/>
      <c r="DD49" s="921"/>
      <c r="DE49" s="921"/>
      <c r="DF49" s="931"/>
      <c r="DG49" s="920"/>
      <c r="DH49" s="921"/>
      <c r="DI49" s="921"/>
      <c r="DJ49" s="921"/>
      <c r="DK49" s="931"/>
      <c r="DL49" s="920"/>
      <c r="DM49" s="921"/>
      <c r="DN49" s="921"/>
      <c r="DO49" s="921"/>
      <c r="DP49" s="931"/>
      <c r="DQ49" s="920"/>
      <c r="DR49" s="921"/>
      <c r="DS49" s="921"/>
      <c r="DT49" s="921"/>
      <c r="DU49" s="931"/>
      <c r="DV49" s="913"/>
      <c r="DW49" s="914"/>
      <c r="DX49" s="914"/>
      <c r="DY49" s="914"/>
      <c r="DZ49" s="932"/>
      <c r="EA49" s="48"/>
    </row>
    <row r="50" spans="1:131" ht="26.25" customHeight="1" x14ac:dyDescent="0.2">
      <c r="A50" s="52">
        <v>23</v>
      </c>
      <c r="B50" s="913"/>
      <c r="C50" s="914"/>
      <c r="D50" s="914"/>
      <c r="E50" s="914"/>
      <c r="F50" s="914"/>
      <c r="G50" s="914"/>
      <c r="H50" s="914"/>
      <c r="I50" s="914"/>
      <c r="J50" s="914"/>
      <c r="K50" s="914"/>
      <c r="L50" s="914"/>
      <c r="M50" s="914"/>
      <c r="N50" s="914"/>
      <c r="O50" s="914"/>
      <c r="P50" s="915"/>
      <c r="Q50" s="940"/>
      <c r="R50" s="941"/>
      <c r="S50" s="941"/>
      <c r="T50" s="941"/>
      <c r="U50" s="941"/>
      <c r="V50" s="941"/>
      <c r="W50" s="941"/>
      <c r="X50" s="941"/>
      <c r="Y50" s="941"/>
      <c r="Z50" s="941"/>
      <c r="AA50" s="941"/>
      <c r="AB50" s="941"/>
      <c r="AC50" s="941"/>
      <c r="AD50" s="941"/>
      <c r="AE50" s="942"/>
      <c r="AF50" s="943"/>
      <c r="AG50" s="921"/>
      <c r="AH50" s="921"/>
      <c r="AI50" s="921"/>
      <c r="AJ50" s="944"/>
      <c r="AK50" s="945"/>
      <c r="AL50" s="941"/>
      <c r="AM50" s="941"/>
      <c r="AN50" s="941"/>
      <c r="AO50" s="941"/>
      <c r="AP50" s="941"/>
      <c r="AQ50" s="941"/>
      <c r="AR50" s="941"/>
      <c r="AS50" s="941"/>
      <c r="AT50" s="941"/>
      <c r="AU50" s="941"/>
      <c r="AV50" s="941"/>
      <c r="AW50" s="941"/>
      <c r="AX50" s="941"/>
      <c r="AY50" s="941"/>
      <c r="AZ50" s="946"/>
      <c r="BA50" s="946"/>
      <c r="BB50" s="946"/>
      <c r="BC50" s="946"/>
      <c r="BD50" s="946"/>
      <c r="BE50" s="918"/>
      <c r="BF50" s="918"/>
      <c r="BG50" s="918"/>
      <c r="BH50" s="918"/>
      <c r="BI50" s="919"/>
      <c r="BJ50" s="56"/>
      <c r="BK50" s="56"/>
      <c r="BL50" s="56"/>
      <c r="BM50" s="56"/>
      <c r="BN50" s="56"/>
      <c r="BO50" s="55"/>
      <c r="BP50" s="55"/>
      <c r="BQ50" s="52">
        <v>44</v>
      </c>
      <c r="BR50" s="72"/>
      <c r="BS50" s="913"/>
      <c r="BT50" s="914"/>
      <c r="BU50" s="914"/>
      <c r="BV50" s="914"/>
      <c r="BW50" s="914"/>
      <c r="BX50" s="914"/>
      <c r="BY50" s="914"/>
      <c r="BZ50" s="914"/>
      <c r="CA50" s="914"/>
      <c r="CB50" s="914"/>
      <c r="CC50" s="914"/>
      <c r="CD50" s="914"/>
      <c r="CE50" s="914"/>
      <c r="CF50" s="914"/>
      <c r="CG50" s="915"/>
      <c r="CH50" s="920"/>
      <c r="CI50" s="921"/>
      <c r="CJ50" s="921"/>
      <c r="CK50" s="921"/>
      <c r="CL50" s="931"/>
      <c r="CM50" s="920"/>
      <c r="CN50" s="921"/>
      <c r="CO50" s="921"/>
      <c r="CP50" s="921"/>
      <c r="CQ50" s="931"/>
      <c r="CR50" s="920"/>
      <c r="CS50" s="921"/>
      <c r="CT50" s="921"/>
      <c r="CU50" s="921"/>
      <c r="CV50" s="931"/>
      <c r="CW50" s="920"/>
      <c r="CX50" s="921"/>
      <c r="CY50" s="921"/>
      <c r="CZ50" s="921"/>
      <c r="DA50" s="931"/>
      <c r="DB50" s="920"/>
      <c r="DC50" s="921"/>
      <c r="DD50" s="921"/>
      <c r="DE50" s="921"/>
      <c r="DF50" s="931"/>
      <c r="DG50" s="920"/>
      <c r="DH50" s="921"/>
      <c r="DI50" s="921"/>
      <c r="DJ50" s="921"/>
      <c r="DK50" s="931"/>
      <c r="DL50" s="920"/>
      <c r="DM50" s="921"/>
      <c r="DN50" s="921"/>
      <c r="DO50" s="921"/>
      <c r="DP50" s="931"/>
      <c r="DQ50" s="920"/>
      <c r="DR50" s="921"/>
      <c r="DS50" s="921"/>
      <c r="DT50" s="921"/>
      <c r="DU50" s="931"/>
      <c r="DV50" s="913"/>
      <c r="DW50" s="914"/>
      <c r="DX50" s="914"/>
      <c r="DY50" s="914"/>
      <c r="DZ50" s="932"/>
      <c r="EA50" s="48"/>
    </row>
    <row r="51" spans="1:131" ht="26.25" customHeight="1" x14ac:dyDescent="0.2">
      <c r="A51" s="52">
        <v>24</v>
      </c>
      <c r="B51" s="913"/>
      <c r="C51" s="914"/>
      <c r="D51" s="914"/>
      <c r="E51" s="914"/>
      <c r="F51" s="914"/>
      <c r="G51" s="914"/>
      <c r="H51" s="914"/>
      <c r="I51" s="914"/>
      <c r="J51" s="914"/>
      <c r="K51" s="914"/>
      <c r="L51" s="914"/>
      <c r="M51" s="914"/>
      <c r="N51" s="914"/>
      <c r="O51" s="914"/>
      <c r="P51" s="915"/>
      <c r="Q51" s="940"/>
      <c r="R51" s="941"/>
      <c r="S51" s="941"/>
      <c r="T51" s="941"/>
      <c r="U51" s="941"/>
      <c r="V51" s="941"/>
      <c r="W51" s="941"/>
      <c r="X51" s="941"/>
      <c r="Y51" s="941"/>
      <c r="Z51" s="941"/>
      <c r="AA51" s="941"/>
      <c r="AB51" s="941"/>
      <c r="AC51" s="941"/>
      <c r="AD51" s="941"/>
      <c r="AE51" s="942"/>
      <c r="AF51" s="943"/>
      <c r="AG51" s="921"/>
      <c r="AH51" s="921"/>
      <c r="AI51" s="921"/>
      <c r="AJ51" s="944"/>
      <c r="AK51" s="945"/>
      <c r="AL51" s="941"/>
      <c r="AM51" s="941"/>
      <c r="AN51" s="941"/>
      <c r="AO51" s="941"/>
      <c r="AP51" s="941"/>
      <c r="AQ51" s="941"/>
      <c r="AR51" s="941"/>
      <c r="AS51" s="941"/>
      <c r="AT51" s="941"/>
      <c r="AU51" s="941"/>
      <c r="AV51" s="941"/>
      <c r="AW51" s="941"/>
      <c r="AX51" s="941"/>
      <c r="AY51" s="941"/>
      <c r="AZ51" s="946"/>
      <c r="BA51" s="946"/>
      <c r="BB51" s="946"/>
      <c r="BC51" s="946"/>
      <c r="BD51" s="946"/>
      <c r="BE51" s="918"/>
      <c r="BF51" s="918"/>
      <c r="BG51" s="918"/>
      <c r="BH51" s="918"/>
      <c r="BI51" s="919"/>
      <c r="BJ51" s="56"/>
      <c r="BK51" s="56"/>
      <c r="BL51" s="56"/>
      <c r="BM51" s="56"/>
      <c r="BN51" s="56"/>
      <c r="BO51" s="55"/>
      <c r="BP51" s="55"/>
      <c r="BQ51" s="52">
        <v>45</v>
      </c>
      <c r="BR51" s="72"/>
      <c r="BS51" s="913"/>
      <c r="BT51" s="914"/>
      <c r="BU51" s="914"/>
      <c r="BV51" s="914"/>
      <c r="BW51" s="914"/>
      <c r="BX51" s="914"/>
      <c r="BY51" s="914"/>
      <c r="BZ51" s="914"/>
      <c r="CA51" s="914"/>
      <c r="CB51" s="914"/>
      <c r="CC51" s="914"/>
      <c r="CD51" s="914"/>
      <c r="CE51" s="914"/>
      <c r="CF51" s="914"/>
      <c r="CG51" s="915"/>
      <c r="CH51" s="920"/>
      <c r="CI51" s="921"/>
      <c r="CJ51" s="921"/>
      <c r="CK51" s="921"/>
      <c r="CL51" s="931"/>
      <c r="CM51" s="920"/>
      <c r="CN51" s="921"/>
      <c r="CO51" s="921"/>
      <c r="CP51" s="921"/>
      <c r="CQ51" s="931"/>
      <c r="CR51" s="920"/>
      <c r="CS51" s="921"/>
      <c r="CT51" s="921"/>
      <c r="CU51" s="921"/>
      <c r="CV51" s="931"/>
      <c r="CW51" s="920"/>
      <c r="CX51" s="921"/>
      <c r="CY51" s="921"/>
      <c r="CZ51" s="921"/>
      <c r="DA51" s="931"/>
      <c r="DB51" s="920"/>
      <c r="DC51" s="921"/>
      <c r="DD51" s="921"/>
      <c r="DE51" s="921"/>
      <c r="DF51" s="931"/>
      <c r="DG51" s="920"/>
      <c r="DH51" s="921"/>
      <c r="DI51" s="921"/>
      <c r="DJ51" s="921"/>
      <c r="DK51" s="931"/>
      <c r="DL51" s="920"/>
      <c r="DM51" s="921"/>
      <c r="DN51" s="921"/>
      <c r="DO51" s="921"/>
      <c r="DP51" s="931"/>
      <c r="DQ51" s="920"/>
      <c r="DR51" s="921"/>
      <c r="DS51" s="921"/>
      <c r="DT51" s="921"/>
      <c r="DU51" s="931"/>
      <c r="DV51" s="913"/>
      <c r="DW51" s="914"/>
      <c r="DX51" s="914"/>
      <c r="DY51" s="914"/>
      <c r="DZ51" s="932"/>
      <c r="EA51" s="48"/>
    </row>
    <row r="52" spans="1:131" ht="26.25" customHeight="1" x14ac:dyDescent="0.2">
      <c r="A52" s="52">
        <v>25</v>
      </c>
      <c r="B52" s="913"/>
      <c r="C52" s="914"/>
      <c r="D52" s="914"/>
      <c r="E52" s="914"/>
      <c r="F52" s="914"/>
      <c r="G52" s="914"/>
      <c r="H52" s="914"/>
      <c r="I52" s="914"/>
      <c r="J52" s="914"/>
      <c r="K52" s="914"/>
      <c r="L52" s="914"/>
      <c r="M52" s="914"/>
      <c r="N52" s="914"/>
      <c r="O52" s="914"/>
      <c r="P52" s="915"/>
      <c r="Q52" s="940"/>
      <c r="R52" s="941"/>
      <c r="S52" s="941"/>
      <c r="T52" s="941"/>
      <c r="U52" s="941"/>
      <c r="V52" s="941"/>
      <c r="W52" s="941"/>
      <c r="X52" s="941"/>
      <c r="Y52" s="941"/>
      <c r="Z52" s="941"/>
      <c r="AA52" s="941"/>
      <c r="AB52" s="941"/>
      <c r="AC52" s="941"/>
      <c r="AD52" s="941"/>
      <c r="AE52" s="942"/>
      <c r="AF52" s="943"/>
      <c r="AG52" s="921"/>
      <c r="AH52" s="921"/>
      <c r="AI52" s="921"/>
      <c r="AJ52" s="944"/>
      <c r="AK52" s="945"/>
      <c r="AL52" s="941"/>
      <c r="AM52" s="941"/>
      <c r="AN52" s="941"/>
      <c r="AO52" s="941"/>
      <c r="AP52" s="941"/>
      <c r="AQ52" s="941"/>
      <c r="AR52" s="941"/>
      <c r="AS52" s="941"/>
      <c r="AT52" s="941"/>
      <c r="AU52" s="941"/>
      <c r="AV52" s="941"/>
      <c r="AW52" s="941"/>
      <c r="AX52" s="941"/>
      <c r="AY52" s="941"/>
      <c r="AZ52" s="946"/>
      <c r="BA52" s="946"/>
      <c r="BB52" s="946"/>
      <c r="BC52" s="946"/>
      <c r="BD52" s="946"/>
      <c r="BE52" s="918"/>
      <c r="BF52" s="918"/>
      <c r="BG52" s="918"/>
      <c r="BH52" s="918"/>
      <c r="BI52" s="919"/>
      <c r="BJ52" s="56"/>
      <c r="BK52" s="56"/>
      <c r="BL52" s="56"/>
      <c r="BM52" s="56"/>
      <c r="BN52" s="56"/>
      <c r="BO52" s="55"/>
      <c r="BP52" s="55"/>
      <c r="BQ52" s="52">
        <v>46</v>
      </c>
      <c r="BR52" s="72"/>
      <c r="BS52" s="913"/>
      <c r="BT52" s="914"/>
      <c r="BU52" s="914"/>
      <c r="BV52" s="914"/>
      <c r="BW52" s="914"/>
      <c r="BX52" s="914"/>
      <c r="BY52" s="914"/>
      <c r="BZ52" s="914"/>
      <c r="CA52" s="914"/>
      <c r="CB52" s="914"/>
      <c r="CC52" s="914"/>
      <c r="CD52" s="914"/>
      <c r="CE52" s="914"/>
      <c r="CF52" s="914"/>
      <c r="CG52" s="915"/>
      <c r="CH52" s="920"/>
      <c r="CI52" s="921"/>
      <c r="CJ52" s="921"/>
      <c r="CK52" s="921"/>
      <c r="CL52" s="931"/>
      <c r="CM52" s="920"/>
      <c r="CN52" s="921"/>
      <c r="CO52" s="921"/>
      <c r="CP52" s="921"/>
      <c r="CQ52" s="931"/>
      <c r="CR52" s="920"/>
      <c r="CS52" s="921"/>
      <c r="CT52" s="921"/>
      <c r="CU52" s="921"/>
      <c r="CV52" s="931"/>
      <c r="CW52" s="920"/>
      <c r="CX52" s="921"/>
      <c r="CY52" s="921"/>
      <c r="CZ52" s="921"/>
      <c r="DA52" s="931"/>
      <c r="DB52" s="920"/>
      <c r="DC52" s="921"/>
      <c r="DD52" s="921"/>
      <c r="DE52" s="921"/>
      <c r="DF52" s="931"/>
      <c r="DG52" s="920"/>
      <c r="DH52" s="921"/>
      <c r="DI52" s="921"/>
      <c r="DJ52" s="921"/>
      <c r="DK52" s="931"/>
      <c r="DL52" s="920"/>
      <c r="DM52" s="921"/>
      <c r="DN52" s="921"/>
      <c r="DO52" s="921"/>
      <c r="DP52" s="931"/>
      <c r="DQ52" s="920"/>
      <c r="DR52" s="921"/>
      <c r="DS52" s="921"/>
      <c r="DT52" s="921"/>
      <c r="DU52" s="931"/>
      <c r="DV52" s="913"/>
      <c r="DW52" s="914"/>
      <c r="DX52" s="914"/>
      <c r="DY52" s="914"/>
      <c r="DZ52" s="932"/>
      <c r="EA52" s="48"/>
    </row>
    <row r="53" spans="1:131" ht="26.25" customHeight="1" x14ac:dyDescent="0.2">
      <c r="A53" s="52">
        <v>26</v>
      </c>
      <c r="B53" s="913"/>
      <c r="C53" s="914"/>
      <c r="D53" s="914"/>
      <c r="E53" s="914"/>
      <c r="F53" s="914"/>
      <c r="G53" s="914"/>
      <c r="H53" s="914"/>
      <c r="I53" s="914"/>
      <c r="J53" s="914"/>
      <c r="K53" s="914"/>
      <c r="L53" s="914"/>
      <c r="M53" s="914"/>
      <c r="N53" s="914"/>
      <c r="O53" s="914"/>
      <c r="P53" s="915"/>
      <c r="Q53" s="940"/>
      <c r="R53" s="941"/>
      <c r="S53" s="941"/>
      <c r="T53" s="941"/>
      <c r="U53" s="941"/>
      <c r="V53" s="941"/>
      <c r="W53" s="941"/>
      <c r="X53" s="941"/>
      <c r="Y53" s="941"/>
      <c r="Z53" s="941"/>
      <c r="AA53" s="941"/>
      <c r="AB53" s="941"/>
      <c r="AC53" s="941"/>
      <c r="AD53" s="941"/>
      <c r="AE53" s="942"/>
      <c r="AF53" s="943"/>
      <c r="AG53" s="921"/>
      <c r="AH53" s="921"/>
      <c r="AI53" s="921"/>
      <c r="AJ53" s="944"/>
      <c r="AK53" s="945"/>
      <c r="AL53" s="941"/>
      <c r="AM53" s="941"/>
      <c r="AN53" s="941"/>
      <c r="AO53" s="941"/>
      <c r="AP53" s="941"/>
      <c r="AQ53" s="941"/>
      <c r="AR53" s="941"/>
      <c r="AS53" s="941"/>
      <c r="AT53" s="941"/>
      <c r="AU53" s="941"/>
      <c r="AV53" s="941"/>
      <c r="AW53" s="941"/>
      <c r="AX53" s="941"/>
      <c r="AY53" s="941"/>
      <c r="AZ53" s="946"/>
      <c r="BA53" s="946"/>
      <c r="BB53" s="946"/>
      <c r="BC53" s="946"/>
      <c r="BD53" s="946"/>
      <c r="BE53" s="918"/>
      <c r="BF53" s="918"/>
      <c r="BG53" s="918"/>
      <c r="BH53" s="918"/>
      <c r="BI53" s="919"/>
      <c r="BJ53" s="56"/>
      <c r="BK53" s="56"/>
      <c r="BL53" s="56"/>
      <c r="BM53" s="56"/>
      <c r="BN53" s="56"/>
      <c r="BO53" s="55"/>
      <c r="BP53" s="55"/>
      <c r="BQ53" s="52">
        <v>47</v>
      </c>
      <c r="BR53" s="72"/>
      <c r="BS53" s="913"/>
      <c r="BT53" s="914"/>
      <c r="BU53" s="914"/>
      <c r="BV53" s="914"/>
      <c r="BW53" s="914"/>
      <c r="BX53" s="914"/>
      <c r="BY53" s="914"/>
      <c r="BZ53" s="914"/>
      <c r="CA53" s="914"/>
      <c r="CB53" s="914"/>
      <c r="CC53" s="914"/>
      <c r="CD53" s="914"/>
      <c r="CE53" s="914"/>
      <c r="CF53" s="914"/>
      <c r="CG53" s="915"/>
      <c r="CH53" s="920"/>
      <c r="CI53" s="921"/>
      <c r="CJ53" s="921"/>
      <c r="CK53" s="921"/>
      <c r="CL53" s="931"/>
      <c r="CM53" s="920"/>
      <c r="CN53" s="921"/>
      <c r="CO53" s="921"/>
      <c r="CP53" s="921"/>
      <c r="CQ53" s="931"/>
      <c r="CR53" s="920"/>
      <c r="CS53" s="921"/>
      <c r="CT53" s="921"/>
      <c r="CU53" s="921"/>
      <c r="CV53" s="931"/>
      <c r="CW53" s="920"/>
      <c r="CX53" s="921"/>
      <c r="CY53" s="921"/>
      <c r="CZ53" s="921"/>
      <c r="DA53" s="931"/>
      <c r="DB53" s="920"/>
      <c r="DC53" s="921"/>
      <c r="DD53" s="921"/>
      <c r="DE53" s="921"/>
      <c r="DF53" s="931"/>
      <c r="DG53" s="920"/>
      <c r="DH53" s="921"/>
      <c r="DI53" s="921"/>
      <c r="DJ53" s="921"/>
      <c r="DK53" s="931"/>
      <c r="DL53" s="920"/>
      <c r="DM53" s="921"/>
      <c r="DN53" s="921"/>
      <c r="DO53" s="921"/>
      <c r="DP53" s="931"/>
      <c r="DQ53" s="920"/>
      <c r="DR53" s="921"/>
      <c r="DS53" s="921"/>
      <c r="DT53" s="921"/>
      <c r="DU53" s="931"/>
      <c r="DV53" s="913"/>
      <c r="DW53" s="914"/>
      <c r="DX53" s="914"/>
      <c r="DY53" s="914"/>
      <c r="DZ53" s="932"/>
      <c r="EA53" s="48"/>
    </row>
    <row r="54" spans="1:131" ht="26.25" customHeight="1" x14ac:dyDescent="0.2">
      <c r="A54" s="52">
        <v>27</v>
      </c>
      <c r="B54" s="913"/>
      <c r="C54" s="914"/>
      <c r="D54" s="914"/>
      <c r="E54" s="914"/>
      <c r="F54" s="914"/>
      <c r="G54" s="914"/>
      <c r="H54" s="914"/>
      <c r="I54" s="914"/>
      <c r="J54" s="914"/>
      <c r="K54" s="914"/>
      <c r="L54" s="914"/>
      <c r="M54" s="914"/>
      <c r="N54" s="914"/>
      <c r="O54" s="914"/>
      <c r="P54" s="915"/>
      <c r="Q54" s="940"/>
      <c r="R54" s="941"/>
      <c r="S54" s="941"/>
      <c r="T54" s="941"/>
      <c r="U54" s="941"/>
      <c r="V54" s="941"/>
      <c r="W54" s="941"/>
      <c r="X54" s="941"/>
      <c r="Y54" s="941"/>
      <c r="Z54" s="941"/>
      <c r="AA54" s="941"/>
      <c r="AB54" s="941"/>
      <c r="AC54" s="941"/>
      <c r="AD54" s="941"/>
      <c r="AE54" s="942"/>
      <c r="AF54" s="943"/>
      <c r="AG54" s="921"/>
      <c r="AH54" s="921"/>
      <c r="AI54" s="921"/>
      <c r="AJ54" s="944"/>
      <c r="AK54" s="945"/>
      <c r="AL54" s="941"/>
      <c r="AM54" s="941"/>
      <c r="AN54" s="941"/>
      <c r="AO54" s="941"/>
      <c r="AP54" s="941"/>
      <c r="AQ54" s="941"/>
      <c r="AR54" s="941"/>
      <c r="AS54" s="941"/>
      <c r="AT54" s="941"/>
      <c r="AU54" s="941"/>
      <c r="AV54" s="941"/>
      <c r="AW54" s="941"/>
      <c r="AX54" s="941"/>
      <c r="AY54" s="941"/>
      <c r="AZ54" s="946"/>
      <c r="BA54" s="946"/>
      <c r="BB54" s="946"/>
      <c r="BC54" s="946"/>
      <c r="BD54" s="946"/>
      <c r="BE54" s="918"/>
      <c r="BF54" s="918"/>
      <c r="BG54" s="918"/>
      <c r="BH54" s="918"/>
      <c r="BI54" s="919"/>
      <c r="BJ54" s="56"/>
      <c r="BK54" s="56"/>
      <c r="BL54" s="56"/>
      <c r="BM54" s="56"/>
      <c r="BN54" s="56"/>
      <c r="BO54" s="55"/>
      <c r="BP54" s="55"/>
      <c r="BQ54" s="52">
        <v>48</v>
      </c>
      <c r="BR54" s="72"/>
      <c r="BS54" s="913"/>
      <c r="BT54" s="914"/>
      <c r="BU54" s="914"/>
      <c r="BV54" s="914"/>
      <c r="BW54" s="914"/>
      <c r="BX54" s="914"/>
      <c r="BY54" s="914"/>
      <c r="BZ54" s="914"/>
      <c r="CA54" s="914"/>
      <c r="CB54" s="914"/>
      <c r="CC54" s="914"/>
      <c r="CD54" s="914"/>
      <c r="CE54" s="914"/>
      <c r="CF54" s="914"/>
      <c r="CG54" s="915"/>
      <c r="CH54" s="920"/>
      <c r="CI54" s="921"/>
      <c r="CJ54" s="921"/>
      <c r="CK54" s="921"/>
      <c r="CL54" s="931"/>
      <c r="CM54" s="920"/>
      <c r="CN54" s="921"/>
      <c r="CO54" s="921"/>
      <c r="CP54" s="921"/>
      <c r="CQ54" s="931"/>
      <c r="CR54" s="920"/>
      <c r="CS54" s="921"/>
      <c r="CT54" s="921"/>
      <c r="CU54" s="921"/>
      <c r="CV54" s="931"/>
      <c r="CW54" s="920"/>
      <c r="CX54" s="921"/>
      <c r="CY54" s="921"/>
      <c r="CZ54" s="921"/>
      <c r="DA54" s="931"/>
      <c r="DB54" s="920"/>
      <c r="DC54" s="921"/>
      <c r="DD54" s="921"/>
      <c r="DE54" s="921"/>
      <c r="DF54" s="931"/>
      <c r="DG54" s="920"/>
      <c r="DH54" s="921"/>
      <c r="DI54" s="921"/>
      <c r="DJ54" s="921"/>
      <c r="DK54" s="931"/>
      <c r="DL54" s="920"/>
      <c r="DM54" s="921"/>
      <c r="DN54" s="921"/>
      <c r="DO54" s="921"/>
      <c r="DP54" s="931"/>
      <c r="DQ54" s="920"/>
      <c r="DR54" s="921"/>
      <c r="DS54" s="921"/>
      <c r="DT54" s="921"/>
      <c r="DU54" s="931"/>
      <c r="DV54" s="913"/>
      <c r="DW54" s="914"/>
      <c r="DX54" s="914"/>
      <c r="DY54" s="914"/>
      <c r="DZ54" s="932"/>
      <c r="EA54" s="48"/>
    </row>
    <row r="55" spans="1:131" ht="26.25" customHeight="1" x14ac:dyDescent="0.2">
      <c r="A55" s="52">
        <v>28</v>
      </c>
      <c r="B55" s="913"/>
      <c r="C55" s="914"/>
      <c r="D55" s="914"/>
      <c r="E55" s="914"/>
      <c r="F55" s="914"/>
      <c r="G55" s="914"/>
      <c r="H55" s="914"/>
      <c r="I55" s="914"/>
      <c r="J55" s="914"/>
      <c r="K55" s="914"/>
      <c r="L55" s="914"/>
      <c r="M55" s="914"/>
      <c r="N55" s="914"/>
      <c r="O55" s="914"/>
      <c r="P55" s="915"/>
      <c r="Q55" s="940"/>
      <c r="R55" s="941"/>
      <c r="S55" s="941"/>
      <c r="T55" s="941"/>
      <c r="U55" s="941"/>
      <c r="V55" s="941"/>
      <c r="W55" s="941"/>
      <c r="X55" s="941"/>
      <c r="Y55" s="941"/>
      <c r="Z55" s="941"/>
      <c r="AA55" s="941"/>
      <c r="AB55" s="941"/>
      <c r="AC55" s="941"/>
      <c r="AD55" s="941"/>
      <c r="AE55" s="942"/>
      <c r="AF55" s="943"/>
      <c r="AG55" s="921"/>
      <c r="AH55" s="921"/>
      <c r="AI55" s="921"/>
      <c r="AJ55" s="944"/>
      <c r="AK55" s="945"/>
      <c r="AL55" s="941"/>
      <c r="AM55" s="941"/>
      <c r="AN55" s="941"/>
      <c r="AO55" s="941"/>
      <c r="AP55" s="941"/>
      <c r="AQ55" s="941"/>
      <c r="AR55" s="941"/>
      <c r="AS55" s="941"/>
      <c r="AT55" s="941"/>
      <c r="AU55" s="941"/>
      <c r="AV55" s="941"/>
      <c r="AW55" s="941"/>
      <c r="AX55" s="941"/>
      <c r="AY55" s="941"/>
      <c r="AZ55" s="946"/>
      <c r="BA55" s="946"/>
      <c r="BB55" s="946"/>
      <c r="BC55" s="946"/>
      <c r="BD55" s="946"/>
      <c r="BE55" s="918"/>
      <c r="BF55" s="918"/>
      <c r="BG55" s="918"/>
      <c r="BH55" s="918"/>
      <c r="BI55" s="919"/>
      <c r="BJ55" s="56"/>
      <c r="BK55" s="56"/>
      <c r="BL55" s="56"/>
      <c r="BM55" s="56"/>
      <c r="BN55" s="56"/>
      <c r="BO55" s="55"/>
      <c r="BP55" s="55"/>
      <c r="BQ55" s="52">
        <v>49</v>
      </c>
      <c r="BR55" s="72"/>
      <c r="BS55" s="913"/>
      <c r="BT55" s="914"/>
      <c r="BU55" s="914"/>
      <c r="BV55" s="914"/>
      <c r="BW55" s="914"/>
      <c r="BX55" s="914"/>
      <c r="BY55" s="914"/>
      <c r="BZ55" s="914"/>
      <c r="CA55" s="914"/>
      <c r="CB55" s="914"/>
      <c r="CC55" s="914"/>
      <c r="CD55" s="914"/>
      <c r="CE55" s="914"/>
      <c r="CF55" s="914"/>
      <c r="CG55" s="915"/>
      <c r="CH55" s="920"/>
      <c r="CI55" s="921"/>
      <c r="CJ55" s="921"/>
      <c r="CK55" s="921"/>
      <c r="CL55" s="931"/>
      <c r="CM55" s="920"/>
      <c r="CN55" s="921"/>
      <c r="CO55" s="921"/>
      <c r="CP55" s="921"/>
      <c r="CQ55" s="931"/>
      <c r="CR55" s="920"/>
      <c r="CS55" s="921"/>
      <c r="CT55" s="921"/>
      <c r="CU55" s="921"/>
      <c r="CV55" s="931"/>
      <c r="CW55" s="920"/>
      <c r="CX55" s="921"/>
      <c r="CY55" s="921"/>
      <c r="CZ55" s="921"/>
      <c r="DA55" s="931"/>
      <c r="DB55" s="920"/>
      <c r="DC55" s="921"/>
      <c r="DD55" s="921"/>
      <c r="DE55" s="921"/>
      <c r="DF55" s="931"/>
      <c r="DG55" s="920"/>
      <c r="DH55" s="921"/>
      <c r="DI55" s="921"/>
      <c r="DJ55" s="921"/>
      <c r="DK55" s="931"/>
      <c r="DL55" s="920"/>
      <c r="DM55" s="921"/>
      <c r="DN55" s="921"/>
      <c r="DO55" s="921"/>
      <c r="DP55" s="931"/>
      <c r="DQ55" s="920"/>
      <c r="DR55" s="921"/>
      <c r="DS55" s="921"/>
      <c r="DT55" s="921"/>
      <c r="DU55" s="931"/>
      <c r="DV55" s="913"/>
      <c r="DW55" s="914"/>
      <c r="DX55" s="914"/>
      <c r="DY55" s="914"/>
      <c r="DZ55" s="932"/>
      <c r="EA55" s="48"/>
    </row>
    <row r="56" spans="1:131" ht="26.25" customHeight="1" x14ac:dyDescent="0.2">
      <c r="A56" s="52">
        <v>29</v>
      </c>
      <c r="B56" s="913"/>
      <c r="C56" s="914"/>
      <c r="D56" s="914"/>
      <c r="E56" s="914"/>
      <c r="F56" s="914"/>
      <c r="G56" s="914"/>
      <c r="H56" s="914"/>
      <c r="I56" s="914"/>
      <c r="J56" s="914"/>
      <c r="K56" s="914"/>
      <c r="L56" s="914"/>
      <c r="M56" s="914"/>
      <c r="N56" s="914"/>
      <c r="O56" s="914"/>
      <c r="P56" s="915"/>
      <c r="Q56" s="940"/>
      <c r="R56" s="941"/>
      <c r="S56" s="941"/>
      <c r="T56" s="941"/>
      <c r="U56" s="941"/>
      <c r="V56" s="941"/>
      <c r="W56" s="941"/>
      <c r="X56" s="941"/>
      <c r="Y56" s="941"/>
      <c r="Z56" s="941"/>
      <c r="AA56" s="941"/>
      <c r="AB56" s="941"/>
      <c r="AC56" s="941"/>
      <c r="AD56" s="941"/>
      <c r="AE56" s="942"/>
      <c r="AF56" s="943"/>
      <c r="AG56" s="921"/>
      <c r="AH56" s="921"/>
      <c r="AI56" s="921"/>
      <c r="AJ56" s="944"/>
      <c r="AK56" s="945"/>
      <c r="AL56" s="941"/>
      <c r="AM56" s="941"/>
      <c r="AN56" s="941"/>
      <c r="AO56" s="941"/>
      <c r="AP56" s="941"/>
      <c r="AQ56" s="941"/>
      <c r="AR56" s="941"/>
      <c r="AS56" s="941"/>
      <c r="AT56" s="941"/>
      <c r="AU56" s="941"/>
      <c r="AV56" s="941"/>
      <c r="AW56" s="941"/>
      <c r="AX56" s="941"/>
      <c r="AY56" s="941"/>
      <c r="AZ56" s="946"/>
      <c r="BA56" s="946"/>
      <c r="BB56" s="946"/>
      <c r="BC56" s="946"/>
      <c r="BD56" s="946"/>
      <c r="BE56" s="918"/>
      <c r="BF56" s="918"/>
      <c r="BG56" s="918"/>
      <c r="BH56" s="918"/>
      <c r="BI56" s="919"/>
      <c r="BJ56" s="56"/>
      <c r="BK56" s="56"/>
      <c r="BL56" s="56"/>
      <c r="BM56" s="56"/>
      <c r="BN56" s="56"/>
      <c r="BO56" s="55"/>
      <c r="BP56" s="55"/>
      <c r="BQ56" s="52">
        <v>50</v>
      </c>
      <c r="BR56" s="72"/>
      <c r="BS56" s="913"/>
      <c r="BT56" s="914"/>
      <c r="BU56" s="914"/>
      <c r="BV56" s="914"/>
      <c r="BW56" s="914"/>
      <c r="BX56" s="914"/>
      <c r="BY56" s="914"/>
      <c r="BZ56" s="914"/>
      <c r="CA56" s="914"/>
      <c r="CB56" s="914"/>
      <c r="CC56" s="914"/>
      <c r="CD56" s="914"/>
      <c r="CE56" s="914"/>
      <c r="CF56" s="914"/>
      <c r="CG56" s="915"/>
      <c r="CH56" s="920"/>
      <c r="CI56" s="921"/>
      <c r="CJ56" s="921"/>
      <c r="CK56" s="921"/>
      <c r="CL56" s="931"/>
      <c r="CM56" s="920"/>
      <c r="CN56" s="921"/>
      <c r="CO56" s="921"/>
      <c r="CP56" s="921"/>
      <c r="CQ56" s="931"/>
      <c r="CR56" s="920"/>
      <c r="CS56" s="921"/>
      <c r="CT56" s="921"/>
      <c r="CU56" s="921"/>
      <c r="CV56" s="931"/>
      <c r="CW56" s="920"/>
      <c r="CX56" s="921"/>
      <c r="CY56" s="921"/>
      <c r="CZ56" s="921"/>
      <c r="DA56" s="931"/>
      <c r="DB56" s="920"/>
      <c r="DC56" s="921"/>
      <c r="DD56" s="921"/>
      <c r="DE56" s="921"/>
      <c r="DF56" s="931"/>
      <c r="DG56" s="920"/>
      <c r="DH56" s="921"/>
      <c r="DI56" s="921"/>
      <c r="DJ56" s="921"/>
      <c r="DK56" s="931"/>
      <c r="DL56" s="920"/>
      <c r="DM56" s="921"/>
      <c r="DN56" s="921"/>
      <c r="DO56" s="921"/>
      <c r="DP56" s="931"/>
      <c r="DQ56" s="920"/>
      <c r="DR56" s="921"/>
      <c r="DS56" s="921"/>
      <c r="DT56" s="921"/>
      <c r="DU56" s="931"/>
      <c r="DV56" s="913"/>
      <c r="DW56" s="914"/>
      <c r="DX56" s="914"/>
      <c r="DY56" s="914"/>
      <c r="DZ56" s="932"/>
      <c r="EA56" s="48"/>
    </row>
    <row r="57" spans="1:131" ht="26.25" customHeight="1" x14ac:dyDescent="0.2">
      <c r="A57" s="52">
        <v>30</v>
      </c>
      <c r="B57" s="913"/>
      <c r="C57" s="914"/>
      <c r="D57" s="914"/>
      <c r="E57" s="914"/>
      <c r="F57" s="914"/>
      <c r="G57" s="914"/>
      <c r="H57" s="914"/>
      <c r="I57" s="914"/>
      <c r="J57" s="914"/>
      <c r="K57" s="914"/>
      <c r="L57" s="914"/>
      <c r="M57" s="914"/>
      <c r="N57" s="914"/>
      <c r="O57" s="914"/>
      <c r="P57" s="915"/>
      <c r="Q57" s="940"/>
      <c r="R57" s="941"/>
      <c r="S57" s="941"/>
      <c r="T57" s="941"/>
      <c r="U57" s="941"/>
      <c r="V57" s="941"/>
      <c r="W57" s="941"/>
      <c r="X57" s="941"/>
      <c r="Y57" s="941"/>
      <c r="Z57" s="941"/>
      <c r="AA57" s="941"/>
      <c r="AB57" s="941"/>
      <c r="AC57" s="941"/>
      <c r="AD57" s="941"/>
      <c r="AE57" s="942"/>
      <c r="AF57" s="943"/>
      <c r="AG57" s="921"/>
      <c r="AH57" s="921"/>
      <c r="AI57" s="921"/>
      <c r="AJ57" s="944"/>
      <c r="AK57" s="945"/>
      <c r="AL57" s="941"/>
      <c r="AM57" s="941"/>
      <c r="AN57" s="941"/>
      <c r="AO57" s="941"/>
      <c r="AP57" s="941"/>
      <c r="AQ57" s="941"/>
      <c r="AR57" s="941"/>
      <c r="AS57" s="941"/>
      <c r="AT57" s="941"/>
      <c r="AU57" s="941"/>
      <c r="AV57" s="941"/>
      <c r="AW57" s="941"/>
      <c r="AX57" s="941"/>
      <c r="AY57" s="941"/>
      <c r="AZ57" s="946"/>
      <c r="BA57" s="946"/>
      <c r="BB57" s="946"/>
      <c r="BC57" s="946"/>
      <c r="BD57" s="946"/>
      <c r="BE57" s="918"/>
      <c r="BF57" s="918"/>
      <c r="BG57" s="918"/>
      <c r="BH57" s="918"/>
      <c r="BI57" s="919"/>
      <c r="BJ57" s="56"/>
      <c r="BK57" s="56"/>
      <c r="BL57" s="56"/>
      <c r="BM57" s="56"/>
      <c r="BN57" s="56"/>
      <c r="BO57" s="55"/>
      <c r="BP57" s="55"/>
      <c r="BQ57" s="52">
        <v>51</v>
      </c>
      <c r="BR57" s="72"/>
      <c r="BS57" s="913"/>
      <c r="BT57" s="914"/>
      <c r="BU57" s="914"/>
      <c r="BV57" s="914"/>
      <c r="BW57" s="914"/>
      <c r="BX57" s="914"/>
      <c r="BY57" s="914"/>
      <c r="BZ57" s="914"/>
      <c r="CA57" s="914"/>
      <c r="CB57" s="914"/>
      <c r="CC57" s="914"/>
      <c r="CD57" s="914"/>
      <c r="CE57" s="914"/>
      <c r="CF57" s="914"/>
      <c r="CG57" s="915"/>
      <c r="CH57" s="920"/>
      <c r="CI57" s="921"/>
      <c r="CJ57" s="921"/>
      <c r="CK57" s="921"/>
      <c r="CL57" s="931"/>
      <c r="CM57" s="920"/>
      <c r="CN57" s="921"/>
      <c r="CO57" s="921"/>
      <c r="CP57" s="921"/>
      <c r="CQ57" s="931"/>
      <c r="CR57" s="920"/>
      <c r="CS57" s="921"/>
      <c r="CT57" s="921"/>
      <c r="CU57" s="921"/>
      <c r="CV57" s="931"/>
      <c r="CW57" s="920"/>
      <c r="CX57" s="921"/>
      <c r="CY57" s="921"/>
      <c r="CZ57" s="921"/>
      <c r="DA57" s="931"/>
      <c r="DB57" s="920"/>
      <c r="DC57" s="921"/>
      <c r="DD57" s="921"/>
      <c r="DE57" s="921"/>
      <c r="DF57" s="931"/>
      <c r="DG57" s="920"/>
      <c r="DH57" s="921"/>
      <c r="DI57" s="921"/>
      <c r="DJ57" s="921"/>
      <c r="DK57" s="931"/>
      <c r="DL57" s="920"/>
      <c r="DM57" s="921"/>
      <c r="DN57" s="921"/>
      <c r="DO57" s="921"/>
      <c r="DP57" s="931"/>
      <c r="DQ57" s="920"/>
      <c r="DR57" s="921"/>
      <c r="DS57" s="921"/>
      <c r="DT57" s="921"/>
      <c r="DU57" s="931"/>
      <c r="DV57" s="913"/>
      <c r="DW57" s="914"/>
      <c r="DX57" s="914"/>
      <c r="DY57" s="914"/>
      <c r="DZ57" s="932"/>
      <c r="EA57" s="48"/>
    </row>
    <row r="58" spans="1:131" ht="26.25" customHeight="1" x14ac:dyDescent="0.2">
      <c r="A58" s="52">
        <v>31</v>
      </c>
      <c r="B58" s="913"/>
      <c r="C58" s="914"/>
      <c r="D58" s="914"/>
      <c r="E58" s="914"/>
      <c r="F58" s="914"/>
      <c r="G58" s="914"/>
      <c r="H58" s="914"/>
      <c r="I58" s="914"/>
      <c r="J58" s="914"/>
      <c r="K58" s="914"/>
      <c r="L58" s="914"/>
      <c r="M58" s="914"/>
      <c r="N58" s="914"/>
      <c r="O58" s="914"/>
      <c r="P58" s="915"/>
      <c r="Q58" s="940"/>
      <c r="R58" s="941"/>
      <c r="S58" s="941"/>
      <c r="T58" s="941"/>
      <c r="U58" s="941"/>
      <c r="V58" s="941"/>
      <c r="W58" s="941"/>
      <c r="X58" s="941"/>
      <c r="Y58" s="941"/>
      <c r="Z58" s="941"/>
      <c r="AA58" s="941"/>
      <c r="AB58" s="941"/>
      <c r="AC58" s="941"/>
      <c r="AD58" s="941"/>
      <c r="AE58" s="942"/>
      <c r="AF58" s="943"/>
      <c r="AG58" s="921"/>
      <c r="AH58" s="921"/>
      <c r="AI58" s="921"/>
      <c r="AJ58" s="944"/>
      <c r="AK58" s="945"/>
      <c r="AL58" s="941"/>
      <c r="AM58" s="941"/>
      <c r="AN58" s="941"/>
      <c r="AO58" s="941"/>
      <c r="AP58" s="941"/>
      <c r="AQ58" s="941"/>
      <c r="AR58" s="941"/>
      <c r="AS58" s="941"/>
      <c r="AT58" s="941"/>
      <c r="AU58" s="941"/>
      <c r="AV58" s="941"/>
      <c r="AW58" s="941"/>
      <c r="AX58" s="941"/>
      <c r="AY58" s="941"/>
      <c r="AZ58" s="946"/>
      <c r="BA58" s="946"/>
      <c r="BB58" s="946"/>
      <c r="BC58" s="946"/>
      <c r="BD58" s="946"/>
      <c r="BE58" s="918"/>
      <c r="BF58" s="918"/>
      <c r="BG58" s="918"/>
      <c r="BH58" s="918"/>
      <c r="BI58" s="919"/>
      <c r="BJ58" s="56"/>
      <c r="BK58" s="56"/>
      <c r="BL58" s="56"/>
      <c r="BM58" s="56"/>
      <c r="BN58" s="56"/>
      <c r="BO58" s="55"/>
      <c r="BP58" s="55"/>
      <c r="BQ58" s="52">
        <v>52</v>
      </c>
      <c r="BR58" s="72"/>
      <c r="BS58" s="913"/>
      <c r="BT58" s="914"/>
      <c r="BU58" s="914"/>
      <c r="BV58" s="914"/>
      <c r="BW58" s="914"/>
      <c r="BX58" s="914"/>
      <c r="BY58" s="914"/>
      <c r="BZ58" s="914"/>
      <c r="CA58" s="914"/>
      <c r="CB58" s="914"/>
      <c r="CC58" s="914"/>
      <c r="CD58" s="914"/>
      <c r="CE58" s="914"/>
      <c r="CF58" s="914"/>
      <c r="CG58" s="915"/>
      <c r="CH58" s="920"/>
      <c r="CI58" s="921"/>
      <c r="CJ58" s="921"/>
      <c r="CK58" s="921"/>
      <c r="CL58" s="931"/>
      <c r="CM58" s="920"/>
      <c r="CN58" s="921"/>
      <c r="CO58" s="921"/>
      <c r="CP58" s="921"/>
      <c r="CQ58" s="931"/>
      <c r="CR58" s="920"/>
      <c r="CS58" s="921"/>
      <c r="CT58" s="921"/>
      <c r="CU58" s="921"/>
      <c r="CV58" s="931"/>
      <c r="CW58" s="920"/>
      <c r="CX58" s="921"/>
      <c r="CY58" s="921"/>
      <c r="CZ58" s="921"/>
      <c r="DA58" s="931"/>
      <c r="DB58" s="920"/>
      <c r="DC58" s="921"/>
      <c r="DD58" s="921"/>
      <c r="DE58" s="921"/>
      <c r="DF58" s="931"/>
      <c r="DG58" s="920"/>
      <c r="DH58" s="921"/>
      <c r="DI58" s="921"/>
      <c r="DJ58" s="921"/>
      <c r="DK58" s="931"/>
      <c r="DL58" s="920"/>
      <c r="DM58" s="921"/>
      <c r="DN58" s="921"/>
      <c r="DO58" s="921"/>
      <c r="DP58" s="931"/>
      <c r="DQ58" s="920"/>
      <c r="DR58" s="921"/>
      <c r="DS58" s="921"/>
      <c r="DT58" s="921"/>
      <c r="DU58" s="931"/>
      <c r="DV58" s="913"/>
      <c r="DW58" s="914"/>
      <c r="DX58" s="914"/>
      <c r="DY58" s="914"/>
      <c r="DZ58" s="932"/>
      <c r="EA58" s="48"/>
    </row>
    <row r="59" spans="1:131" ht="26.25" customHeight="1" x14ac:dyDescent="0.2">
      <c r="A59" s="52">
        <v>32</v>
      </c>
      <c r="B59" s="913"/>
      <c r="C59" s="914"/>
      <c r="D59" s="914"/>
      <c r="E59" s="914"/>
      <c r="F59" s="914"/>
      <c r="G59" s="914"/>
      <c r="H59" s="914"/>
      <c r="I59" s="914"/>
      <c r="J59" s="914"/>
      <c r="K59" s="914"/>
      <c r="L59" s="914"/>
      <c r="M59" s="914"/>
      <c r="N59" s="914"/>
      <c r="O59" s="914"/>
      <c r="P59" s="915"/>
      <c r="Q59" s="940"/>
      <c r="R59" s="941"/>
      <c r="S59" s="941"/>
      <c r="T59" s="941"/>
      <c r="U59" s="941"/>
      <c r="V59" s="941"/>
      <c r="W59" s="941"/>
      <c r="X59" s="941"/>
      <c r="Y59" s="941"/>
      <c r="Z59" s="941"/>
      <c r="AA59" s="941"/>
      <c r="AB59" s="941"/>
      <c r="AC59" s="941"/>
      <c r="AD59" s="941"/>
      <c r="AE59" s="942"/>
      <c r="AF59" s="943"/>
      <c r="AG59" s="921"/>
      <c r="AH59" s="921"/>
      <c r="AI59" s="921"/>
      <c r="AJ59" s="944"/>
      <c r="AK59" s="945"/>
      <c r="AL59" s="941"/>
      <c r="AM59" s="941"/>
      <c r="AN59" s="941"/>
      <c r="AO59" s="941"/>
      <c r="AP59" s="941"/>
      <c r="AQ59" s="941"/>
      <c r="AR59" s="941"/>
      <c r="AS59" s="941"/>
      <c r="AT59" s="941"/>
      <c r="AU59" s="941"/>
      <c r="AV59" s="941"/>
      <c r="AW59" s="941"/>
      <c r="AX59" s="941"/>
      <c r="AY59" s="941"/>
      <c r="AZ59" s="946"/>
      <c r="BA59" s="946"/>
      <c r="BB59" s="946"/>
      <c r="BC59" s="946"/>
      <c r="BD59" s="946"/>
      <c r="BE59" s="918"/>
      <c r="BF59" s="918"/>
      <c r="BG59" s="918"/>
      <c r="BH59" s="918"/>
      <c r="BI59" s="919"/>
      <c r="BJ59" s="56"/>
      <c r="BK59" s="56"/>
      <c r="BL59" s="56"/>
      <c r="BM59" s="56"/>
      <c r="BN59" s="56"/>
      <c r="BO59" s="55"/>
      <c r="BP59" s="55"/>
      <c r="BQ59" s="52">
        <v>53</v>
      </c>
      <c r="BR59" s="72"/>
      <c r="BS59" s="913"/>
      <c r="BT59" s="914"/>
      <c r="BU59" s="914"/>
      <c r="BV59" s="914"/>
      <c r="BW59" s="914"/>
      <c r="BX59" s="914"/>
      <c r="BY59" s="914"/>
      <c r="BZ59" s="914"/>
      <c r="CA59" s="914"/>
      <c r="CB59" s="914"/>
      <c r="CC59" s="914"/>
      <c r="CD59" s="914"/>
      <c r="CE59" s="914"/>
      <c r="CF59" s="914"/>
      <c r="CG59" s="915"/>
      <c r="CH59" s="920"/>
      <c r="CI59" s="921"/>
      <c r="CJ59" s="921"/>
      <c r="CK59" s="921"/>
      <c r="CL59" s="931"/>
      <c r="CM59" s="920"/>
      <c r="CN59" s="921"/>
      <c r="CO59" s="921"/>
      <c r="CP59" s="921"/>
      <c r="CQ59" s="931"/>
      <c r="CR59" s="920"/>
      <c r="CS59" s="921"/>
      <c r="CT59" s="921"/>
      <c r="CU59" s="921"/>
      <c r="CV59" s="931"/>
      <c r="CW59" s="920"/>
      <c r="CX59" s="921"/>
      <c r="CY59" s="921"/>
      <c r="CZ59" s="921"/>
      <c r="DA59" s="931"/>
      <c r="DB59" s="920"/>
      <c r="DC59" s="921"/>
      <c r="DD59" s="921"/>
      <c r="DE59" s="921"/>
      <c r="DF59" s="931"/>
      <c r="DG59" s="920"/>
      <c r="DH59" s="921"/>
      <c r="DI59" s="921"/>
      <c r="DJ59" s="921"/>
      <c r="DK59" s="931"/>
      <c r="DL59" s="920"/>
      <c r="DM59" s="921"/>
      <c r="DN59" s="921"/>
      <c r="DO59" s="921"/>
      <c r="DP59" s="931"/>
      <c r="DQ59" s="920"/>
      <c r="DR59" s="921"/>
      <c r="DS59" s="921"/>
      <c r="DT59" s="921"/>
      <c r="DU59" s="931"/>
      <c r="DV59" s="913"/>
      <c r="DW59" s="914"/>
      <c r="DX59" s="914"/>
      <c r="DY59" s="914"/>
      <c r="DZ59" s="932"/>
      <c r="EA59" s="48"/>
    </row>
    <row r="60" spans="1:131" ht="26.25" customHeight="1" x14ac:dyDescent="0.2">
      <c r="A60" s="52">
        <v>33</v>
      </c>
      <c r="B60" s="913"/>
      <c r="C60" s="914"/>
      <c r="D60" s="914"/>
      <c r="E60" s="914"/>
      <c r="F60" s="914"/>
      <c r="G60" s="914"/>
      <c r="H60" s="914"/>
      <c r="I60" s="914"/>
      <c r="J60" s="914"/>
      <c r="K60" s="914"/>
      <c r="L60" s="914"/>
      <c r="M60" s="914"/>
      <c r="N60" s="914"/>
      <c r="O60" s="914"/>
      <c r="P60" s="915"/>
      <c r="Q60" s="940"/>
      <c r="R60" s="941"/>
      <c r="S60" s="941"/>
      <c r="T60" s="941"/>
      <c r="U60" s="941"/>
      <c r="V60" s="941"/>
      <c r="W60" s="941"/>
      <c r="X60" s="941"/>
      <c r="Y60" s="941"/>
      <c r="Z60" s="941"/>
      <c r="AA60" s="941"/>
      <c r="AB60" s="941"/>
      <c r="AC60" s="941"/>
      <c r="AD60" s="941"/>
      <c r="AE60" s="942"/>
      <c r="AF60" s="943"/>
      <c r="AG60" s="921"/>
      <c r="AH60" s="921"/>
      <c r="AI60" s="921"/>
      <c r="AJ60" s="944"/>
      <c r="AK60" s="945"/>
      <c r="AL60" s="941"/>
      <c r="AM60" s="941"/>
      <c r="AN60" s="941"/>
      <c r="AO60" s="941"/>
      <c r="AP60" s="941"/>
      <c r="AQ60" s="941"/>
      <c r="AR60" s="941"/>
      <c r="AS60" s="941"/>
      <c r="AT60" s="941"/>
      <c r="AU60" s="941"/>
      <c r="AV60" s="941"/>
      <c r="AW60" s="941"/>
      <c r="AX60" s="941"/>
      <c r="AY60" s="941"/>
      <c r="AZ60" s="946"/>
      <c r="BA60" s="946"/>
      <c r="BB60" s="946"/>
      <c r="BC60" s="946"/>
      <c r="BD60" s="946"/>
      <c r="BE60" s="918"/>
      <c r="BF60" s="918"/>
      <c r="BG60" s="918"/>
      <c r="BH60" s="918"/>
      <c r="BI60" s="919"/>
      <c r="BJ60" s="56"/>
      <c r="BK60" s="56"/>
      <c r="BL60" s="56"/>
      <c r="BM60" s="56"/>
      <c r="BN60" s="56"/>
      <c r="BO60" s="55"/>
      <c r="BP60" s="55"/>
      <c r="BQ60" s="52">
        <v>54</v>
      </c>
      <c r="BR60" s="72"/>
      <c r="BS60" s="913"/>
      <c r="BT60" s="914"/>
      <c r="BU60" s="914"/>
      <c r="BV60" s="914"/>
      <c r="BW60" s="914"/>
      <c r="BX60" s="914"/>
      <c r="BY60" s="914"/>
      <c r="BZ60" s="914"/>
      <c r="CA60" s="914"/>
      <c r="CB60" s="914"/>
      <c r="CC60" s="914"/>
      <c r="CD60" s="914"/>
      <c r="CE60" s="914"/>
      <c r="CF60" s="914"/>
      <c r="CG60" s="915"/>
      <c r="CH60" s="920"/>
      <c r="CI60" s="921"/>
      <c r="CJ60" s="921"/>
      <c r="CK60" s="921"/>
      <c r="CL60" s="931"/>
      <c r="CM60" s="920"/>
      <c r="CN60" s="921"/>
      <c r="CO60" s="921"/>
      <c r="CP60" s="921"/>
      <c r="CQ60" s="931"/>
      <c r="CR60" s="920"/>
      <c r="CS60" s="921"/>
      <c r="CT60" s="921"/>
      <c r="CU60" s="921"/>
      <c r="CV60" s="931"/>
      <c r="CW60" s="920"/>
      <c r="CX60" s="921"/>
      <c r="CY60" s="921"/>
      <c r="CZ60" s="921"/>
      <c r="DA60" s="931"/>
      <c r="DB60" s="920"/>
      <c r="DC60" s="921"/>
      <c r="DD60" s="921"/>
      <c r="DE60" s="921"/>
      <c r="DF60" s="931"/>
      <c r="DG60" s="920"/>
      <c r="DH60" s="921"/>
      <c r="DI60" s="921"/>
      <c r="DJ60" s="921"/>
      <c r="DK60" s="931"/>
      <c r="DL60" s="920"/>
      <c r="DM60" s="921"/>
      <c r="DN60" s="921"/>
      <c r="DO60" s="921"/>
      <c r="DP60" s="931"/>
      <c r="DQ60" s="920"/>
      <c r="DR60" s="921"/>
      <c r="DS60" s="921"/>
      <c r="DT60" s="921"/>
      <c r="DU60" s="931"/>
      <c r="DV60" s="913"/>
      <c r="DW60" s="914"/>
      <c r="DX60" s="914"/>
      <c r="DY60" s="914"/>
      <c r="DZ60" s="932"/>
      <c r="EA60" s="48"/>
    </row>
    <row r="61" spans="1:131" ht="26.25" customHeight="1" x14ac:dyDescent="0.2">
      <c r="A61" s="52">
        <v>34</v>
      </c>
      <c r="B61" s="913"/>
      <c r="C61" s="914"/>
      <c r="D61" s="914"/>
      <c r="E61" s="914"/>
      <c r="F61" s="914"/>
      <c r="G61" s="914"/>
      <c r="H61" s="914"/>
      <c r="I61" s="914"/>
      <c r="J61" s="914"/>
      <c r="K61" s="914"/>
      <c r="L61" s="914"/>
      <c r="M61" s="914"/>
      <c r="N61" s="914"/>
      <c r="O61" s="914"/>
      <c r="P61" s="915"/>
      <c r="Q61" s="940"/>
      <c r="R61" s="941"/>
      <c r="S61" s="941"/>
      <c r="T61" s="941"/>
      <c r="U61" s="941"/>
      <c r="V61" s="941"/>
      <c r="W61" s="941"/>
      <c r="X61" s="941"/>
      <c r="Y61" s="941"/>
      <c r="Z61" s="941"/>
      <c r="AA61" s="941"/>
      <c r="AB61" s="941"/>
      <c r="AC61" s="941"/>
      <c r="AD61" s="941"/>
      <c r="AE61" s="942"/>
      <c r="AF61" s="943"/>
      <c r="AG61" s="921"/>
      <c r="AH61" s="921"/>
      <c r="AI61" s="921"/>
      <c r="AJ61" s="944"/>
      <c r="AK61" s="945"/>
      <c r="AL61" s="941"/>
      <c r="AM61" s="941"/>
      <c r="AN61" s="941"/>
      <c r="AO61" s="941"/>
      <c r="AP61" s="941"/>
      <c r="AQ61" s="941"/>
      <c r="AR61" s="941"/>
      <c r="AS61" s="941"/>
      <c r="AT61" s="941"/>
      <c r="AU61" s="941"/>
      <c r="AV61" s="941"/>
      <c r="AW61" s="941"/>
      <c r="AX61" s="941"/>
      <c r="AY61" s="941"/>
      <c r="AZ61" s="946"/>
      <c r="BA61" s="946"/>
      <c r="BB61" s="946"/>
      <c r="BC61" s="946"/>
      <c r="BD61" s="946"/>
      <c r="BE61" s="918"/>
      <c r="BF61" s="918"/>
      <c r="BG61" s="918"/>
      <c r="BH61" s="918"/>
      <c r="BI61" s="919"/>
      <c r="BJ61" s="56"/>
      <c r="BK61" s="56"/>
      <c r="BL61" s="56"/>
      <c r="BM61" s="56"/>
      <c r="BN61" s="56"/>
      <c r="BO61" s="55"/>
      <c r="BP61" s="55"/>
      <c r="BQ61" s="52">
        <v>55</v>
      </c>
      <c r="BR61" s="72"/>
      <c r="BS61" s="913"/>
      <c r="BT61" s="914"/>
      <c r="BU61" s="914"/>
      <c r="BV61" s="914"/>
      <c r="BW61" s="914"/>
      <c r="BX61" s="914"/>
      <c r="BY61" s="914"/>
      <c r="BZ61" s="914"/>
      <c r="CA61" s="914"/>
      <c r="CB61" s="914"/>
      <c r="CC61" s="914"/>
      <c r="CD61" s="914"/>
      <c r="CE61" s="914"/>
      <c r="CF61" s="914"/>
      <c r="CG61" s="915"/>
      <c r="CH61" s="920"/>
      <c r="CI61" s="921"/>
      <c r="CJ61" s="921"/>
      <c r="CK61" s="921"/>
      <c r="CL61" s="931"/>
      <c r="CM61" s="920"/>
      <c r="CN61" s="921"/>
      <c r="CO61" s="921"/>
      <c r="CP61" s="921"/>
      <c r="CQ61" s="931"/>
      <c r="CR61" s="920"/>
      <c r="CS61" s="921"/>
      <c r="CT61" s="921"/>
      <c r="CU61" s="921"/>
      <c r="CV61" s="931"/>
      <c r="CW61" s="920"/>
      <c r="CX61" s="921"/>
      <c r="CY61" s="921"/>
      <c r="CZ61" s="921"/>
      <c r="DA61" s="931"/>
      <c r="DB61" s="920"/>
      <c r="DC61" s="921"/>
      <c r="DD61" s="921"/>
      <c r="DE61" s="921"/>
      <c r="DF61" s="931"/>
      <c r="DG61" s="920"/>
      <c r="DH61" s="921"/>
      <c r="DI61" s="921"/>
      <c r="DJ61" s="921"/>
      <c r="DK61" s="931"/>
      <c r="DL61" s="920"/>
      <c r="DM61" s="921"/>
      <c r="DN61" s="921"/>
      <c r="DO61" s="921"/>
      <c r="DP61" s="931"/>
      <c r="DQ61" s="920"/>
      <c r="DR61" s="921"/>
      <c r="DS61" s="921"/>
      <c r="DT61" s="921"/>
      <c r="DU61" s="931"/>
      <c r="DV61" s="913"/>
      <c r="DW61" s="914"/>
      <c r="DX61" s="914"/>
      <c r="DY61" s="914"/>
      <c r="DZ61" s="932"/>
      <c r="EA61" s="48"/>
    </row>
    <row r="62" spans="1:131" ht="26.25" customHeight="1" x14ac:dyDescent="0.2">
      <c r="A62" s="52">
        <v>35</v>
      </c>
      <c r="B62" s="913"/>
      <c r="C62" s="914"/>
      <c r="D62" s="914"/>
      <c r="E62" s="914"/>
      <c r="F62" s="914"/>
      <c r="G62" s="914"/>
      <c r="H62" s="914"/>
      <c r="I62" s="914"/>
      <c r="J62" s="914"/>
      <c r="K62" s="914"/>
      <c r="L62" s="914"/>
      <c r="M62" s="914"/>
      <c r="N62" s="914"/>
      <c r="O62" s="914"/>
      <c r="P62" s="915"/>
      <c r="Q62" s="940"/>
      <c r="R62" s="941"/>
      <c r="S62" s="941"/>
      <c r="T62" s="941"/>
      <c r="U62" s="941"/>
      <c r="V62" s="941"/>
      <c r="W62" s="941"/>
      <c r="X62" s="941"/>
      <c r="Y62" s="941"/>
      <c r="Z62" s="941"/>
      <c r="AA62" s="941"/>
      <c r="AB62" s="941"/>
      <c r="AC62" s="941"/>
      <c r="AD62" s="941"/>
      <c r="AE62" s="942"/>
      <c r="AF62" s="943"/>
      <c r="AG62" s="921"/>
      <c r="AH62" s="921"/>
      <c r="AI62" s="921"/>
      <c r="AJ62" s="944"/>
      <c r="AK62" s="945"/>
      <c r="AL62" s="941"/>
      <c r="AM62" s="941"/>
      <c r="AN62" s="941"/>
      <c r="AO62" s="941"/>
      <c r="AP62" s="941"/>
      <c r="AQ62" s="941"/>
      <c r="AR62" s="941"/>
      <c r="AS62" s="941"/>
      <c r="AT62" s="941"/>
      <c r="AU62" s="941"/>
      <c r="AV62" s="941"/>
      <c r="AW62" s="941"/>
      <c r="AX62" s="941"/>
      <c r="AY62" s="941"/>
      <c r="AZ62" s="946"/>
      <c r="BA62" s="946"/>
      <c r="BB62" s="946"/>
      <c r="BC62" s="946"/>
      <c r="BD62" s="946"/>
      <c r="BE62" s="918"/>
      <c r="BF62" s="918"/>
      <c r="BG62" s="918"/>
      <c r="BH62" s="918"/>
      <c r="BI62" s="919"/>
      <c r="BJ62" s="947" t="s">
        <v>459</v>
      </c>
      <c r="BK62" s="948"/>
      <c r="BL62" s="948"/>
      <c r="BM62" s="948"/>
      <c r="BN62" s="949"/>
      <c r="BO62" s="55"/>
      <c r="BP62" s="55"/>
      <c r="BQ62" s="52">
        <v>56</v>
      </c>
      <c r="BR62" s="72"/>
      <c r="BS62" s="913"/>
      <c r="BT62" s="914"/>
      <c r="BU62" s="914"/>
      <c r="BV62" s="914"/>
      <c r="BW62" s="914"/>
      <c r="BX62" s="914"/>
      <c r="BY62" s="914"/>
      <c r="BZ62" s="914"/>
      <c r="CA62" s="914"/>
      <c r="CB62" s="914"/>
      <c r="CC62" s="914"/>
      <c r="CD62" s="914"/>
      <c r="CE62" s="914"/>
      <c r="CF62" s="914"/>
      <c r="CG62" s="915"/>
      <c r="CH62" s="920"/>
      <c r="CI62" s="921"/>
      <c r="CJ62" s="921"/>
      <c r="CK62" s="921"/>
      <c r="CL62" s="931"/>
      <c r="CM62" s="920"/>
      <c r="CN62" s="921"/>
      <c r="CO62" s="921"/>
      <c r="CP62" s="921"/>
      <c r="CQ62" s="931"/>
      <c r="CR62" s="920"/>
      <c r="CS62" s="921"/>
      <c r="CT62" s="921"/>
      <c r="CU62" s="921"/>
      <c r="CV62" s="931"/>
      <c r="CW62" s="920"/>
      <c r="CX62" s="921"/>
      <c r="CY62" s="921"/>
      <c r="CZ62" s="921"/>
      <c r="DA62" s="931"/>
      <c r="DB62" s="920"/>
      <c r="DC62" s="921"/>
      <c r="DD62" s="921"/>
      <c r="DE62" s="921"/>
      <c r="DF62" s="931"/>
      <c r="DG62" s="920"/>
      <c r="DH62" s="921"/>
      <c r="DI62" s="921"/>
      <c r="DJ62" s="921"/>
      <c r="DK62" s="931"/>
      <c r="DL62" s="920"/>
      <c r="DM62" s="921"/>
      <c r="DN62" s="921"/>
      <c r="DO62" s="921"/>
      <c r="DP62" s="931"/>
      <c r="DQ62" s="920"/>
      <c r="DR62" s="921"/>
      <c r="DS62" s="921"/>
      <c r="DT62" s="921"/>
      <c r="DU62" s="931"/>
      <c r="DV62" s="913"/>
      <c r="DW62" s="914"/>
      <c r="DX62" s="914"/>
      <c r="DY62" s="914"/>
      <c r="DZ62" s="932"/>
      <c r="EA62" s="48"/>
    </row>
    <row r="63" spans="1:131" ht="26.25" customHeight="1" x14ac:dyDescent="0.2">
      <c r="A63" s="53" t="s">
        <v>248</v>
      </c>
      <c r="B63" s="891" t="s">
        <v>373</v>
      </c>
      <c r="C63" s="892"/>
      <c r="D63" s="892"/>
      <c r="E63" s="892"/>
      <c r="F63" s="892"/>
      <c r="G63" s="892"/>
      <c r="H63" s="892"/>
      <c r="I63" s="892"/>
      <c r="J63" s="892"/>
      <c r="K63" s="892"/>
      <c r="L63" s="892"/>
      <c r="M63" s="892"/>
      <c r="N63" s="892"/>
      <c r="O63" s="892"/>
      <c r="P63" s="893"/>
      <c r="Q63" s="901"/>
      <c r="R63" s="902"/>
      <c r="S63" s="902"/>
      <c r="T63" s="902"/>
      <c r="U63" s="902"/>
      <c r="V63" s="902"/>
      <c r="W63" s="902"/>
      <c r="X63" s="902"/>
      <c r="Y63" s="902"/>
      <c r="Z63" s="902"/>
      <c r="AA63" s="902"/>
      <c r="AB63" s="902"/>
      <c r="AC63" s="902"/>
      <c r="AD63" s="902"/>
      <c r="AE63" s="933"/>
      <c r="AF63" s="934">
        <v>18751</v>
      </c>
      <c r="AG63" s="903"/>
      <c r="AH63" s="903"/>
      <c r="AI63" s="903"/>
      <c r="AJ63" s="935"/>
      <c r="AK63" s="936"/>
      <c r="AL63" s="902"/>
      <c r="AM63" s="902"/>
      <c r="AN63" s="902"/>
      <c r="AO63" s="902"/>
      <c r="AP63" s="903">
        <v>24245</v>
      </c>
      <c r="AQ63" s="903"/>
      <c r="AR63" s="903"/>
      <c r="AS63" s="903"/>
      <c r="AT63" s="903"/>
      <c r="AU63" s="903">
        <v>14342</v>
      </c>
      <c r="AV63" s="903"/>
      <c r="AW63" s="903"/>
      <c r="AX63" s="903"/>
      <c r="AY63" s="903"/>
      <c r="AZ63" s="937"/>
      <c r="BA63" s="937"/>
      <c r="BB63" s="937"/>
      <c r="BC63" s="937"/>
      <c r="BD63" s="937"/>
      <c r="BE63" s="904"/>
      <c r="BF63" s="904"/>
      <c r="BG63" s="904"/>
      <c r="BH63" s="904"/>
      <c r="BI63" s="905"/>
      <c r="BJ63" s="938" t="s">
        <v>198</v>
      </c>
      <c r="BK63" s="898"/>
      <c r="BL63" s="898"/>
      <c r="BM63" s="898"/>
      <c r="BN63" s="939"/>
      <c r="BO63" s="55"/>
      <c r="BP63" s="55"/>
      <c r="BQ63" s="52">
        <v>57</v>
      </c>
      <c r="BR63" s="72"/>
      <c r="BS63" s="913"/>
      <c r="BT63" s="914"/>
      <c r="BU63" s="914"/>
      <c r="BV63" s="914"/>
      <c r="BW63" s="914"/>
      <c r="BX63" s="914"/>
      <c r="BY63" s="914"/>
      <c r="BZ63" s="914"/>
      <c r="CA63" s="914"/>
      <c r="CB63" s="914"/>
      <c r="CC63" s="914"/>
      <c r="CD63" s="914"/>
      <c r="CE63" s="914"/>
      <c r="CF63" s="914"/>
      <c r="CG63" s="915"/>
      <c r="CH63" s="920"/>
      <c r="CI63" s="921"/>
      <c r="CJ63" s="921"/>
      <c r="CK63" s="921"/>
      <c r="CL63" s="931"/>
      <c r="CM63" s="920"/>
      <c r="CN63" s="921"/>
      <c r="CO63" s="921"/>
      <c r="CP63" s="921"/>
      <c r="CQ63" s="931"/>
      <c r="CR63" s="920"/>
      <c r="CS63" s="921"/>
      <c r="CT63" s="921"/>
      <c r="CU63" s="921"/>
      <c r="CV63" s="931"/>
      <c r="CW63" s="920"/>
      <c r="CX63" s="921"/>
      <c r="CY63" s="921"/>
      <c r="CZ63" s="921"/>
      <c r="DA63" s="931"/>
      <c r="DB63" s="920"/>
      <c r="DC63" s="921"/>
      <c r="DD63" s="921"/>
      <c r="DE63" s="921"/>
      <c r="DF63" s="931"/>
      <c r="DG63" s="920"/>
      <c r="DH63" s="921"/>
      <c r="DI63" s="921"/>
      <c r="DJ63" s="921"/>
      <c r="DK63" s="931"/>
      <c r="DL63" s="920"/>
      <c r="DM63" s="921"/>
      <c r="DN63" s="921"/>
      <c r="DO63" s="921"/>
      <c r="DP63" s="931"/>
      <c r="DQ63" s="920"/>
      <c r="DR63" s="921"/>
      <c r="DS63" s="921"/>
      <c r="DT63" s="921"/>
      <c r="DU63" s="931"/>
      <c r="DV63" s="913"/>
      <c r="DW63" s="914"/>
      <c r="DX63" s="914"/>
      <c r="DY63" s="914"/>
      <c r="DZ63" s="932"/>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3"/>
      <c r="BT64" s="914"/>
      <c r="BU64" s="914"/>
      <c r="BV64" s="914"/>
      <c r="BW64" s="914"/>
      <c r="BX64" s="914"/>
      <c r="BY64" s="914"/>
      <c r="BZ64" s="914"/>
      <c r="CA64" s="914"/>
      <c r="CB64" s="914"/>
      <c r="CC64" s="914"/>
      <c r="CD64" s="914"/>
      <c r="CE64" s="914"/>
      <c r="CF64" s="914"/>
      <c r="CG64" s="915"/>
      <c r="CH64" s="920"/>
      <c r="CI64" s="921"/>
      <c r="CJ64" s="921"/>
      <c r="CK64" s="921"/>
      <c r="CL64" s="931"/>
      <c r="CM64" s="920"/>
      <c r="CN64" s="921"/>
      <c r="CO64" s="921"/>
      <c r="CP64" s="921"/>
      <c r="CQ64" s="931"/>
      <c r="CR64" s="920"/>
      <c r="CS64" s="921"/>
      <c r="CT64" s="921"/>
      <c r="CU64" s="921"/>
      <c r="CV64" s="931"/>
      <c r="CW64" s="920"/>
      <c r="CX64" s="921"/>
      <c r="CY64" s="921"/>
      <c r="CZ64" s="921"/>
      <c r="DA64" s="931"/>
      <c r="DB64" s="920"/>
      <c r="DC64" s="921"/>
      <c r="DD64" s="921"/>
      <c r="DE64" s="921"/>
      <c r="DF64" s="931"/>
      <c r="DG64" s="920"/>
      <c r="DH64" s="921"/>
      <c r="DI64" s="921"/>
      <c r="DJ64" s="921"/>
      <c r="DK64" s="931"/>
      <c r="DL64" s="920"/>
      <c r="DM64" s="921"/>
      <c r="DN64" s="921"/>
      <c r="DO64" s="921"/>
      <c r="DP64" s="931"/>
      <c r="DQ64" s="920"/>
      <c r="DR64" s="921"/>
      <c r="DS64" s="921"/>
      <c r="DT64" s="921"/>
      <c r="DU64" s="931"/>
      <c r="DV64" s="913"/>
      <c r="DW64" s="914"/>
      <c r="DX64" s="914"/>
      <c r="DY64" s="914"/>
      <c r="DZ64" s="932"/>
      <c r="EA64" s="48"/>
    </row>
    <row r="65" spans="1:131" ht="26.25" customHeight="1" x14ac:dyDescent="0.2">
      <c r="A65" s="56" t="s">
        <v>264</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3"/>
      <c r="BT65" s="914"/>
      <c r="BU65" s="914"/>
      <c r="BV65" s="914"/>
      <c r="BW65" s="914"/>
      <c r="BX65" s="914"/>
      <c r="BY65" s="914"/>
      <c r="BZ65" s="914"/>
      <c r="CA65" s="914"/>
      <c r="CB65" s="914"/>
      <c r="CC65" s="914"/>
      <c r="CD65" s="914"/>
      <c r="CE65" s="914"/>
      <c r="CF65" s="914"/>
      <c r="CG65" s="915"/>
      <c r="CH65" s="920"/>
      <c r="CI65" s="921"/>
      <c r="CJ65" s="921"/>
      <c r="CK65" s="921"/>
      <c r="CL65" s="931"/>
      <c r="CM65" s="920"/>
      <c r="CN65" s="921"/>
      <c r="CO65" s="921"/>
      <c r="CP65" s="921"/>
      <c r="CQ65" s="931"/>
      <c r="CR65" s="920"/>
      <c r="CS65" s="921"/>
      <c r="CT65" s="921"/>
      <c r="CU65" s="921"/>
      <c r="CV65" s="931"/>
      <c r="CW65" s="920"/>
      <c r="CX65" s="921"/>
      <c r="CY65" s="921"/>
      <c r="CZ65" s="921"/>
      <c r="DA65" s="931"/>
      <c r="DB65" s="920"/>
      <c r="DC65" s="921"/>
      <c r="DD65" s="921"/>
      <c r="DE65" s="921"/>
      <c r="DF65" s="931"/>
      <c r="DG65" s="920"/>
      <c r="DH65" s="921"/>
      <c r="DI65" s="921"/>
      <c r="DJ65" s="921"/>
      <c r="DK65" s="931"/>
      <c r="DL65" s="920"/>
      <c r="DM65" s="921"/>
      <c r="DN65" s="921"/>
      <c r="DO65" s="921"/>
      <c r="DP65" s="931"/>
      <c r="DQ65" s="920"/>
      <c r="DR65" s="921"/>
      <c r="DS65" s="921"/>
      <c r="DT65" s="921"/>
      <c r="DU65" s="931"/>
      <c r="DV65" s="913"/>
      <c r="DW65" s="914"/>
      <c r="DX65" s="914"/>
      <c r="DY65" s="914"/>
      <c r="DZ65" s="932"/>
      <c r="EA65" s="48"/>
    </row>
    <row r="66" spans="1:131" ht="26.25" customHeight="1" x14ac:dyDescent="0.2">
      <c r="A66" s="659" t="s">
        <v>410</v>
      </c>
      <c r="B66" s="660"/>
      <c r="C66" s="660"/>
      <c r="D66" s="660"/>
      <c r="E66" s="660"/>
      <c r="F66" s="660"/>
      <c r="G66" s="660"/>
      <c r="H66" s="660"/>
      <c r="I66" s="660"/>
      <c r="J66" s="660"/>
      <c r="K66" s="660"/>
      <c r="L66" s="660"/>
      <c r="M66" s="660"/>
      <c r="N66" s="660"/>
      <c r="O66" s="660"/>
      <c r="P66" s="661"/>
      <c r="Q66" s="651" t="s">
        <v>452</v>
      </c>
      <c r="R66" s="652"/>
      <c r="S66" s="652"/>
      <c r="T66" s="652"/>
      <c r="U66" s="653"/>
      <c r="V66" s="651" t="s">
        <v>453</v>
      </c>
      <c r="W66" s="652"/>
      <c r="X66" s="652"/>
      <c r="Y66" s="652"/>
      <c r="Z66" s="653"/>
      <c r="AA66" s="651" t="s">
        <v>454</v>
      </c>
      <c r="AB66" s="652"/>
      <c r="AC66" s="652"/>
      <c r="AD66" s="652"/>
      <c r="AE66" s="653"/>
      <c r="AF66" s="671" t="s">
        <v>245</v>
      </c>
      <c r="AG66" s="666"/>
      <c r="AH66" s="666"/>
      <c r="AI66" s="666"/>
      <c r="AJ66" s="672"/>
      <c r="AK66" s="651" t="s">
        <v>386</v>
      </c>
      <c r="AL66" s="660"/>
      <c r="AM66" s="660"/>
      <c r="AN66" s="660"/>
      <c r="AO66" s="661"/>
      <c r="AP66" s="651" t="s">
        <v>359</v>
      </c>
      <c r="AQ66" s="652"/>
      <c r="AR66" s="652"/>
      <c r="AS66" s="652"/>
      <c r="AT66" s="653"/>
      <c r="AU66" s="651" t="s">
        <v>460</v>
      </c>
      <c r="AV66" s="652"/>
      <c r="AW66" s="652"/>
      <c r="AX66" s="652"/>
      <c r="AY66" s="653"/>
      <c r="AZ66" s="651" t="s">
        <v>444</v>
      </c>
      <c r="BA66" s="652"/>
      <c r="BB66" s="652"/>
      <c r="BC66" s="652"/>
      <c r="BD66" s="657"/>
      <c r="BE66" s="55"/>
      <c r="BF66" s="55"/>
      <c r="BG66" s="55"/>
      <c r="BH66" s="55"/>
      <c r="BI66" s="55"/>
      <c r="BJ66" s="55"/>
      <c r="BK66" s="55"/>
      <c r="BL66" s="55"/>
      <c r="BM66" s="55"/>
      <c r="BN66" s="55"/>
      <c r="BO66" s="55"/>
      <c r="BP66" s="55"/>
      <c r="BQ66" s="52">
        <v>60</v>
      </c>
      <c r="BR66" s="73"/>
      <c r="BS66" s="884"/>
      <c r="BT66" s="885"/>
      <c r="BU66" s="885"/>
      <c r="BV66" s="885"/>
      <c r="BW66" s="885"/>
      <c r="BX66" s="885"/>
      <c r="BY66" s="885"/>
      <c r="BZ66" s="885"/>
      <c r="CA66" s="885"/>
      <c r="CB66" s="885"/>
      <c r="CC66" s="885"/>
      <c r="CD66" s="885"/>
      <c r="CE66" s="885"/>
      <c r="CF66" s="885"/>
      <c r="CG66" s="886"/>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90"/>
      <c r="EA66" s="48"/>
    </row>
    <row r="67" spans="1:131" ht="26.25" customHeight="1" x14ac:dyDescent="0.2">
      <c r="A67" s="662"/>
      <c r="B67" s="663"/>
      <c r="C67" s="663"/>
      <c r="D67" s="663"/>
      <c r="E67" s="663"/>
      <c r="F67" s="663"/>
      <c r="G67" s="663"/>
      <c r="H67" s="663"/>
      <c r="I67" s="663"/>
      <c r="J67" s="663"/>
      <c r="K67" s="663"/>
      <c r="L67" s="663"/>
      <c r="M67" s="663"/>
      <c r="N67" s="663"/>
      <c r="O67" s="663"/>
      <c r="P67" s="664"/>
      <c r="Q67" s="654"/>
      <c r="R67" s="655"/>
      <c r="S67" s="655"/>
      <c r="T67" s="655"/>
      <c r="U67" s="656"/>
      <c r="V67" s="654"/>
      <c r="W67" s="655"/>
      <c r="X67" s="655"/>
      <c r="Y67" s="655"/>
      <c r="Z67" s="656"/>
      <c r="AA67" s="654"/>
      <c r="AB67" s="655"/>
      <c r="AC67" s="655"/>
      <c r="AD67" s="655"/>
      <c r="AE67" s="656"/>
      <c r="AF67" s="673"/>
      <c r="AG67" s="669"/>
      <c r="AH67" s="669"/>
      <c r="AI67" s="669"/>
      <c r="AJ67" s="674"/>
      <c r="AK67" s="675"/>
      <c r="AL67" s="663"/>
      <c r="AM67" s="663"/>
      <c r="AN67" s="663"/>
      <c r="AO67" s="664"/>
      <c r="AP67" s="654"/>
      <c r="AQ67" s="655"/>
      <c r="AR67" s="655"/>
      <c r="AS67" s="655"/>
      <c r="AT67" s="656"/>
      <c r="AU67" s="654"/>
      <c r="AV67" s="655"/>
      <c r="AW67" s="655"/>
      <c r="AX67" s="655"/>
      <c r="AY67" s="656"/>
      <c r="AZ67" s="654"/>
      <c r="BA67" s="655"/>
      <c r="BB67" s="655"/>
      <c r="BC67" s="655"/>
      <c r="BD67" s="658"/>
      <c r="BE67" s="55"/>
      <c r="BF67" s="55"/>
      <c r="BG67" s="55"/>
      <c r="BH67" s="55"/>
      <c r="BI67" s="55"/>
      <c r="BJ67" s="55"/>
      <c r="BK67" s="55"/>
      <c r="BL67" s="55"/>
      <c r="BM67" s="55"/>
      <c r="BN67" s="55"/>
      <c r="BO67" s="55"/>
      <c r="BP67" s="55"/>
      <c r="BQ67" s="52">
        <v>61</v>
      </c>
      <c r="BR67" s="73"/>
      <c r="BS67" s="884"/>
      <c r="BT67" s="885"/>
      <c r="BU67" s="885"/>
      <c r="BV67" s="885"/>
      <c r="BW67" s="885"/>
      <c r="BX67" s="885"/>
      <c r="BY67" s="885"/>
      <c r="BZ67" s="885"/>
      <c r="CA67" s="885"/>
      <c r="CB67" s="885"/>
      <c r="CC67" s="885"/>
      <c r="CD67" s="885"/>
      <c r="CE67" s="885"/>
      <c r="CF67" s="885"/>
      <c r="CG67" s="886"/>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90"/>
      <c r="EA67" s="48"/>
    </row>
    <row r="68" spans="1:131" ht="26.25" customHeight="1" x14ac:dyDescent="0.2">
      <c r="A68" s="51">
        <v>1</v>
      </c>
      <c r="B68" s="924" t="s">
        <v>534</v>
      </c>
      <c r="C68" s="925"/>
      <c r="D68" s="925"/>
      <c r="E68" s="925"/>
      <c r="F68" s="925"/>
      <c r="G68" s="925"/>
      <c r="H68" s="925"/>
      <c r="I68" s="925"/>
      <c r="J68" s="925"/>
      <c r="K68" s="925"/>
      <c r="L68" s="925"/>
      <c r="M68" s="925"/>
      <c r="N68" s="925"/>
      <c r="O68" s="925"/>
      <c r="P68" s="926"/>
      <c r="Q68" s="927">
        <v>2166</v>
      </c>
      <c r="R68" s="928"/>
      <c r="S68" s="928"/>
      <c r="T68" s="928"/>
      <c r="U68" s="928"/>
      <c r="V68" s="928">
        <v>1989</v>
      </c>
      <c r="W68" s="928"/>
      <c r="X68" s="928"/>
      <c r="Y68" s="928"/>
      <c r="Z68" s="928"/>
      <c r="AA68" s="928">
        <v>177</v>
      </c>
      <c r="AB68" s="928"/>
      <c r="AC68" s="928"/>
      <c r="AD68" s="928"/>
      <c r="AE68" s="928"/>
      <c r="AF68" s="928">
        <v>177</v>
      </c>
      <c r="AG68" s="928"/>
      <c r="AH68" s="928"/>
      <c r="AI68" s="928"/>
      <c r="AJ68" s="928"/>
      <c r="AK68" s="928" t="s">
        <v>198</v>
      </c>
      <c r="AL68" s="928"/>
      <c r="AM68" s="928"/>
      <c r="AN68" s="928"/>
      <c r="AO68" s="928"/>
      <c r="AP68" s="928">
        <v>732</v>
      </c>
      <c r="AQ68" s="928"/>
      <c r="AR68" s="928"/>
      <c r="AS68" s="928"/>
      <c r="AT68" s="928"/>
      <c r="AU68" s="928">
        <v>350</v>
      </c>
      <c r="AV68" s="928"/>
      <c r="AW68" s="928"/>
      <c r="AX68" s="928"/>
      <c r="AY68" s="928"/>
      <c r="AZ68" s="929"/>
      <c r="BA68" s="929"/>
      <c r="BB68" s="929"/>
      <c r="BC68" s="929"/>
      <c r="BD68" s="930"/>
      <c r="BE68" s="55"/>
      <c r="BF68" s="55"/>
      <c r="BG68" s="55"/>
      <c r="BH68" s="55"/>
      <c r="BI68" s="55"/>
      <c r="BJ68" s="55"/>
      <c r="BK68" s="55"/>
      <c r="BL68" s="55"/>
      <c r="BM68" s="55"/>
      <c r="BN68" s="55"/>
      <c r="BO68" s="55"/>
      <c r="BP68" s="55"/>
      <c r="BQ68" s="52">
        <v>62</v>
      </c>
      <c r="BR68" s="73"/>
      <c r="BS68" s="884"/>
      <c r="BT68" s="885"/>
      <c r="BU68" s="885"/>
      <c r="BV68" s="885"/>
      <c r="BW68" s="885"/>
      <c r="BX68" s="885"/>
      <c r="BY68" s="885"/>
      <c r="BZ68" s="885"/>
      <c r="CA68" s="885"/>
      <c r="CB68" s="885"/>
      <c r="CC68" s="885"/>
      <c r="CD68" s="885"/>
      <c r="CE68" s="885"/>
      <c r="CF68" s="885"/>
      <c r="CG68" s="886"/>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90"/>
      <c r="EA68" s="48"/>
    </row>
    <row r="69" spans="1:131" ht="26.25" customHeight="1" x14ac:dyDescent="0.2">
      <c r="A69" s="52">
        <v>2</v>
      </c>
      <c r="B69" s="913" t="s">
        <v>535</v>
      </c>
      <c r="C69" s="914"/>
      <c r="D69" s="914"/>
      <c r="E69" s="914"/>
      <c r="F69" s="914"/>
      <c r="G69" s="914"/>
      <c r="H69" s="914"/>
      <c r="I69" s="914"/>
      <c r="J69" s="914"/>
      <c r="K69" s="914"/>
      <c r="L69" s="914"/>
      <c r="M69" s="914"/>
      <c r="N69" s="914"/>
      <c r="O69" s="914"/>
      <c r="P69" s="915"/>
      <c r="Q69" s="916">
        <v>9647</v>
      </c>
      <c r="R69" s="917"/>
      <c r="S69" s="917"/>
      <c r="T69" s="917"/>
      <c r="U69" s="917"/>
      <c r="V69" s="917">
        <v>9534</v>
      </c>
      <c r="W69" s="917"/>
      <c r="X69" s="917"/>
      <c r="Y69" s="917"/>
      <c r="Z69" s="917"/>
      <c r="AA69" s="917">
        <v>113</v>
      </c>
      <c r="AB69" s="917"/>
      <c r="AC69" s="917"/>
      <c r="AD69" s="917"/>
      <c r="AE69" s="917"/>
      <c r="AF69" s="917">
        <v>113</v>
      </c>
      <c r="AG69" s="917"/>
      <c r="AH69" s="917"/>
      <c r="AI69" s="917"/>
      <c r="AJ69" s="917"/>
      <c r="AK69" s="917">
        <v>100</v>
      </c>
      <c r="AL69" s="917"/>
      <c r="AM69" s="917"/>
      <c r="AN69" s="917"/>
      <c r="AO69" s="917"/>
      <c r="AP69" s="917">
        <v>190</v>
      </c>
      <c r="AQ69" s="917"/>
      <c r="AR69" s="917"/>
      <c r="AS69" s="917"/>
      <c r="AT69" s="917"/>
      <c r="AU69" s="917">
        <v>6</v>
      </c>
      <c r="AV69" s="917"/>
      <c r="AW69" s="917"/>
      <c r="AX69" s="917"/>
      <c r="AY69" s="917"/>
      <c r="AZ69" s="918"/>
      <c r="BA69" s="918"/>
      <c r="BB69" s="918"/>
      <c r="BC69" s="918"/>
      <c r="BD69" s="919"/>
      <c r="BE69" s="55"/>
      <c r="BF69" s="55"/>
      <c r="BG69" s="55"/>
      <c r="BH69" s="55"/>
      <c r="BI69" s="55"/>
      <c r="BJ69" s="55"/>
      <c r="BK69" s="55"/>
      <c r="BL69" s="55"/>
      <c r="BM69" s="55"/>
      <c r="BN69" s="55"/>
      <c r="BO69" s="55"/>
      <c r="BP69" s="55"/>
      <c r="BQ69" s="52">
        <v>63</v>
      </c>
      <c r="BR69" s="73"/>
      <c r="BS69" s="884"/>
      <c r="BT69" s="885"/>
      <c r="BU69" s="885"/>
      <c r="BV69" s="885"/>
      <c r="BW69" s="885"/>
      <c r="BX69" s="885"/>
      <c r="BY69" s="885"/>
      <c r="BZ69" s="885"/>
      <c r="CA69" s="885"/>
      <c r="CB69" s="885"/>
      <c r="CC69" s="885"/>
      <c r="CD69" s="885"/>
      <c r="CE69" s="885"/>
      <c r="CF69" s="885"/>
      <c r="CG69" s="886"/>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90"/>
      <c r="EA69" s="48"/>
    </row>
    <row r="70" spans="1:131" ht="26.25" customHeight="1" x14ac:dyDescent="0.2">
      <c r="A70" s="52">
        <v>3</v>
      </c>
      <c r="B70" s="913" t="s">
        <v>536</v>
      </c>
      <c r="C70" s="914"/>
      <c r="D70" s="914"/>
      <c r="E70" s="914"/>
      <c r="F70" s="914"/>
      <c r="G70" s="914"/>
      <c r="H70" s="914"/>
      <c r="I70" s="914"/>
      <c r="J70" s="914"/>
      <c r="K70" s="914"/>
      <c r="L70" s="914"/>
      <c r="M70" s="914"/>
      <c r="N70" s="914"/>
      <c r="O70" s="914"/>
      <c r="P70" s="915"/>
      <c r="Q70" s="916">
        <v>26588</v>
      </c>
      <c r="R70" s="917"/>
      <c r="S70" s="917"/>
      <c r="T70" s="917"/>
      <c r="U70" s="917"/>
      <c r="V70" s="917">
        <v>26430</v>
      </c>
      <c r="W70" s="917"/>
      <c r="X70" s="917"/>
      <c r="Y70" s="917"/>
      <c r="Z70" s="917"/>
      <c r="AA70" s="917">
        <v>157</v>
      </c>
      <c r="AB70" s="917"/>
      <c r="AC70" s="917"/>
      <c r="AD70" s="917"/>
      <c r="AE70" s="917"/>
      <c r="AF70" s="917">
        <v>157</v>
      </c>
      <c r="AG70" s="917"/>
      <c r="AH70" s="917"/>
      <c r="AI70" s="917"/>
      <c r="AJ70" s="917"/>
      <c r="AK70" s="917">
        <v>275</v>
      </c>
      <c r="AL70" s="917"/>
      <c r="AM70" s="917"/>
      <c r="AN70" s="917"/>
      <c r="AO70" s="917"/>
      <c r="AP70" s="917" t="s">
        <v>198</v>
      </c>
      <c r="AQ70" s="917"/>
      <c r="AR70" s="917"/>
      <c r="AS70" s="917"/>
      <c r="AT70" s="917"/>
      <c r="AU70" s="917" t="s">
        <v>198</v>
      </c>
      <c r="AV70" s="917"/>
      <c r="AW70" s="917"/>
      <c r="AX70" s="917"/>
      <c r="AY70" s="917"/>
      <c r="AZ70" s="918"/>
      <c r="BA70" s="918"/>
      <c r="BB70" s="918"/>
      <c r="BC70" s="918"/>
      <c r="BD70" s="919"/>
      <c r="BE70" s="55"/>
      <c r="BF70" s="55"/>
      <c r="BG70" s="55"/>
      <c r="BH70" s="55"/>
      <c r="BI70" s="55"/>
      <c r="BJ70" s="55"/>
      <c r="BK70" s="55"/>
      <c r="BL70" s="55"/>
      <c r="BM70" s="55"/>
      <c r="BN70" s="55"/>
      <c r="BO70" s="55"/>
      <c r="BP70" s="55"/>
      <c r="BQ70" s="52">
        <v>64</v>
      </c>
      <c r="BR70" s="73"/>
      <c r="BS70" s="884"/>
      <c r="BT70" s="885"/>
      <c r="BU70" s="885"/>
      <c r="BV70" s="885"/>
      <c r="BW70" s="885"/>
      <c r="BX70" s="885"/>
      <c r="BY70" s="885"/>
      <c r="BZ70" s="885"/>
      <c r="CA70" s="885"/>
      <c r="CB70" s="885"/>
      <c r="CC70" s="885"/>
      <c r="CD70" s="885"/>
      <c r="CE70" s="885"/>
      <c r="CF70" s="885"/>
      <c r="CG70" s="886"/>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90"/>
      <c r="EA70" s="48"/>
    </row>
    <row r="71" spans="1:131" ht="26.25" customHeight="1" x14ac:dyDescent="0.2">
      <c r="A71" s="52">
        <v>4</v>
      </c>
      <c r="B71" s="913" t="s">
        <v>537</v>
      </c>
      <c r="C71" s="914"/>
      <c r="D71" s="914"/>
      <c r="E71" s="914"/>
      <c r="F71" s="914"/>
      <c r="G71" s="914"/>
      <c r="H71" s="914"/>
      <c r="I71" s="914"/>
      <c r="J71" s="914"/>
      <c r="K71" s="914"/>
      <c r="L71" s="914"/>
      <c r="M71" s="914"/>
      <c r="N71" s="914"/>
      <c r="O71" s="914"/>
      <c r="P71" s="915"/>
      <c r="Q71" s="916">
        <v>925</v>
      </c>
      <c r="R71" s="917"/>
      <c r="S71" s="917"/>
      <c r="T71" s="917"/>
      <c r="U71" s="917"/>
      <c r="V71" s="917">
        <v>905</v>
      </c>
      <c r="W71" s="917"/>
      <c r="X71" s="917"/>
      <c r="Y71" s="917"/>
      <c r="Z71" s="917"/>
      <c r="AA71" s="917">
        <v>20</v>
      </c>
      <c r="AB71" s="917"/>
      <c r="AC71" s="917"/>
      <c r="AD71" s="917"/>
      <c r="AE71" s="917"/>
      <c r="AF71" s="917">
        <v>20</v>
      </c>
      <c r="AG71" s="917"/>
      <c r="AH71" s="917"/>
      <c r="AI71" s="917"/>
      <c r="AJ71" s="917"/>
      <c r="AK71" s="917">
        <v>45</v>
      </c>
      <c r="AL71" s="917"/>
      <c r="AM71" s="917"/>
      <c r="AN71" s="917"/>
      <c r="AO71" s="917"/>
      <c r="AP71" s="917" t="s">
        <v>198</v>
      </c>
      <c r="AQ71" s="917"/>
      <c r="AR71" s="917"/>
      <c r="AS71" s="917"/>
      <c r="AT71" s="917"/>
      <c r="AU71" s="917" t="s">
        <v>198</v>
      </c>
      <c r="AV71" s="917"/>
      <c r="AW71" s="917"/>
      <c r="AX71" s="917"/>
      <c r="AY71" s="917"/>
      <c r="AZ71" s="918"/>
      <c r="BA71" s="918"/>
      <c r="BB71" s="918"/>
      <c r="BC71" s="918"/>
      <c r="BD71" s="919"/>
      <c r="BE71" s="55"/>
      <c r="BF71" s="55"/>
      <c r="BG71" s="55"/>
      <c r="BH71" s="55"/>
      <c r="BI71" s="55"/>
      <c r="BJ71" s="55"/>
      <c r="BK71" s="55"/>
      <c r="BL71" s="55"/>
      <c r="BM71" s="55"/>
      <c r="BN71" s="55"/>
      <c r="BO71" s="55"/>
      <c r="BP71" s="55"/>
      <c r="BQ71" s="52">
        <v>65</v>
      </c>
      <c r="BR71" s="73"/>
      <c r="BS71" s="884"/>
      <c r="BT71" s="885"/>
      <c r="BU71" s="885"/>
      <c r="BV71" s="885"/>
      <c r="BW71" s="885"/>
      <c r="BX71" s="885"/>
      <c r="BY71" s="885"/>
      <c r="BZ71" s="885"/>
      <c r="CA71" s="885"/>
      <c r="CB71" s="885"/>
      <c r="CC71" s="885"/>
      <c r="CD71" s="885"/>
      <c r="CE71" s="885"/>
      <c r="CF71" s="885"/>
      <c r="CG71" s="886"/>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90"/>
      <c r="EA71" s="48"/>
    </row>
    <row r="72" spans="1:131" ht="26.25" customHeight="1" x14ac:dyDescent="0.2">
      <c r="A72" s="52">
        <v>5</v>
      </c>
      <c r="B72" s="913" t="s">
        <v>538</v>
      </c>
      <c r="C72" s="914"/>
      <c r="D72" s="914"/>
      <c r="E72" s="914"/>
      <c r="F72" s="914"/>
      <c r="G72" s="914"/>
      <c r="H72" s="914"/>
      <c r="I72" s="914"/>
      <c r="J72" s="914"/>
      <c r="K72" s="914"/>
      <c r="L72" s="914"/>
      <c r="M72" s="914"/>
      <c r="N72" s="914"/>
      <c r="O72" s="914"/>
      <c r="P72" s="915"/>
      <c r="Q72" s="916">
        <v>267</v>
      </c>
      <c r="R72" s="917"/>
      <c r="S72" s="917"/>
      <c r="T72" s="917"/>
      <c r="U72" s="917"/>
      <c r="V72" s="917">
        <v>178</v>
      </c>
      <c r="W72" s="917"/>
      <c r="X72" s="917"/>
      <c r="Y72" s="917"/>
      <c r="Z72" s="917"/>
      <c r="AA72" s="917">
        <v>89</v>
      </c>
      <c r="AB72" s="917"/>
      <c r="AC72" s="917"/>
      <c r="AD72" s="917"/>
      <c r="AE72" s="917"/>
      <c r="AF72" s="917">
        <v>89</v>
      </c>
      <c r="AG72" s="917"/>
      <c r="AH72" s="917"/>
      <c r="AI72" s="917"/>
      <c r="AJ72" s="917"/>
      <c r="AK72" s="917">
        <v>13</v>
      </c>
      <c r="AL72" s="917"/>
      <c r="AM72" s="917"/>
      <c r="AN72" s="917"/>
      <c r="AO72" s="917"/>
      <c r="AP72" s="917" t="s">
        <v>198</v>
      </c>
      <c r="AQ72" s="917"/>
      <c r="AR72" s="917"/>
      <c r="AS72" s="917"/>
      <c r="AT72" s="917"/>
      <c r="AU72" s="917" t="s">
        <v>198</v>
      </c>
      <c r="AV72" s="917"/>
      <c r="AW72" s="917"/>
      <c r="AX72" s="917"/>
      <c r="AY72" s="917"/>
      <c r="AZ72" s="918"/>
      <c r="BA72" s="918"/>
      <c r="BB72" s="918"/>
      <c r="BC72" s="918"/>
      <c r="BD72" s="919"/>
      <c r="BE72" s="55"/>
      <c r="BF72" s="55"/>
      <c r="BG72" s="55"/>
      <c r="BH72" s="55"/>
      <c r="BI72" s="55"/>
      <c r="BJ72" s="55"/>
      <c r="BK72" s="55"/>
      <c r="BL72" s="55"/>
      <c r="BM72" s="55"/>
      <c r="BN72" s="55"/>
      <c r="BO72" s="55"/>
      <c r="BP72" s="55"/>
      <c r="BQ72" s="52">
        <v>66</v>
      </c>
      <c r="BR72" s="73"/>
      <c r="BS72" s="884"/>
      <c r="BT72" s="885"/>
      <c r="BU72" s="885"/>
      <c r="BV72" s="885"/>
      <c r="BW72" s="885"/>
      <c r="BX72" s="885"/>
      <c r="BY72" s="885"/>
      <c r="BZ72" s="885"/>
      <c r="CA72" s="885"/>
      <c r="CB72" s="885"/>
      <c r="CC72" s="885"/>
      <c r="CD72" s="885"/>
      <c r="CE72" s="885"/>
      <c r="CF72" s="885"/>
      <c r="CG72" s="886"/>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90"/>
      <c r="EA72" s="48"/>
    </row>
    <row r="73" spans="1:131" ht="26.25" customHeight="1" x14ac:dyDescent="0.2">
      <c r="A73" s="52">
        <v>6</v>
      </c>
      <c r="B73" s="913" t="s">
        <v>31</v>
      </c>
      <c r="C73" s="914"/>
      <c r="D73" s="914"/>
      <c r="E73" s="914"/>
      <c r="F73" s="914"/>
      <c r="G73" s="914"/>
      <c r="H73" s="914"/>
      <c r="I73" s="914"/>
      <c r="J73" s="914"/>
      <c r="K73" s="914"/>
      <c r="L73" s="914"/>
      <c r="M73" s="914"/>
      <c r="N73" s="914"/>
      <c r="O73" s="914"/>
      <c r="P73" s="915"/>
      <c r="Q73" s="916">
        <v>50</v>
      </c>
      <c r="R73" s="917"/>
      <c r="S73" s="917"/>
      <c r="T73" s="917"/>
      <c r="U73" s="917"/>
      <c r="V73" s="917">
        <v>70</v>
      </c>
      <c r="W73" s="917"/>
      <c r="X73" s="917"/>
      <c r="Y73" s="917"/>
      <c r="Z73" s="917"/>
      <c r="AA73" s="917">
        <v>-20</v>
      </c>
      <c r="AB73" s="917"/>
      <c r="AC73" s="917"/>
      <c r="AD73" s="917"/>
      <c r="AE73" s="917"/>
      <c r="AF73" s="917">
        <v>154</v>
      </c>
      <c r="AG73" s="917"/>
      <c r="AH73" s="917"/>
      <c r="AI73" s="917"/>
      <c r="AJ73" s="917"/>
      <c r="AK73" s="917" t="s">
        <v>198</v>
      </c>
      <c r="AL73" s="917"/>
      <c r="AM73" s="917"/>
      <c r="AN73" s="917"/>
      <c r="AO73" s="917"/>
      <c r="AP73" s="917">
        <v>13</v>
      </c>
      <c r="AQ73" s="917"/>
      <c r="AR73" s="917"/>
      <c r="AS73" s="917"/>
      <c r="AT73" s="917"/>
      <c r="AU73" s="917" t="s">
        <v>198</v>
      </c>
      <c r="AV73" s="917"/>
      <c r="AW73" s="917"/>
      <c r="AX73" s="917"/>
      <c r="AY73" s="917"/>
      <c r="AZ73" s="918"/>
      <c r="BA73" s="918"/>
      <c r="BB73" s="918"/>
      <c r="BC73" s="918"/>
      <c r="BD73" s="919"/>
      <c r="BE73" s="55"/>
      <c r="BF73" s="55"/>
      <c r="BG73" s="55"/>
      <c r="BH73" s="55"/>
      <c r="BI73" s="55"/>
      <c r="BJ73" s="55"/>
      <c r="BK73" s="55"/>
      <c r="BL73" s="55"/>
      <c r="BM73" s="55"/>
      <c r="BN73" s="55"/>
      <c r="BO73" s="55"/>
      <c r="BP73" s="55"/>
      <c r="BQ73" s="52">
        <v>67</v>
      </c>
      <c r="BR73" s="73"/>
      <c r="BS73" s="884"/>
      <c r="BT73" s="885"/>
      <c r="BU73" s="885"/>
      <c r="BV73" s="885"/>
      <c r="BW73" s="885"/>
      <c r="BX73" s="885"/>
      <c r="BY73" s="885"/>
      <c r="BZ73" s="885"/>
      <c r="CA73" s="885"/>
      <c r="CB73" s="885"/>
      <c r="CC73" s="885"/>
      <c r="CD73" s="885"/>
      <c r="CE73" s="885"/>
      <c r="CF73" s="885"/>
      <c r="CG73" s="886"/>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90"/>
      <c r="EA73" s="48"/>
    </row>
    <row r="74" spans="1:131" ht="26.25" customHeight="1" x14ac:dyDescent="0.2">
      <c r="A74" s="52">
        <v>7</v>
      </c>
      <c r="B74" s="913" t="s">
        <v>539</v>
      </c>
      <c r="C74" s="914"/>
      <c r="D74" s="914"/>
      <c r="E74" s="914"/>
      <c r="F74" s="914"/>
      <c r="G74" s="914"/>
      <c r="H74" s="914"/>
      <c r="I74" s="914"/>
      <c r="J74" s="914"/>
      <c r="K74" s="914"/>
      <c r="L74" s="914"/>
      <c r="M74" s="914"/>
      <c r="N74" s="914"/>
      <c r="O74" s="914"/>
      <c r="P74" s="915"/>
      <c r="Q74" s="916">
        <v>7352</v>
      </c>
      <c r="R74" s="917"/>
      <c r="S74" s="917"/>
      <c r="T74" s="917"/>
      <c r="U74" s="917"/>
      <c r="V74" s="917">
        <v>7276</v>
      </c>
      <c r="W74" s="917"/>
      <c r="X74" s="917"/>
      <c r="Y74" s="917"/>
      <c r="Z74" s="917"/>
      <c r="AA74" s="917">
        <v>76</v>
      </c>
      <c r="AB74" s="917"/>
      <c r="AC74" s="917"/>
      <c r="AD74" s="917"/>
      <c r="AE74" s="917"/>
      <c r="AF74" s="917">
        <v>76</v>
      </c>
      <c r="AG74" s="917"/>
      <c r="AH74" s="917"/>
      <c r="AI74" s="917"/>
      <c r="AJ74" s="917"/>
      <c r="AK74" s="917">
        <v>3086</v>
      </c>
      <c r="AL74" s="917"/>
      <c r="AM74" s="917"/>
      <c r="AN74" s="917"/>
      <c r="AO74" s="917"/>
      <c r="AP74" s="917" t="s">
        <v>198</v>
      </c>
      <c r="AQ74" s="917"/>
      <c r="AR74" s="917"/>
      <c r="AS74" s="917"/>
      <c r="AT74" s="917"/>
      <c r="AU74" s="917" t="s">
        <v>198</v>
      </c>
      <c r="AV74" s="917"/>
      <c r="AW74" s="917"/>
      <c r="AX74" s="917"/>
      <c r="AY74" s="917"/>
      <c r="AZ74" s="918"/>
      <c r="BA74" s="918"/>
      <c r="BB74" s="918"/>
      <c r="BC74" s="918"/>
      <c r="BD74" s="919"/>
      <c r="BE74" s="55"/>
      <c r="BF74" s="55"/>
      <c r="BG74" s="55"/>
      <c r="BH74" s="55"/>
      <c r="BI74" s="55"/>
      <c r="BJ74" s="55"/>
      <c r="BK74" s="55"/>
      <c r="BL74" s="55"/>
      <c r="BM74" s="55"/>
      <c r="BN74" s="55"/>
      <c r="BO74" s="55"/>
      <c r="BP74" s="55"/>
      <c r="BQ74" s="52">
        <v>68</v>
      </c>
      <c r="BR74" s="73"/>
      <c r="BS74" s="884"/>
      <c r="BT74" s="885"/>
      <c r="BU74" s="885"/>
      <c r="BV74" s="885"/>
      <c r="BW74" s="885"/>
      <c r="BX74" s="885"/>
      <c r="BY74" s="885"/>
      <c r="BZ74" s="885"/>
      <c r="CA74" s="885"/>
      <c r="CB74" s="885"/>
      <c r="CC74" s="885"/>
      <c r="CD74" s="885"/>
      <c r="CE74" s="885"/>
      <c r="CF74" s="885"/>
      <c r="CG74" s="886"/>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90"/>
      <c r="EA74" s="48"/>
    </row>
    <row r="75" spans="1:131" ht="26.25" customHeight="1" x14ac:dyDescent="0.2">
      <c r="A75" s="52">
        <v>8</v>
      </c>
      <c r="B75" s="913" t="s">
        <v>424</v>
      </c>
      <c r="C75" s="914"/>
      <c r="D75" s="914"/>
      <c r="E75" s="914"/>
      <c r="F75" s="914"/>
      <c r="G75" s="914"/>
      <c r="H75" s="914"/>
      <c r="I75" s="914"/>
      <c r="J75" s="914"/>
      <c r="K75" s="914"/>
      <c r="L75" s="914"/>
      <c r="M75" s="914"/>
      <c r="N75" s="914"/>
      <c r="O75" s="914"/>
      <c r="P75" s="915"/>
      <c r="Q75" s="920">
        <v>1524702</v>
      </c>
      <c r="R75" s="921"/>
      <c r="S75" s="921"/>
      <c r="T75" s="921"/>
      <c r="U75" s="922"/>
      <c r="V75" s="923">
        <v>1496148</v>
      </c>
      <c r="W75" s="921"/>
      <c r="X75" s="921"/>
      <c r="Y75" s="921"/>
      <c r="Z75" s="922"/>
      <c r="AA75" s="923">
        <v>28554</v>
      </c>
      <c r="AB75" s="921"/>
      <c r="AC75" s="921"/>
      <c r="AD75" s="921"/>
      <c r="AE75" s="922"/>
      <c r="AF75" s="923">
        <v>28554</v>
      </c>
      <c r="AG75" s="921"/>
      <c r="AH75" s="921"/>
      <c r="AI75" s="921"/>
      <c r="AJ75" s="922"/>
      <c r="AK75" s="923">
        <v>15234</v>
      </c>
      <c r="AL75" s="921"/>
      <c r="AM75" s="921"/>
      <c r="AN75" s="921"/>
      <c r="AO75" s="922"/>
      <c r="AP75" s="923" t="s">
        <v>198</v>
      </c>
      <c r="AQ75" s="921"/>
      <c r="AR75" s="921"/>
      <c r="AS75" s="921"/>
      <c r="AT75" s="922"/>
      <c r="AU75" s="923" t="s">
        <v>198</v>
      </c>
      <c r="AV75" s="921"/>
      <c r="AW75" s="921"/>
      <c r="AX75" s="921"/>
      <c r="AY75" s="922"/>
      <c r="AZ75" s="918"/>
      <c r="BA75" s="918"/>
      <c r="BB75" s="918"/>
      <c r="BC75" s="918"/>
      <c r="BD75" s="919"/>
      <c r="BE75" s="55"/>
      <c r="BF75" s="55"/>
      <c r="BG75" s="55"/>
      <c r="BH75" s="55"/>
      <c r="BI75" s="55"/>
      <c r="BJ75" s="55"/>
      <c r="BK75" s="55"/>
      <c r="BL75" s="55"/>
      <c r="BM75" s="55"/>
      <c r="BN75" s="55"/>
      <c r="BO75" s="55"/>
      <c r="BP75" s="55"/>
      <c r="BQ75" s="52">
        <v>69</v>
      </c>
      <c r="BR75" s="73"/>
      <c r="BS75" s="884"/>
      <c r="BT75" s="885"/>
      <c r="BU75" s="885"/>
      <c r="BV75" s="885"/>
      <c r="BW75" s="885"/>
      <c r="BX75" s="885"/>
      <c r="BY75" s="885"/>
      <c r="BZ75" s="885"/>
      <c r="CA75" s="885"/>
      <c r="CB75" s="885"/>
      <c r="CC75" s="885"/>
      <c r="CD75" s="885"/>
      <c r="CE75" s="885"/>
      <c r="CF75" s="885"/>
      <c r="CG75" s="886"/>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90"/>
      <c r="EA75" s="48"/>
    </row>
    <row r="76" spans="1:131" ht="26.25" customHeight="1" x14ac:dyDescent="0.2">
      <c r="A76" s="52">
        <v>9</v>
      </c>
      <c r="B76" s="913"/>
      <c r="C76" s="914"/>
      <c r="D76" s="914"/>
      <c r="E76" s="914"/>
      <c r="F76" s="914"/>
      <c r="G76" s="914"/>
      <c r="H76" s="914"/>
      <c r="I76" s="914"/>
      <c r="J76" s="914"/>
      <c r="K76" s="914"/>
      <c r="L76" s="914"/>
      <c r="M76" s="914"/>
      <c r="N76" s="914"/>
      <c r="O76" s="914"/>
      <c r="P76" s="915"/>
      <c r="Q76" s="920"/>
      <c r="R76" s="921"/>
      <c r="S76" s="921"/>
      <c r="T76" s="921"/>
      <c r="U76" s="922"/>
      <c r="V76" s="923"/>
      <c r="W76" s="921"/>
      <c r="X76" s="921"/>
      <c r="Y76" s="921"/>
      <c r="Z76" s="922"/>
      <c r="AA76" s="923"/>
      <c r="AB76" s="921"/>
      <c r="AC76" s="921"/>
      <c r="AD76" s="921"/>
      <c r="AE76" s="922"/>
      <c r="AF76" s="923"/>
      <c r="AG76" s="921"/>
      <c r="AH76" s="921"/>
      <c r="AI76" s="921"/>
      <c r="AJ76" s="922"/>
      <c r="AK76" s="923"/>
      <c r="AL76" s="921"/>
      <c r="AM76" s="921"/>
      <c r="AN76" s="921"/>
      <c r="AO76" s="922"/>
      <c r="AP76" s="923"/>
      <c r="AQ76" s="921"/>
      <c r="AR76" s="921"/>
      <c r="AS76" s="921"/>
      <c r="AT76" s="922"/>
      <c r="AU76" s="923"/>
      <c r="AV76" s="921"/>
      <c r="AW76" s="921"/>
      <c r="AX76" s="921"/>
      <c r="AY76" s="922"/>
      <c r="AZ76" s="918"/>
      <c r="BA76" s="918"/>
      <c r="BB76" s="918"/>
      <c r="BC76" s="918"/>
      <c r="BD76" s="919"/>
      <c r="BE76" s="55"/>
      <c r="BF76" s="55"/>
      <c r="BG76" s="55"/>
      <c r="BH76" s="55"/>
      <c r="BI76" s="55"/>
      <c r="BJ76" s="55"/>
      <c r="BK76" s="55"/>
      <c r="BL76" s="55"/>
      <c r="BM76" s="55"/>
      <c r="BN76" s="55"/>
      <c r="BO76" s="55"/>
      <c r="BP76" s="55"/>
      <c r="BQ76" s="52">
        <v>70</v>
      </c>
      <c r="BR76" s="73"/>
      <c r="BS76" s="884"/>
      <c r="BT76" s="885"/>
      <c r="BU76" s="885"/>
      <c r="BV76" s="885"/>
      <c r="BW76" s="885"/>
      <c r="BX76" s="885"/>
      <c r="BY76" s="885"/>
      <c r="BZ76" s="885"/>
      <c r="CA76" s="885"/>
      <c r="CB76" s="885"/>
      <c r="CC76" s="885"/>
      <c r="CD76" s="885"/>
      <c r="CE76" s="885"/>
      <c r="CF76" s="885"/>
      <c r="CG76" s="886"/>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90"/>
      <c r="EA76" s="48"/>
    </row>
    <row r="77" spans="1:131" ht="26.25" customHeight="1" x14ac:dyDescent="0.2">
      <c r="A77" s="52">
        <v>10</v>
      </c>
      <c r="B77" s="913"/>
      <c r="C77" s="914"/>
      <c r="D77" s="914"/>
      <c r="E77" s="914"/>
      <c r="F77" s="914"/>
      <c r="G77" s="914"/>
      <c r="H77" s="914"/>
      <c r="I77" s="914"/>
      <c r="J77" s="914"/>
      <c r="K77" s="914"/>
      <c r="L77" s="914"/>
      <c r="M77" s="914"/>
      <c r="N77" s="914"/>
      <c r="O77" s="914"/>
      <c r="P77" s="915"/>
      <c r="Q77" s="920"/>
      <c r="R77" s="921"/>
      <c r="S77" s="921"/>
      <c r="T77" s="921"/>
      <c r="U77" s="922"/>
      <c r="V77" s="923"/>
      <c r="W77" s="921"/>
      <c r="X77" s="921"/>
      <c r="Y77" s="921"/>
      <c r="Z77" s="922"/>
      <c r="AA77" s="923"/>
      <c r="AB77" s="921"/>
      <c r="AC77" s="921"/>
      <c r="AD77" s="921"/>
      <c r="AE77" s="922"/>
      <c r="AF77" s="923"/>
      <c r="AG77" s="921"/>
      <c r="AH77" s="921"/>
      <c r="AI77" s="921"/>
      <c r="AJ77" s="922"/>
      <c r="AK77" s="923"/>
      <c r="AL77" s="921"/>
      <c r="AM77" s="921"/>
      <c r="AN77" s="921"/>
      <c r="AO77" s="922"/>
      <c r="AP77" s="923"/>
      <c r="AQ77" s="921"/>
      <c r="AR77" s="921"/>
      <c r="AS77" s="921"/>
      <c r="AT77" s="922"/>
      <c r="AU77" s="923"/>
      <c r="AV77" s="921"/>
      <c r="AW77" s="921"/>
      <c r="AX77" s="921"/>
      <c r="AY77" s="922"/>
      <c r="AZ77" s="918"/>
      <c r="BA77" s="918"/>
      <c r="BB77" s="918"/>
      <c r="BC77" s="918"/>
      <c r="BD77" s="919"/>
      <c r="BE77" s="55"/>
      <c r="BF77" s="55"/>
      <c r="BG77" s="55"/>
      <c r="BH77" s="55"/>
      <c r="BI77" s="55"/>
      <c r="BJ77" s="55"/>
      <c r="BK77" s="55"/>
      <c r="BL77" s="55"/>
      <c r="BM77" s="55"/>
      <c r="BN77" s="55"/>
      <c r="BO77" s="55"/>
      <c r="BP77" s="55"/>
      <c r="BQ77" s="52">
        <v>71</v>
      </c>
      <c r="BR77" s="73"/>
      <c r="BS77" s="884"/>
      <c r="BT77" s="885"/>
      <c r="BU77" s="885"/>
      <c r="BV77" s="885"/>
      <c r="BW77" s="885"/>
      <c r="BX77" s="885"/>
      <c r="BY77" s="885"/>
      <c r="BZ77" s="885"/>
      <c r="CA77" s="885"/>
      <c r="CB77" s="885"/>
      <c r="CC77" s="885"/>
      <c r="CD77" s="885"/>
      <c r="CE77" s="885"/>
      <c r="CF77" s="885"/>
      <c r="CG77" s="886"/>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90"/>
      <c r="EA77" s="48"/>
    </row>
    <row r="78" spans="1:131" ht="26.25" customHeight="1" x14ac:dyDescent="0.2">
      <c r="A78" s="52">
        <v>11</v>
      </c>
      <c r="B78" s="913"/>
      <c r="C78" s="914"/>
      <c r="D78" s="914"/>
      <c r="E78" s="914"/>
      <c r="F78" s="914"/>
      <c r="G78" s="914"/>
      <c r="H78" s="914"/>
      <c r="I78" s="914"/>
      <c r="J78" s="914"/>
      <c r="K78" s="914"/>
      <c r="L78" s="914"/>
      <c r="M78" s="914"/>
      <c r="N78" s="914"/>
      <c r="O78" s="914"/>
      <c r="P78" s="915"/>
      <c r="Q78" s="916"/>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18"/>
      <c r="BA78" s="918"/>
      <c r="BB78" s="918"/>
      <c r="BC78" s="918"/>
      <c r="BD78" s="919"/>
      <c r="BE78" s="55"/>
      <c r="BF78" s="55"/>
      <c r="BG78" s="55"/>
      <c r="BH78" s="55"/>
      <c r="BI78" s="55"/>
      <c r="BJ78" s="48"/>
      <c r="BK78" s="48"/>
      <c r="BL78" s="48"/>
      <c r="BM78" s="48"/>
      <c r="BN78" s="48"/>
      <c r="BO78" s="55"/>
      <c r="BP78" s="55"/>
      <c r="BQ78" s="52">
        <v>72</v>
      </c>
      <c r="BR78" s="73"/>
      <c r="BS78" s="884"/>
      <c r="BT78" s="885"/>
      <c r="BU78" s="885"/>
      <c r="BV78" s="885"/>
      <c r="BW78" s="885"/>
      <c r="BX78" s="885"/>
      <c r="BY78" s="885"/>
      <c r="BZ78" s="885"/>
      <c r="CA78" s="885"/>
      <c r="CB78" s="885"/>
      <c r="CC78" s="885"/>
      <c r="CD78" s="885"/>
      <c r="CE78" s="885"/>
      <c r="CF78" s="885"/>
      <c r="CG78" s="886"/>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90"/>
      <c r="EA78" s="48"/>
    </row>
    <row r="79" spans="1:131" ht="26.25" customHeight="1" x14ac:dyDescent="0.2">
      <c r="A79" s="52">
        <v>12</v>
      </c>
      <c r="B79" s="913"/>
      <c r="C79" s="914"/>
      <c r="D79" s="914"/>
      <c r="E79" s="914"/>
      <c r="F79" s="914"/>
      <c r="G79" s="914"/>
      <c r="H79" s="914"/>
      <c r="I79" s="914"/>
      <c r="J79" s="914"/>
      <c r="K79" s="914"/>
      <c r="L79" s="914"/>
      <c r="M79" s="914"/>
      <c r="N79" s="914"/>
      <c r="O79" s="914"/>
      <c r="P79" s="915"/>
      <c r="Q79" s="916"/>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18"/>
      <c r="BA79" s="918"/>
      <c r="BB79" s="918"/>
      <c r="BC79" s="918"/>
      <c r="BD79" s="919"/>
      <c r="BE79" s="55"/>
      <c r="BF79" s="55"/>
      <c r="BG79" s="55"/>
      <c r="BH79" s="55"/>
      <c r="BI79" s="55"/>
      <c r="BJ79" s="48"/>
      <c r="BK79" s="48"/>
      <c r="BL79" s="48"/>
      <c r="BM79" s="48"/>
      <c r="BN79" s="48"/>
      <c r="BO79" s="55"/>
      <c r="BP79" s="55"/>
      <c r="BQ79" s="52">
        <v>73</v>
      </c>
      <c r="BR79" s="73"/>
      <c r="BS79" s="884"/>
      <c r="BT79" s="885"/>
      <c r="BU79" s="885"/>
      <c r="BV79" s="885"/>
      <c r="BW79" s="885"/>
      <c r="BX79" s="885"/>
      <c r="BY79" s="885"/>
      <c r="BZ79" s="885"/>
      <c r="CA79" s="885"/>
      <c r="CB79" s="885"/>
      <c r="CC79" s="885"/>
      <c r="CD79" s="885"/>
      <c r="CE79" s="885"/>
      <c r="CF79" s="885"/>
      <c r="CG79" s="886"/>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90"/>
      <c r="EA79" s="48"/>
    </row>
    <row r="80" spans="1:131" ht="26.25" customHeight="1" x14ac:dyDescent="0.2">
      <c r="A80" s="52">
        <v>13</v>
      </c>
      <c r="B80" s="913"/>
      <c r="C80" s="914"/>
      <c r="D80" s="914"/>
      <c r="E80" s="914"/>
      <c r="F80" s="914"/>
      <c r="G80" s="914"/>
      <c r="H80" s="914"/>
      <c r="I80" s="914"/>
      <c r="J80" s="914"/>
      <c r="K80" s="914"/>
      <c r="L80" s="914"/>
      <c r="M80" s="914"/>
      <c r="N80" s="914"/>
      <c r="O80" s="914"/>
      <c r="P80" s="915"/>
      <c r="Q80" s="916"/>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18"/>
      <c r="BA80" s="918"/>
      <c r="BB80" s="918"/>
      <c r="BC80" s="918"/>
      <c r="BD80" s="919"/>
      <c r="BE80" s="55"/>
      <c r="BF80" s="55"/>
      <c r="BG80" s="55"/>
      <c r="BH80" s="55"/>
      <c r="BI80" s="55"/>
      <c r="BJ80" s="55"/>
      <c r="BK80" s="55"/>
      <c r="BL80" s="55"/>
      <c r="BM80" s="55"/>
      <c r="BN80" s="55"/>
      <c r="BO80" s="55"/>
      <c r="BP80" s="55"/>
      <c r="BQ80" s="52">
        <v>74</v>
      </c>
      <c r="BR80" s="73"/>
      <c r="BS80" s="884"/>
      <c r="BT80" s="885"/>
      <c r="BU80" s="885"/>
      <c r="BV80" s="885"/>
      <c r="BW80" s="885"/>
      <c r="BX80" s="885"/>
      <c r="BY80" s="885"/>
      <c r="BZ80" s="885"/>
      <c r="CA80" s="885"/>
      <c r="CB80" s="885"/>
      <c r="CC80" s="885"/>
      <c r="CD80" s="885"/>
      <c r="CE80" s="885"/>
      <c r="CF80" s="885"/>
      <c r="CG80" s="886"/>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90"/>
      <c r="EA80" s="48"/>
    </row>
    <row r="81" spans="1:131" ht="26.25" customHeight="1" x14ac:dyDescent="0.2">
      <c r="A81" s="52">
        <v>14</v>
      </c>
      <c r="B81" s="913"/>
      <c r="C81" s="914"/>
      <c r="D81" s="914"/>
      <c r="E81" s="914"/>
      <c r="F81" s="914"/>
      <c r="G81" s="914"/>
      <c r="H81" s="914"/>
      <c r="I81" s="914"/>
      <c r="J81" s="914"/>
      <c r="K81" s="914"/>
      <c r="L81" s="914"/>
      <c r="M81" s="914"/>
      <c r="N81" s="914"/>
      <c r="O81" s="914"/>
      <c r="P81" s="915"/>
      <c r="Q81" s="916"/>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18"/>
      <c r="BA81" s="918"/>
      <c r="BB81" s="918"/>
      <c r="BC81" s="918"/>
      <c r="BD81" s="919"/>
      <c r="BE81" s="55"/>
      <c r="BF81" s="55"/>
      <c r="BG81" s="55"/>
      <c r="BH81" s="55"/>
      <c r="BI81" s="55"/>
      <c r="BJ81" s="55"/>
      <c r="BK81" s="55"/>
      <c r="BL81" s="55"/>
      <c r="BM81" s="55"/>
      <c r="BN81" s="55"/>
      <c r="BO81" s="55"/>
      <c r="BP81" s="55"/>
      <c r="BQ81" s="52">
        <v>75</v>
      </c>
      <c r="BR81" s="73"/>
      <c r="BS81" s="884"/>
      <c r="BT81" s="885"/>
      <c r="BU81" s="885"/>
      <c r="BV81" s="885"/>
      <c r="BW81" s="885"/>
      <c r="BX81" s="885"/>
      <c r="BY81" s="885"/>
      <c r="BZ81" s="885"/>
      <c r="CA81" s="885"/>
      <c r="CB81" s="885"/>
      <c r="CC81" s="885"/>
      <c r="CD81" s="885"/>
      <c r="CE81" s="885"/>
      <c r="CF81" s="885"/>
      <c r="CG81" s="886"/>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90"/>
      <c r="EA81" s="48"/>
    </row>
    <row r="82" spans="1:131" ht="26.25" customHeight="1" x14ac:dyDescent="0.2">
      <c r="A82" s="52">
        <v>15</v>
      </c>
      <c r="B82" s="913"/>
      <c r="C82" s="914"/>
      <c r="D82" s="914"/>
      <c r="E82" s="914"/>
      <c r="F82" s="914"/>
      <c r="G82" s="914"/>
      <c r="H82" s="914"/>
      <c r="I82" s="914"/>
      <c r="J82" s="914"/>
      <c r="K82" s="914"/>
      <c r="L82" s="914"/>
      <c r="M82" s="914"/>
      <c r="N82" s="914"/>
      <c r="O82" s="914"/>
      <c r="P82" s="915"/>
      <c r="Q82" s="916"/>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18"/>
      <c r="BA82" s="918"/>
      <c r="BB82" s="918"/>
      <c r="BC82" s="918"/>
      <c r="BD82" s="919"/>
      <c r="BE82" s="55"/>
      <c r="BF82" s="55"/>
      <c r="BG82" s="55"/>
      <c r="BH82" s="55"/>
      <c r="BI82" s="55"/>
      <c r="BJ82" s="55"/>
      <c r="BK82" s="55"/>
      <c r="BL82" s="55"/>
      <c r="BM82" s="55"/>
      <c r="BN82" s="55"/>
      <c r="BO82" s="55"/>
      <c r="BP82" s="55"/>
      <c r="BQ82" s="52">
        <v>76</v>
      </c>
      <c r="BR82" s="73"/>
      <c r="BS82" s="884"/>
      <c r="BT82" s="885"/>
      <c r="BU82" s="885"/>
      <c r="BV82" s="885"/>
      <c r="BW82" s="885"/>
      <c r="BX82" s="885"/>
      <c r="BY82" s="885"/>
      <c r="BZ82" s="885"/>
      <c r="CA82" s="885"/>
      <c r="CB82" s="885"/>
      <c r="CC82" s="885"/>
      <c r="CD82" s="885"/>
      <c r="CE82" s="885"/>
      <c r="CF82" s="885"/>
      <c r="CG82" s="886"/>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90"/>
      <c r="EA82" s="48"/>
    </row>
    <row r="83" spans="1:131" ht="26.25" customHeight="1" x14ac:dyDescent="0.2">
      <c r="A83" s="52">
        <v>16</v>
      </c>
      <c r="B83" s="913"/>
      <c r="C83" s="914"/>
      <c r="D83" s="914"/>
      <c r="E83" s="914"/>
      <c r="F83" s="914"/>
      <c r="G83" s="914"/>
      <c r="H83" s="914"/>
      <c r="I83" s="914"/>
      <c r="J83" s="914"/>
      <c r="K83" s="914"/>
      <c r="L83" s="914"/>
      <c r="M83" s="914"/>
      <c r="N83" s="914"/>
      <c r="O83" s="914"/>
      <c r="P83" s="915"/>
      <c r="Q83" s="916"/>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18"/>
      <c r="BA83" s="918"/>
      <c r="BB83" s="918"/>
      <c r="BC83" s="918"/>
      <c r="BD83" s="919"/>
      <c r="BE83" s="55"/>
      <c r="BF83" s="55"/>
      <c r="BG83" s="55"/>
      <c r="BH83" s="55"/>
      <c r="BI83" s="55"/>
      <c r="BJ83" s="55"/>
      <c r="BK83" s="55"/>
      <c r="BL83" s="55"/>
      <c r="BM83" s="55"/>
      <c r="BN83" s="55"/>
      <c r="BO83" s="55"/>
      <c r="BP83" s="55"/>
      <c r="BQ83" s="52">
        <v>77</v>
      </c>
      <c r="BR83" s="73"/>
      <c r="BS83" s="884"/>
      <c r="BT83" s="885"/>
      <c r="BU83" s="885"/>
      <c r="BV83" s="885"/>
      <c r="BW83" s="885"/>
      <c r="BX83" s="885"/>
      <c r="BY83" s="885"/>
      <c r="BZ83" s="885"/>
      <c r="CA83" s="885"/>
      <c r="CB83" s="885"/>
      <c r="CC83" s="885"/>
      <c r="CD83" s="885"/>
      <c r="CE83" s="885"/>
      <c r="CF83" s="885"/>
      <c r="CG83" s="886"/>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90"/>
      <c r="EA83" s="48"/>
    </row>
    <row r="84" spans="1:131" ht="26.25" customHeight="1" x14ac:dyDescent="0.2">
      <c r="A84" s="52">
        <v>17</v>
      </c>
      <c r="B84" s="913"/>
      <c r="C84" s="914"/>
      <c r="D84" s="914"/>
      <c r="E84" s="914"/>
      <c r="F84" s="914"/>
      <c r="G84" s="914"/>
      <c r="H84" s="914"/>
      <c r="I84" s="914"/>
      <c r="J84" s="914"/>
      <c r="K84" s="914"/>
      <c r="L84" s="914"/>
      <c r="M84" s="914"/>
      <c r="N84" s="914"/>
      <c r="O84" s="914"/>
      <c r="P84" s="915"/>
      <c r="Q84" s="916"/>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18"/>
      <c r="BA84" s="918"/>
      <c r="BB84" s="918"/>
      <c r="BC84" s="918"/>
      <c r="BD84" s="919"/>
      <c r="BE84" s="55"/>
      <c r="BF84" s="55"/>
      <c r="BG84" s="55"/>
      <c r="BH84" s="55"/>
      <c r="BI84" s="55"/>
      <c r="BJ84" s="55"/>
      <c r="BK84" s="55"/>
      <c r="BL84" s="55"/>
      <c r="BM84" s="55"/>
      <c r="BN84" s="55"/>
      <c r="BO84" s="55"/>
      <c r="BP84" s="55"/>
      <c r="BQ84" s="52">
        <v>78</v>
      </c>
      <c r="BR84" s="73"/>
      <c r="BS84" s="884"/>
      <c r="BT84" s="885"/>
      <c r="BU84" s="885"/>
      <c r="BV84" s="885"/>
      <c r="BW84" s="885"/>
      <c r="BX84" s="885"/>
      <c r="BY84" s="885"/>
      <c r="BZ84" s="885"/>
      <c r="CA84" s="885"/>
      <c r="CB84" s="885"/>
      <c r="CC84" s="885"/>
      <c r="CD84" s="885"/>
      <c r="CE84" s="885"/>
      <c r="CF84" s="885"/>
      <c r="CG84" s="886"/>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90"/>
      <c r="EA84" s="48"/>
    </row>
    <row r="85" spans="1:131" ht="26.25" customHeight="1" x14ac:dyDescent="0.2">
      <c r="A85" s="52">
        <v>18</v>
      </c>
      <c r="B85" s="913"/>
      <c r="C85" s="914"/>
      <c r="D85" s="914"/>
      <c r="E85" s="914"/>
      <c r="F85" s="914"/>
      <c r="G85" s="914"/>
      <c r="H85" s="914"/>
      <c r="I85" s="914"/>
      <c r="J85" s="914"/>
      <c r="K85" s="914"/>
      <c r="L85" s="914"/>
      <c r="M85" s="914"/>
      <c r="N85" s="914"/>
      <c r="O85" s="914"/>
      <c r="P85" s="915"/>
      <c r="Q85" s="916"/>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18"/>
      <c r="BA85" s="918"/>
      <c r="BB85" s="918"/>
      <c r="BC85" s="918"/>
      <c r="BD85" s="919"/>
      <c r="BE85" s="55"/>
      <c r="BF85" s="55"/>
      <c r="BG85" s="55"/>
      <c r="BH85" s="55"/>
      <c r="BI85" s="55"/>
      <c r="BJ85" s="55"/>
      <c r="BK85" s="55"/>
      <c r="BL85" s="55"/>
      <c r="BM85" s="55"/>
      <c r="BN85" s="55"/>
      <c r="BO85" s="55"/>
      <c r="BP85" s="55"/>
      <c r="BQ85" s="52">
        <v>79</v>
      </c>
      <c r="BR85" s="73"/>
      <c r="BS85" s="884"/>
      <c r="BT85" s="885"/>
      <c r="BU85" s="885"/>
      <c r="BV85" s="885"/>
      <c r="BW85" s="885"/>
      <c r="BX85" s="885"/>
      <c r="BY85" s="885"/>
      <c r="BZ85" s="885"/>
      <c r="CA85" s="885"/>
      <c r="CB85" s="885"/>
      <c r="CC85" s="885"/>
      <c r="CD85" s="885"/>
      <c r="CE85" s="885"/>
      <c r="CF85" s="885"/>
      <c r="CG85" s="886"/>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90"/>
      <c r="EA85" s="48"/>
    </row>
    <row r="86" spans="1:131" ht="26.25" customHeight="1" x14ac:dyDescent="0.2">
      <c r="A86" s="52">
        <v>19</v>
      </c>
      <c r="B86" s="913"/>
      <c r="C86" s="914"/>
      <c r="D86" s="914"/>
      <c r="E86" s="914"/>
      <c r="F86" s="914"/>
      <c r="G86" s="914"/>
      <c r="H86" s="914"/>
      <c r="I86" s="914"/>
      <c r="J86" s="914"/>
      <c r="K86" s="914"/>
      <c r="L86" s="914"/>
      <c r="M86" s="914"/>
      <c r="N86" s="914"/>
      <c r="O86" s="914"/>
      <c r="P86" s="915"/>
      <c r="Q86" s="916"/>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18"/>
      <c r="BA86" s="918"/>
      <c r="BB86" s="918"/>
      <c r="BC86" s="918"/>
      <c r="BD86" s="919"/>
      <c r="BE86" s="55"/>
      <c r="BF86" s="55"/>
      <c r="BG86" s="55"/>
      <c r="BH86" s="55"/>
      <c r="BI86" s="55"/>
      <c r="BJ86" s="55"/>
      <c r="BK86" s="55"/>
      <c r="BL86" s="55"/>
      <c r="BM86" s="55"/>
      <c r="BN86" s="55"/>
      <c r="BO86" s="55"/>
      <c r="BP86" s="55"/>
      <c r="BQ86" s="52">
        <v>80</v>
      </c>
      <c r="BR86" s="73"/>
      <c r="BS86" s="884"/>
      <c r="BT86" s="885"/>
      <c r="BU86" s="885"/>
      <c r="BV86" s="885"/>
      <c r="BW86" s="885"/>
      <c r="BX86" s="885"/>
      <c r="BY86" s="885"/>
      <c r="BZ86" s="885"/>
      <c r="CA86" s="885"/>
      <c r="CB86" s="885"/>
      <c r="CC86" s="885"/>
      <c r="CD86" s="885"/>
      <c r="CE86" s="885"/>
      <c r="CF86" s="885"/>
      <c r="CG86" s="886"/>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90"/>
      <c r="EA86" s="48"/>
    </row>
    <row r="87" spans="1:131" ht="26.25" customHeight="1" x14ac:dyDescent="0.2">
      <c r="A87" s="57">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55"/>
      <c r="BF87" s="55"/>
      <c r="BG87" s="55"/>
      <c r="BH87" s="55"/>
      <c r="BI87" s="55"/>
      <c r="BJ87" s="55"/>
      <c r="BK87" s="55"/>
      <c r="BL87" s="55"/>
      <c r="BM87" s="55"/>
      <c r="BN87" s="55"/>
      <c r="BO87" s="55"/>
      <c r="BP87" s="55"/>
      <c r="BQ87" s="52">
        <v>81</v>
      </c>
      <c r="BR87" s="73"/>
      <c r="BS87" s="884"/>
      <c r="BT87" s="885"/>
      <c r="BU87" s="885"/>
      <c r="BV87" s="885"/>
      <c r="BW87" s="885"/>
      <c r="BX87" s="885"/>
      <c r="BY87" s="885"/>
      <c r="BZ87" s="885"/>
      <c r="CA87" s="885"/>
      <c r="CB87" s="885"/>
      <c r="CC87" s="885"/>
      <c r="CD87" s="885"/>
      <c r="CE87" s="885"/>
      <c r="CF87" s="885"/>
      <c r="CG87" s="886"/>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90"/>
      <c r="EA87" s="48"/>
    </row>
    <row r="88" spans="1:131" ht="26.25" customHeight="1" x14ac:dyDescent="0.2">
      <c r="A88" s="53" t="s">
        <v>248</v>
      </c>
      <c r="B88" s="891" t="s">
        <v>183</v>
      </c>
      <c r="C88" s="892"/>
      <c r="D88" s="892"/>
      <c r="E88" s="892"/>
      <c r="F88" s="892"/>
      <c r="G88" s="892"/>
      <c r="H88" s="892"/>
      <c r="I88" s="892"/>
      <c r="J88" s="892"/>
      <c r="K88" s="892"/>
      <c r="L88" s="892"/>
      <c r="M88" s="892"/>
      <c r="N88" s="892"/>
      <c r="O88" s="892"/>
      <c r="P88" s="893"/>
      <c r="Q88" s="901"/>
      <c r="R88" s="902"/>
      <c r="S88" s="902"/>
      <c r="T88" s="902"/>
      <c r="U88" s="902"/>
      <c r="V88" s="902"/>
      <c r="W88" s="902"/>
      <c r="X88" s="902"/>
      <c r="Y88" s="902"/>
      <c r="Z88" s="902"/>
      <c r="AA88" s="902"/>
      <c r="AB88" s="902"/>
      <c r="AC88" s="902"/>
      <c r="AD88" s="902"/>
      <c r="AE88" s="902"/>
      <c r="AF88" s="903">
        <v>29340</v>
      </c>
      <c r="AG88" s="903"/>
      <c r="AH88" s="903"/>
      <c r="AI88" s="903"/>
      <c r="AJ88" s="903"/>
      <c r="AK88" s="902"/>
      <c r="AL88" s="902"/>
      <c r="AM88" s="902"/>
      <c r="AN88" s="902"/>
      <c r="AO88" s="902"/>
      <c r="AP88" s="903">
        <v>935</v>
      </c>
      <c r="AQ88" s="903"/>
      <c r="AR88" s="903"/>
      <c r="AS88" s="903"/>
      <c r="AT88" s="903"/>
      <c r="AU88" s="903">
        <v>356</v>
      </c>
      <c r="AV88" s="903"/>
      <c r="AW88" s="903"/>
      <c r="AX88" s="903"/>
      <c r="AY88" s="903"/>
      <c r="AZ88" s="904"/>
      <c r="BA88" s="904"/>
      <c r="BB88" s="904"/>
      <c r="BC88" s="904"/>
      <c r="BD88" s="905"/>
      <c r="BE88" s="55"/>
      <c r="BF88" s="55"/>
      <c r="BG88" s="55"/>
      <c r="BH88" s="55"/>
      <c r="BI88" s="55"/>
      <c r="BJ88" s="55"/>
      <c r="BK88" s="55"/>
      <c r="BL88" s="55"/>
      <c r="BM88" s="55"/>
      <c r="BN88" s="55"/>
      <c r="BO88" s="55"/>
      <c r="BP88" s="55"/>
      <c r="BQ88" s="52">
        <v>82</v>
      </c>
      <c r="BR88" s="73"/>
      <c r="BS88" s="884"/>
      <c r="BT88" s="885"/>
      <c r="BU88" s="885"/>
      <c r="BV88" s="885"/>
      <c r="BW88" s="885"/>
      <c r="BX88" s="885"/>
      <c r="BY88" s="885"/>
      <c r="BZ88" s="885"/>
      <c r="CA88" s="885"/>
      <c r="CB88" s="885"/>
      <c r="CC88" s="885"/>
      <c r="CD88" s="885"/>
      <c r="CE88" s="885"/>
      <c r="CF88" s="885"/>
      <c r="CG88" s="886"/>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90"/>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4"/>
      <c r="BT89" s="885"/>
      <c r="BU89" s="885"/>
      <c r="BV89" s="885"/>
      <c r="BW89" s="885"/>
      <c r="BX89" s="885"/>
      <c r="BY89" s="885"/>
      <c r="BZ89" s="885"/>
      <c r="CA89" s="885"/>
      <c r="CB89" s="885"/>
      <c r="CC89" s="885"/>
      <c r="CD89" s="885"/>
      <c r="CE89" s="885"/>
      <c r="CF89" s="885"/>
      <c r="CG89" s="886"/>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90"/>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4"/>
      <c r="BT90" s="885"/>
      <c r="BU90" s="885"/>
      <c r="BV90" s="885"/>
      <c r="BW90" s="885"/>
      <c r="BX90" s="885"/>
      <c r="BY90" s="885"/>
      <c r="BZ90" s="885"/>
      <c r="CA90" s="885"/>
      <c r="CB90" s="885"/>
      <c r="CC90" s="885"/>
      <c r="CD90" s="885"/>
      <c r="CE90" s="885"/>
      <c r="CF90" s="885"/>
      <c r="CG90" s="886"/>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90"/>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4"/>
      <c r="BT91" s="885"/>
      <c r="BU91" s="885"/>
      <c r="BV91" s="885"/>
      <c r="BW91" s="885"/>
      <c r="BX91" s="885"/>
      <c r="BY91" s="885"/>
      <c r="BZ91" s="885"/>
      <c r="CA91" s="885"/>
      <c r="CB91" s="885"/>
      <c r="CC91" s="885"/>
      <c r="CD91" s="885"/>
      <c r="CE91" s="885"/>
      <c r="CF91" s="885"/>
      <c r="CG91" s="886"/>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90"/>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4"/>
      <c r="BT92" s="885"/>
      <c r="BU92" s="885"/>
      <c r="BV92" s="885"/>
      <c r="BW92" s="885"/>
      <c r="BX92" s="885"/>
      <c r="BY92" s="885"/>
      <c r="BZ92" s="885"/>
      <c r="CA92" s="885"/>
      <c r="CB92" s="885"/>
      <c r="CC92" s="885"/>
      <c r="CD92" s="885"/>
      <c r="CE92" s="885"/>
      <c r="CF92" s="885"/>
      <c r="CG92" s="886"/>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90"/>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4"/>
      <c r="BT93" s="885"/>
      <c r="BU93" s="885"/>
      <c r="BV93" s="885"/>
      <c r="BW93" s="885"/>
      <c r="BX93" s="885"/>
      <c r="BY93" s="885"/>
      <c r="BZ93" s="885"/>
      <c r="CA93" s="885"/>
      <c r="CB93" s="885"/>
      <c r="CC93" s="885"/>
      <c r="CD93" s="885"/>
      <c r="CE93" s="885"/>
      <c r="CF93" s="885"/>
      <c r="CG93" s="886"/>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90"/>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4"/>
      <c r="BT94" s="885"/>
      <c r="BU94" s="885"/>
      <c r="BV94" s="885"/>
      <c r="BW94" s="885"/>
      <c r="BX94" s="885"/>
      <c r="BY94" s="885"/>
      <c r="BZ94" s="885"/>
      <c r="CA94" s="885"/>
      <c r="CB94" s="885"/>
      <c r="CC94" s="885"/>
      <c r="CD94" s="885"/>
      <c r="CE94" s="885"/>
      <c r="CF94" s="885"/>
      <c r="CG94" s="886"/>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90"/>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4"/>
      <c r="BT95" s="885"/>
      <c r="BU95" s="885"/>
      <c r="BV95" s="885"/>
      <c r="BW95" s="885"/>
      <c r="BX95" s="885"/>
      <c r="BY95" s="885"/>
      <c r="BZ95" s="885"/>
      <c r="CA95" s="885"/>
      <c r="CB95" s="885"/>
      <c r="CC95" s="885"/>
      <c r="CD95" s="885"/>
      <c r="CE95" s="885"/>
      <c r="CF95" s="885"/>
      <c r="CG95" s="886"/>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90"/>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4"/>
      <c r="BT96" s="885"/>
      <c r="BU96" s="885"/>
      <c r="BV96" s="885"/>
      <c r="BW96" s="885"/>
      <c r="BX96" s="885"/>
      <c r="BY96" s="885"/>
      <c r="BZ96" s="885"/>
      <c r="CA96" s="885"/>
      <c r="CB96" s="885"/>
      <c r="CC96" s="885"/>
      <c r="CD96" s="885"/>
      <c r="CE96" s="885"/>
      <c r="CF96" s="885"/>
      <c r="CG96" s="886"/>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90"/>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4"/>
      <c r="BT97" s="885"/>
      <c r="BU97" s="885"/>
      <c r="BV97" s="885"/>
      <c r="BW97" s="885"/>
      <c r="BX97" s="885"/>
      <c r="BY97" s="885"/>
      <c r="BZ97" s="885"/>
      <c r="CA97" s="885"/>
      <c r="CB97" s="885"/>
      <c r="CC97" s="885"/>
      <c r="CD97" s="885"/>
      <c r="CE97" s="885"/>
      <c r="CF97" s="885"/>
      <c r="CG97" s="886"/>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90"/>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4"/>
      <c r="BT98" s="885"/>
      <c r="BU98" s="885"/>
      <c r="BV98" s="885"/>
      <c r="BW98" s="885"/>
      <c r="BX98" s="885"/>
      <c r="BY98" s="885"/>
      <c r="BZ98" s="885"/>
      <c r="CA98" s="885"/>
      <c r="CB98" s="885"/>
      <c r="CC98" s="885"/>
      <c r="CD98" s="885"/>
      <c r="CE98" s="885"/>
      <c r="CF98" s="885"/>
      <c r="CG98" s="886"/>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90"/>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4"/>
      <c r="BT99" s="885"/>
      <c r="BU99" s="885"/>
      <c r="BV99" s="885"/>
      <c r="BW99" s="885"/>
      <c r="BX99" s="885"/>
      <c r="BY99" s="885"/>
      <c r="BZ99" s="885"/>
      <c r="CA99" s="885"/>
      <c r="CB99" s="885"/>
      <c r="CC99" s="885"/>
      <c r="CD99" s="885"/>
      <c r="CE99" s="885"/>
      <c r="CF99" s="885"/>
      <c r="CG99" s="886"/>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90"/>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4"/>
      <c r="BT100" s="885"/>
      <c r="BU100" s="885"/>
      <c r="BV100" s="885"/>
      <c r="BW100" s="885"/>
      <c r="BX100" s="885"/>
      <c r="BY100" s="885"/>
      <c r="BZ100" s="885"/>
      <c r="CA100" s="885"/>
      <c r="CB100" s="885"/>
      <c r="CC100" s="885"/>
      <c r="CD100" s="885"/>
      <c r="CE100" s="885"/>
      <c r="CF100" s="885"/>
      <c r="CG100" s="886"/>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90"/>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4"/>
      <c r="BT101" s="885"/>
      <c r="BU101" s="885"/>
      <c r="BV101" s="885"/>
      <c r="BW101" s="885"/>
      <c r="BX101" s="885"/>
      <c r="BY101" s="885"/>
      <c r="BZ101" s="885"/>
      <c r="CA101" s="885"/>
      <c r="CB101" s="885"/>
      <c r="CC101" s="885"/>
      <c r="CD101" s="885"/>
      <c r="CE101" s="885"/>
      <c r="CF101" s="885"/>
      <c r="CG101" s="886"/>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90"/>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248</v>
      </c>
      <c r="BR102" s="891" t="s">
        <v>449</v>
      </c>
      <c r="BS102" s="892"/>
      <c r="BT102" s="892"/>
      <c r="BU102" s="892"/>
      <c r="BV102" s="892"/>
      <c r="BW102" s="892"/>
      <c r="BX102" s="892"/>
      <c r="BY102" s="892"/>
      <c r="BZ102" s="892"/>
      <c r="CA102" s="892"/>
      <c r="CB102" s="892"/>
      <c r="CC102" s="892"/>
      <c r="CD102" s="892"/>
      <c r="CE102" s="892"/>
      <c r="CF102" s="892"/>
      <c r="CG102" s="893"/>
      <c r="CH102" s="894"/>
      <c r="CI102" s="895"/>
      <c r="CJ102" s="895"/>
      <c r="CK102" s="895"/>
      <c r="CL102" s="896"/>
      <c r="CM102" s="894"/>
      <c r="CN102" s="895"/>
      <c r="CO102" s="895"/>
      <c r="CP102" s="895"/>
      <c r="CQ102" s="896"/>
      <c r="CR102" s="897">
        <v>1</v>
      </c>
      <c r="CS102" s="898"/>
      <c r="CT102" s="898"/>
      <c r="CU102" s="898"/>
      <c r="CV102" s="899"/>
      <c r="CW102" s="897" t="s">
        <v>198</v>
      </c>
      <c r="CX102" s="898"/>
      <c r="CY102" s="898"/>
      <c r="CZ102" s="898"/>
      <c r="DA102" s="899"/>
      <c r="DB102" s="897" t="s">
        <v>198</v>
      </c>
      <c r="DC102" s="898"/>
      <c r="DD102" s="898"/>
      <c r="DE102" s="898"/>
      <c r="DF102" s="899"/>
      <c r="DG102" s="897" t="s">
        <v>198</v>
      </c>
      <c r="DH102" s="898"/>
      <c r="DI102" s="898"/>
      <c r="DJ102" s="898"/>
      <c r="DK102" s="899"/>
      <c r="DL102" s="897" t="s">
        <v>198</v>
      </c>
      <c r="DM102" s="898"/>
      <c r="DN102" s="898"/>
      <c r="DO102" s="898"/>
      <c r="DP102" s="899"/>
      <c r="DQ102" s="897" t="s">
        <v>198</v>
      </c>
      <c r="DR102" s="898"/>
      <c r="DS102" s="898"/>
      <c r="DT102" s="898"/>
      <c r="DU102" s="899"/>
      <c r="DV102" s="891"/>
      <c r="DW102" s="892"/>
      <c r="DX102" s="892"/>
      <c r="DY102" s="892"/>
      <c r="DZ102" s="900"/>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79" t="s">
        <v>102</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2" t="s">
        <v>461</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462</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280</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0" t="s">
        <v>463</v>
      </c>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2"/>
      <c r="AU108" s="880" t="s">
        <v>200</v>
      </c>
      <c r="AV108" s="881"/>
      <c r="AW108" s="881"/>
      <c r="AX108" s="881"/>
      <c r="AY108" s="881"/>
      <c r="AZ108" s="881"/>
      <c r="BA108" s="881"/>
      <c r="BB108" s="881"/>
      <c r="BC108" s="881"/>
      <c r="BD108" s="881"/>
      <c r="BE108" s="881"/>
      <c r="BF108" s="881"/>
      <c r="BG108" s="881"/>
      <c r="BH108" s="881"/>
      <c r="BI108" s="881"/>
      <c r="BJ108" s="881"/>
      <c r="BK108" s="881"/>
      <c r="BL108" s="881"/>
      <c r="BM108" s="881"/>
      <c r="BN108" s="881"/>
      <c r="BO108" s="881"/>
      <c r="BP108" s="881"/>
      <c r="BQ108" s="881"/>
      <c r="BR108" s="881"/>
      <c r="BS108" s="881"/>
      <c r="BT108" s="881"/>
      <c r="BU108" s="881"/>
      <c r="BV108" s="881"/>
      <c r="BW108" s="881"/>
      <c r="BX108" s="881"/>
      <c r="BY108" s="881"/>
      <c r="BZ108" s="881"/>
      <c r="CA108" s="881"/>
      <c r="CB108" s="881"/>
      <c r="CC108" s="881"/>
      <c r="CD108" s="881"/>
      <c r="CE108" s="881"/>
      <c r="CF108" s="881"/>
      <c r="CG108" s="881"/>
      <c r="CH108" s="881"/>
      <c r="CI108" s="881"/>
      <c r="CJ108" s="881"/>
      <c r="CK108" s="881"/>
      <c r="CL108" s="881"/>
      <c r="CM108" s="881"/>
      <c r="CN108" s="881"/>
      <c r="CO108" s="881"/>
      <c r="CP108" s="881"/>
      <c r="CQ108" s="881"/>
      <c r="CR108" s="881"/>
      <c r="CS108" s="881"/>
      <c r="CT108" s="881"/>
      <c r="CU108" s="881"/>
      <c r="CV108" s="881"/>
      <c r="CW108" s="881"/>
      <c r="CX108" s="881"/>
      <c r="CY108" s="881"/>
      <c r="CZ108" s="881"/>
      <c r="DA108" s="881"/>
      <c r="DB108" s="881"/>
      <c r="DC108" s="881"/>
      <c r="DD108" s="881"/>
      <c r="DE108" s="881"/>
      <c r="DF108" s="881"/>
      <c r="DG108" s="881"/>
      <c r="DH108" s="881"/>
      <c r="DI108" s="881"/>
      <c r="DJ108" s="881"/>
      <c r="DK108" s="881"/>
      <c r="DL108" s="881"/>
      <c r="DM108" s="881"/>
      <c r="DN108" s="881"/>
      <c r="DO108" s="881"/>
      <c r="DP108" s="881"/>
      <c r="DQ108" s="881"/>
      <c r="DR108" s="881"/>
      <c r="DS108" s="881"/>
      <c r="DT108" s="881"/>
      <c r="DU108" s="881"/>
      <c r="DV108" s="881"/>
      <c r="DW108" s="881"/>
      <c r="DX108" s="881"/>
      <c r="DY108" s="881"/>
      <c r="DZ108" s="882"/>
    </row>
    <row r="109" spans="1:131" s="48" customFormat="1" ht="26.25" customHeight="1" x14ac:dyDescent="0.2">
      <c r="A109" s="851" t="s">
        <v>464</v>
      </c>
      <c r="B109" s="852"/>
      <c r="C109" s="852"/>
      <c r="D109" s="852"/>
      <c r="E109" s="852"/>
      <c r="F109" s="852"/>
      <c r="G109" s="852"/>
      <c r="H109" s="852"/>
      <c r="I109" s="852"/>
      <c r="J109" s="852"/>
      <c r="K109" s="852"/>
      <c r="L109" s="852"/>
      <c r="M109" s="852"/>
      <c r="N109" s="852"/>
      <c r="O109" s="852"/>
      <c r="P109" s="852"/>
      <c r="Q109" s="852"/>
      <c r="R109" s="852"/>
      <c r="S109" s="852"/>
      <c r="T109" s="852"/>
      <c r="U109" s="852"/>
      <c r="V109" s="852"/>
      <c r="W109" s="852"/>
      <c r="X109" s="852"/>
      <c r="Y109" s="852"/>
      <c r="Z109" s="853"/>
      <c r="AA109" s="854" t="s">
        <v>432</v>
      </c>
      <c r="AB109" s="852"/>
      <c r="AC109" s="852"/>
      <c r="AD109" s="852"/>
      <c r="AE109" s="853"/>
      <c r="AF109" s="854" t="s">
        <v>465</v>
      </c>
      <c r="AG109" s="852"/>
      <c r="AH109" s="852"/>
      <c r="AI109" s="852"/>
      <c r="AJ109" s="853"/>
      <c r="AK109" s="854" t="s">
        <v>387</v>
      </c>
      <c r="AL109" s="852"/>
      <c r="AM109" s="852"/>
      <c r="AN109" s="852"/>
      <c r="AO109" s="853"/>
      <c r="AP109" s="854" t="s">
        <v>466</v>
      </c>
      <c r="AQ109" s="852"/>
      <c r="AR109" s="852"/>
      <c r="AS109" s="852"/>
      <c r="AT109" s="855"/>
      <c r="AU109" s="851" t="s">
        <v>464</v>
      </c>
      <c r="AV109" s="852"/>
      <c r="AW109" s="852"/>
      <c r="AX109" s="852"/>
      <c r="AY109" s="852"/>
      <c r="AZ109" s="852"/>
      <c r="BA109" s="852"/>
      <c r="BB109" s="852"/>
      <c r="BC109" s="852"/>
      <c r="BD109" s="852"/>
      <c r="BE109" s="852"/>
      <c r="BF109" s="852"/>
      <c r="BG109" s="852"/>
      <c r="BH109" s="852"/>
      <c r="BI109" s="852"/>
      <c r="BJ109" s="852"/>
      <c r="BK109" s="852"/>
      <c r="BL109" s="852"/>
      <c r="BM109" s="852"/>
      <c r="BN109" s="852"/>
      <c r="BO109" s="852"/>
      <c r="BP109" s="853"/>
      <c r="BQ109" s="854" t="s">
        <v>432</v>
      </c>
      <c r="BR109" s="852"/>
      <c r="BS109" s="852"/>
      <c r="BT109" s="852"/>
      <c r="BU109" s="853"/>
      <c r="BV109" s="854" t="s">
        <v>465</v>
      </c>
      <c r="BW109" s="852"/>
      <c r="BX109" s="852"/>
      <c r="BY109" s="852"/>
      <c r="BZ109" s="853"/>
      <c r="CA109" s="854" t="s">
        <v>387</v>
      </c>
      <c r="CB109" s="852"/>
      <c r="CC109" s="852"/>
      <c r="CD109" s="852"/>
      <c r="CE109" s="853"/>
      <c r="CF109" s="883" t="s">
        <v>466</v>
      </c>
      <c r="CG109" s="883"/>
      <c r="CH109" s="883"/>
      <c r="CI109" s="883"/>
      <c r="CJ109" s="883"/>
      <c r="CK109" s="854" t="s">
        <v>92</v>
      </c>
      <c r="CL109" s="852"/>
      <c r="CM109" s="852"/>
      <c r="CN109" s="852"/>
      <c r="CO109" s="852"/>
      <c r="CP109" s="852"/>
      <c r="CQ109" s="852"/>
      <c r="CR109" s="852"/>
      <c r="CS109" s="852"/>
      <c r="CT109" s="852"/>
      <c r="CU109" s="852"/>
      <c r="CV109" s="852"/>
      <c r="CW109" s="852"/>
      <c r="CX109" s="852"/>
      <c r="CY109" s="852"/>
      <c r="CZ109" s="852"/>
      <c r="DA109" s="852"/>
      <c r="DB109" s="852"/>
      <c r="DC109" s="852"/>
      <c r="DD109" s="852"/>
      <c r="DE109" s="852"/>
      <c r="DF109" s="853"/>
      <c r="DG109" s="854" t="s">
        <v>432</v>
      </c>
      <c r="DH109" s="852"/>
      <c r="DI109" s="852"/>
      <c r="DJ109" s="852"/>
      <c r="DK109" s="853"/>
      <c r="DL109" s="854" t="s">
        <v>465</v>
      </c>
      <c r="DM109" s="852"/>
      <c r="DN109" s="852"/>
      <c r="DO109" s="852"/>
      <c r="DP109" s="853"/>
      <c r="DQ109" s="854" t="s">
        <v>387</v>
      </c>
      <c r="DR109" s="852"/>
      <c r="DS109" s="852"/>
      <c r="DT109" s="852"/>
      <c r="DU109" s="853"/>
      <c r="DV109" s="854" t="s">
        <v>466</v>
      </c>
      <c r="DW109" s="852"/>
      <c r="DX109" s="852"/>
      <c r="DY109" s="852"/>
      <c r="DZ109" s="855"/>
    </row>
    <row r="110" spans="1:131" s="48" customFormat="1" ht="26.25" customHeight="1" x14ac:dyDescent="0.2">
      <c r="A110" s="762" t="s">
        <v>329</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55">
        <v>3005982</v>
      </c>
      <c r="AB110" s="756"/>
      <c r="AC110" s="756"/>
      <c r="AD110" s="756"/>
      <c r="AE110" s="757"/>
      <c r="AF110" s="758">
        <v>3098154</v>
      </c>
      <c r="AG110" s="756"/>
      <c r="AH110" s="756"/>
      <c r="AI110" s="756"/>
      <c r="AJ110" s="757"/>
      <c r="AK110" s="758">
        <v>3105845</v>
      </c>
      <c r="AL110" s="756"/>
      <c r="AM110" s="756"/>
      <c r="AN110" s="756"/>
      <c r="AO110" s="757"/>
      <c r="AP110" s="856">
        <v>12.5</v>
      </c>
      <c r="AQ110" s="857"/>
      <c r="AR110" s="857"/>
      <c r="AS110" s="857"/>
      <c r="AT110" s="858"/>
      <c r="AU110" s="859" t="s">
        <v>123</v>
      </c>
      <c r="AV110" s="860"/>
      <c r="AW110" s="860"/>
      <c r="AX110" s="860"/>
      <c r="AY110" s="860"/>
      <c r="AZ110" s="815" t="s">
        <v>467</v>
      </c>
      <c r="BA110" s="763"/>
      <c r="BB110" s="763"/>
      <c r="BC110" s="763"/>
      <c r="BD110" s="763"/>
      <c r="BE110" s="763"/>
      <c r="BF110" s="763"/>
      <c r="BG110" s="763"/>
      <c r="BH110" s="763"/>
      <c r="BI110" s="763"/>
      <c r="BJ110" s="763"/>
      <c r="BK110" s="763"/>
      <c r="BL110" s="763"/>
      <c r="BM110" s="763"/>
      <c r="BN110" s="763"/>
      <c r="BO110" s="763"/>
      <c r="BP110" s="764"/>
      <c r="BQ110" s="816">
        <v>33364565</v>
      </c>
      <c r="BR110" s="817"/>
      <c r="BS110" s="817"/>
      <c r="BT110" s="817"/>
      <c r="BU110" s="817"/>
      <c r="BV110" s="817">
        <v>32451070</v>
      </c>
      <c r="BW110" s="817"/>
      <c r="BX110" s="817"/>
      <c r="BY110" s="817"/>
      <c r="BZ110" s="817"/>
      <c r="CA110" s="817">
        <v>30698842</v>
      </c>
      <c r="CB110" s="817"/>
      <c r="CC110" s="817"/>
      <c r="CD110" s="817"/>
      <c r="CE110" s="817"/>
      <c r="CF110" s="841">
        <v>123.9</v>
      </c>
      <c r="CG110" s="842"/>
      <c r="CH110" s="842"/>
      <c r="CI110" s="842"/>
      <c r="CJ110" s="842"/>
      <c r="CK110" s="865" t="s">
        <v>384</v>
      </c>
      <c r="CL110" s="706"/>
      <c r="CM110" s="815" t="s">
        <v>62</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816" t="s">
        <v>198</v>
      </c>
      <c r="DH110" s="817"/>
      <c r="DI110" s="817"/>
      <c r="DJ110" s="817"/>
      <c r="DK110" s="817"/>
      <c r="DL110" s="817" t="s">
        <v>198</v>
      </c>
      <c r="DM110" s="817"/>
      <c r="DN110" s="817"/>
      <c r="DO110" s="817"/>
      <c r="DP110" s="817"/>
      <c r="DQ110" s="817" t="s">
        <v>198</v>
      </c>
      <c r="DR110" s="817"/>
      <c r="DS110" s="817"/>
      <c r="DT110" s="817"/>
      <c r="DU110" s="817"/>
      <c r="DV110" s="818" t="s">
        <v>198</v>
      </c>
      <c r="DW110" s="818"/>
      <c r="DX110" s="818"/>
      <c r="DY110" s="818"/>
      <c r="DZ110" s="819"/>
    </row>
    <row r="111" spans="1:131" s="48" customFormat="1" ht="26.25" customHeight="1" x14ac:dyDescent="0.2">
      <c r="A111" s="711" t="s">
        <v>451</v>
      </c>
      <c r="B111" s="712"/>
      <c r="C111" s="712"/>
      <c r="D111" s="712"/>
      <c r="E111" s="712"/>
      <c r="F111" s="712"/>
      <c r="G111" s="712"/>
      <c r="H111" s="712"/>
      <c r="I111" s="712"/>
      <c r="J111" s="712"/>
      <c r="K111" s="712"/>
      <c r="L111" s="712"/>
      <c r="M111" s="712"/>
      <c r="N111" s="712"/>
      <c r="O111" s="712"/>
      <c r="P111" s="712"/>
      <c r="Q111" s="712"/>
      <c r="R111" s="712"/>
      <c r="S111" s="712"/>
      <c r="T111" s="712"/>
      <c r="U111" s="712"/>
      <c r="V111" s="712"/>
      <c r="W111" s="712"/>
      <c r="X111" s="712"/>
      <c r="Y111" s="712"/>
      <c r="Z111" s="878"/>
      <c r="AA111" s="716" t="s">
        <v>198</v>
      </c>
      <c r="AB111" s="717"/>
      <c r="AC111" s="717"/>
      <c r="AD111" s="717"/>
      <c r="AE111" s="718"/>
      <c r="AF111" s="719" t="s">
        <v>198</v>
      </c>
      <c r="AG111" s="717"/>
      <c r="AH111" s="717"/>
      <c r="AI111" s="717"/>
      <c r="AJ111" s="718"/>
      <c r="AK111" s="719" t="s">
        <v>198</v>
      </c>
      <c r="AL111" s="717"/>
      <c r="AM111" s="717"/>
      <c r="AN111" s="717"/>
      <c r="AO111" s="718"/>
      <c r="AP111" s="788" t="s">
        <v>198</v>
      </c>
      <c r="AQ111" s="789"/>
      <c r="AR111" s="789"/>
      <c r="AS111" s="789"/>
      <c r="AT111" s="790"/>
      <c r="AU111" s="861"/>
      <c r="AV111" s="862"/>
      <c r="AW111" s="862"/>
      <c r="AX111" s="862"/>
      <c r="AY111" s="862"/>
      <c r="AZ111" s="787" t="s">
        <v>468</v>
      </c>
      <c r="BA111" s="724"/>
      <c r="BB111" s="724"/>
      <c r="BC111" s="724"/>
      <c r="BD111" s="724"/>
      <c r="BE111" s="724"/>
      <c r="BF111" s="724"/>
      <c r="BG111" s="724"/>
      <c r="BH111" s="724"/>
      <c r="BI111" s="724"/>
      <c r="BJ111" s="724"/>
      <c r="BK111" s="724"/>
      <c r="BL111" s="724"/>
      <c r="BM111" s="724"/>
      <c r="BN111" s="724"/>
      <c r="BO111" s="724"/>
      <c r="BP111" s="725"/>
      <c r="BQ111" s="791" t="s">
        <v>198</v>
      </c>
      <c r="BR111" s="792"/>
      <c r="BS111" s="792"/>
      <c r="BT111" s="792"/>
      <c r="BU111" s="792"/>
      <c r="BV111" s="792" t="s">
        <v>198</v>
      </c>
      <c r="BW111" s="792"/>
      <c r="BX111" s="792"/>
      <c r="BY111" s="792"/>
      <c r="BZ111" s="792"/>
      <c r="CA111" s="792" t="s">
        <v>198</v>
      </c>
      <c r="CB111" s="792"/>
      <c r="CC111" s="792"/>
      <c r="CD111" s="792"/>
      <c r="CE111" s="792"/>
      <c r="CF111" s="849" t="s">
        <v>198</v>
      </c>
      <c r="CG111" s="850"/>
      <c r="CH111" s="850"/>
      <c r="CI111" s="850"/>
      <c r="CJ111" s="850"/>
      <c r="CK111" s="866"/>
      <c r="CL111" s="708"/>
      <c r="CM111" s="787" t="s">
        <v>136</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91" t="s">
        <v>198</v>
      </c>
      <c r="DH111" s="792"/>
      <c r="DI111" s="792"/>
      <c r="DJ111" s="792"/>
      <c r="DK111" s="792"/>
      <c r="DL111" s="792" t="s">
        <v>198</v>
      </c>
      <c r="DM111" s="792"/>
      <c r="DN111" s="792"/>
      <c r="DO111" s="792"/>
      <c r="DP111" s="792"/>
      <c r="DQ111" s="792" t="s">
        <v>198</v>
      </c>
      <c r="DR111" s="792"/>
      <c r="DS111" s="792"/>
      <c r="DT111" s="792"/>
      <c r="DU111" s="792"/>
      <c r="DV111" s="793" t="s">
        <v>198</v>
      </c>
      <c r="DW111" s="793"/>
      <c r="DX111" s="793"/>
      <c r="DY111" s="793"/>
      <c r="DZ111" s="794"/>
    </row>
    <row r="112" spans="1:131" s="48" customFormat="1" ht="26.25" customHeight="1" x14ac:dyDescent="0.2">
      <c r="A112" s="695" t="s">
        <v>151</v>
      </c>
      <c r="B112" s="696"/>
      <c r="C112" s="724" t="s">
        <v>469</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16" t="s">
        <v>198</v>
      </c>
      <c r="AB112" s="717"/>
      <c r="AC112" s="717"/>
      <c r="AD112" s="717"/>
      <c r="AE112" s="718"/>
      <c r="AF112" s="719" t="s">
        <v>198</v>
      </c>
      <c r="AG112" s="717"/>
      <c r="AH112" s="717"/>
      <c r="AI112" s="717"/>
      <c r="AJ112" s="718"/>
      <c r="AK112" s="719" t="s">
        <v>198</v>
      </c>
      <c r="AL112" s="717"/>
      <c r="AM112" s="717"/>
      <c r="AN112" s="717"/>
      <c r="AO112" s="718"/>
      <c r="AP112" s="788" t="s">
        <v>198</v>
      </c>
      <c r="AQ112" s="789"/>
      <c r="AR112" s="789"/>
      <c r="AS112" s="789"/>
      <c r="AT112" s="790"/>
      <c r="AU112" s="861"/>
      <c r="AV112" s="862"/>
      <c r="AW112" s="862"/>
      <c r="AX112" s="862"/>
      <c r="AY112" s="862"/>
      <c r="AZ112" s="787" t="s">
        <v>268</v>
      </c>
      <c r="BA112" s="724"/>
      <c r="BB112" s="724"/>
      <c r="BC112" s="724"/>
      <c r="BD112" s="724"/>
      <c r="BE112" s="724"/>
      <c r="BF112" s="724"/>
      <c r="BG112" s="724"/>
      <c r="BH112" s="724"/>
      <c r="BI112" s="724"/>
      <c r="BJ112" s="724"/>
      <c r="BK112" s="724"/>
      <c r="BL112" s="724"/>
      <c r="BM112" s="724"/>
      <c r="BN112" s="724"/>
      <c r="BO112" s="724"/>
      <c r="BP112" s="725"/>
      <c r="BQ112" s="791">
        <v>12020991</v>
      </c>
      <c r="BR112" s="792"/>
      <c r="BS112" s="792"/>
      <c r="BT112" s="792"/>
      <c r="BU112" s="792"/>
      <c r="BV112" s="792">
        <v>12051983</v>
      </c>
      <c r="BW112" s="792"/>
      <c r="BX112" s="792"/>
      <c r="BY112" s="792"/>
      <c r="BZ112" s="792"/>
      <c r="CA112" s="792">
        <v>14341825</v>
      </c>
      <c r="CB112" s="792"/>
      <c r="CC112" s="792"/>
      <c r="CD112" s="792"/>
      <c r="CE112" s="792"/>
      <c r="CF112" s="849">
        <v>57.9</v>
      </c>
      <c r="CG112" s="850"/>
      <c r="CH112" s="850"/>
      <c r="CI112" s="850"/>
      <c r="CJ112" s="850"/>
      <c r="CK112" s="866"/>
      <c r="CL112" s="708"/>
      <c r="CM112" s="787" t="s">
        <v>393</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91" t="s">
        <v>198</v>
      </c>
      <c r="DH112" s="792"/>
      <c r="DI112" s="792"/>
      <c r="DJ112" s="792"/>
      <c r="DK112" s="792"/>
      <c r="DL112" s="792" t="s">
        <v>198</v>
      </c>
      <c r="DM112" s="792"/>
      <c r="DN112" s="792"/>
      <c r="DO112" s="792"/>
      <c r="DP112" s="792"/>
      <c r="DQ112" s="792" t="s">
        <v>198</v>
      </c>
      <c r="DR112" s="792"/>
      <c r="DS112" s="792"/>
      <c r="DT112" s="792"/>
      <c r="DU112" s="792"/>
      <c r="DV112" s="793" t="s">
        <v>198</v>
      </c>
      <c r="DW112" s="793"/>
      <c r="DX112" s="793"/>
      <c r="DY112" s="793"/>
      <c r="DZ112" s="794"/>
    </row>
    <row r="113" spans="1:130" s="48" customFormat="1" ht="26.25" customHeight="1" x14ac:dyDescent="0.2">
      <c r="A113" s="697"/>
      <c r="B113" s="698"/>
      <c r="C113" s="724" t="s">
        <v>471</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716">
        <v>1450036</v>
      </c>
      <c r="AB113" s="717"/>
      <c r="AC113" s="717"/>
      <c r="AD113" s="717"/>
      <c r="AE113" s="718"/>
      <c r="AF113" s="719">
        <v>1243909</v>
      </c>
      <c r="AG113" s="717"/>
      <c r="AH113" s="717"/>
      <c r="AI113" s="717"/>
      <c r="AJ113" s="718"/>
      <c r="AK113" s="719">
        <v>1242161</v>
      </c>
      <c r="AL113" s="717"/>
      <c r="AM113" s="717"/>
      <c r="AN113" s="717"/>
      <c r="AO113" s="718"/>
      <c r="AP113" s="788">
        <v>5</v>
      </c>
      <c r="AQ113" s="789"/>
      <c r="AR113" s="789"/>
      <c r="AS113" s="789"/>
      <c r="AT113" s="790"/>
      <c r="AU113" s="861"/>
      <c r="AV113" s="862"/>
      <c r="AW113" s="862"/>
      <c r="AX113" s="862"/>
      <c r="AY113" s="862"/>
      <c r="AZ113" s="787" t="s">
        <v>203</v>
      </c>
      <c r="BA113" s="724"/>
      <c r="BB113" s="724"/>
      <c r="BC113" s="724"/>
      <c r="BD113" s="724"/>
      <c r="BE113" s="724"/>
      <c r="BF113" s="724"/>
      <c r="BG113" s="724"/>
      <c r="BH113" s="724"/>
      <c r="BI113" s="724"/>
      <c r="BJ113" s="724"/>
      <c r="BK113" s="724"/>
      <c r="BL113" s="724"/>
      <c r="BM113" s="724"/>
      <c r="BN113" s="724"/>
      <c r="BO113" s="724"/>
      <c r="BP113" s="725"/>
      <c r="BQ113" s="791">
        <v>536769</v>
      </c>
      <c r="BR113" s="792"/>
      <c r="BS113" s="792"/>
      <c r="BT113" s="792"/>
      <c r="BU113" s="792"/>
      <c r="BV113" s="792">
        <v>449410</v>
      </c>
      <c r="BW113" s="792"/>
      <c r="BX113" s="792"/>
      <c r="BY113" s="792"/>
      <c r="BZ113" s="792"/>
      <c r="CA113" s="792">
        <v>356476</v>
      </c>
      <c r="CB113" s="792"/>
      <c r="CC113" s="792"/>
      <c r="CD113" s="792"/>
      <c r="CE113" s="792"/>
      <c r="CF113" s="849">
        <v>1.4</v>
      </c>
      <c r="CG113" s="850"/>
      <c r="CH113" s="850"/>
      <c r="CI113" s="850"/>
      <c r="CJ113" s="850"/>
      <c r="CK113" s="866"/>
      <c r="CL113" s="708"/>
      <c r="CM113" s="787" t="s">
        <v>403</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16" t="s">
        <v>198</v>
      </c>
      <c r="DH113" s="717"/>
      <c r="DI113" s="717"/>
      <c r="DJ113" s="717"/>
      <c r="DK113" s="718"/>
      <c r="DL113" s="719" t="s">
        <v>198</v>
      </c>
      <c r="DM113" s="717"/>
      <c r="DN113" s="717"/>
      <c r="DO113" s="717"/>
      <c r="DP113" s="718"/>
      <c r="DQ113" s="719" t="s">
        <v>198</v>
      </c>
      <c r="DR113" s="717"/>
      <c r="DS113" s="717"/>
      <c r="DT113" s="717"/>
      <c r="DU113" s="718"/>
      <c r="DV113" s="788" t="s">
        <v>198</v>
      </c>
      <c r="DW113" s="789"/>
      <c r="DX113" s="789"/>
      <c r="DY113" s="789"/>
      <c r="DZ113" s="790"/>
    </row>
    <row r="114" spans="1:130" s="48" customFormat="1" ht="26.25" customHeight="1" x14ac:dyDescent="0.2">
      <c r="A114" s="697"/>
      <c r="B114" s="698"/>
      <c r="C114" s="724" t="s">
        <v>473</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16">
        <v>111306</v>
      </c>
      <c r="AB114" s="717"/>
      <c r="AC114" s="717"/>
      <c r="AD114" s="717"/>
      <c r="AE114" s="718"/>
      <c r="AF114" s="719">
        <v>116193</v>
      </c>
      <c r="AG114" s="717"/>
      <c r="AH114" s="717"/>
      <c r="AI114" s="717"/>
      <c r="AJ114" s="718"/>
      <c r="AK114" s="719">
        <v>90053</v>
      </c>
      <c r="AL114" s="717"/>
      <c r="AM114" s="717"/>
      <c r="AN114" s="717"/>
      <c r="AO114" s="718"/>
      <c r="AP114" s="788">
        <v>0.4</v>
      </c>
      <c r="AQ114" s="789"/>
      <c r="AR114" s="789"/>
      <c r="AS114" s="789"/>
      <c r="AT114" s="790"/>
      <c r="AU114" s="861"/>
      <c r="AV114" s="862"/>
      <c r="AW114" s="862"/>
      <c r="AX114" s="862"/>
      <c r="AY114" s="862"/>
      <c r="AZ114" s="787" t="s">
        <v>474</v>
      </c>
      <c r="BA114" s="724"/>
      <c r="BB114" s="724"/>
      <c r="BC114" s="724"/>
      <c r="BD114" s="724"/>
      <c r="BE114" s="724"/>
      <c r="BF114" s="724"/>
      <c r="BG114" s="724"/>
      <c r="BH114" s="724"/>
      <c r="BI114" s="724"/>
      <c r="BJ114" s="724"/>
      <c r="BK114" s="724"/>
      <c r="BL114" s="724"/>
      <c r="BM114" s="724"/>
      <c r="BN114" s="724"/>
      <c r="BO114" s="724"/>
      <c r="BP114" s="725"/>
      <c r="BQ114" s="791">
        <v>5641404</v>
      </c>
      <c r="BR114" s="792"/>
      <c r="BS114" s="792"/>
      <c r="BT114" s="792"/>
      <c r="BU114" s="792"/>
      <c r="BV114" s="792">
        <v>5290471</v>
      </c>
      <c r="BW114" s="792"/>
      <c r="BX114" s="792"/>
      <c r="BY114" s="792"/>
      <c r="BZ114" s="792"/>
      <c r="CA114" s="792">
        <v>5080636</v>
      </c>
      <c r="CB114" s="792"/>
      <c r="CC114" s="792"/>
      <c r="CD114" s="792"/>
      <c r="CE114" s="792"/>
      <c r="CF114" s="849">
        <v>20.5</v>
      </c>
      <c r="CG114" s="850"/>
      <c r="CH114" s="850"/>
      <c r="CI114" s="850"/>
      <c r="CJ114" s="850"/>
      <c r="CK114" s="866"/>
      <c r="CL114" s="708"/>
      <c r="CM114" s="787" t="s">
        <v>475</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16" t="s">
        <v>198</v>
      </c>
      <c r="DH114" s="717"/>
      <c r="DI114" s="717"/>
      <c r="DJ114" s="717"/>
      <c r="DK114" s="718"/>
      <c r="DL114" s="719" t="s">
        <v>198</v>
      </c>
      <c r="DM114" s="717"/>
      <c r="DN114" s="717"/>
      <c r="DO114" s="717"/>
      <c r="DP114" s="718"/>
      <c r="DQ114" s="719" t="s">
        <v>198</v>
      </c>
      <c r="DR114" s="717"/>
      <c r="DS114" s="717"/>
      <c r="DT114" s="717"/>
      <c r="DU114" s="718"/>
      <c r="DV114" s="788" t="s">
        <v>198</v>
      </c>
      <c r="DW114" s="789"/>
      <c r="DX114" s="789"/>
      <c r="DY114" s="789"/>
      <c r="DZ114" s="790"/>
    </row>
    <row r="115" spans="1:130" s="48" customFormat="1" ht="26.25" customHeight="1" x14ac:dyDescent="0.2">
      <c r="A115" s="697"/>
      <c r="B115" s="698"/>
      <c r="C115" s="724" t="s">
        <v>374</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716" t="s">
        <v>198</v>
      </c>
      <c r="AB115" s="717"/>
      <c r="AC115" s="717"/>
      <c r="AD115" s="717"/>
      <c r="AE115" s="718"/>
      <c r="AF115" s="719" t="s">
        <v>198</v>
      </c>
      <c r="AG115" s="717"/>
      <c r="AH115" s="717"/>
      <c r="AI115" s="717"/>
      <c r="AJ115" s="718"/>
      <c r="AK115" s="719" t="s">
        <v>198</v>
      </c>
      <c r="AL115" s="717"/>
      <c r="AM115" s="717"/>
      <c r="AN115" s="717"/>
      <c r="AO115" s="718"/>
      <c r="AP115" s="788" t="s">
        <v>198</v>
      </c>
      <c r="AQ115" s="789"/>
      <c r="AR115" s="789"/>
      <c r="AS115" s="789"/>
      <c r="AT115" s="790"/>
      <c r="AU115" s="861"/>
      <c r="AV115" s="862"/>
      <c r="AW115" s="862"/>
      <c r="AX115" s="862"/>
      <c r="AY115" s="862"/>
      <c r="AZ115" s="787" t="s">
        <v>347</v>
      </c>
      <c r="BA115" s="724"/>
      <c r="BB115" s="724"/>
      <c r="BC115" s="724"/>
      <c r="BD115" s="724"/>
      <c r="BE115" s="724"/>
      <c r="BF115" s="724"/>
      <c r="BG115" s="724"/>
      <c r="BH115" s="724"/>
      <c r="BI115" s="724"/>
      <c r="BJ115" s="724"/>
      <c r="BK115" s="724"/>
      <c r="BL115" s="724"/>
      <c r="BM115" s="724"/>
      <c r="BN115" s="724"/>
      <c r="BO115" s="724"/>
      <c r="BP115" s="725"/>
      <c r="BQ115" s="791" t="s">
        <v>198</v>
      </c>
      <c r="BR115" s="792"/>
      <c r="BS115" s="792"/>
      <c r="BT115" s="792"/>
      <c r="BU115" s="792"/>
      <c r="BV115" s="792" t="s">
        <v>198</v>
      </c>
      <c r="BW115" s="792"/>
      <c r="BX115" s="792"/>
      <c r="BY115" s="792"/>
      <c r="BZ115" s="792"/>
      <c r="CA115" s="792" t="s">
        <v>198</v>
      </c>
      <c r="CB115" s="792"/>
      <c r="CC115" s="792"/>
      <c r="CD115" s="792"/>
      <c r="CE115" s="792"/>
      <c r="CF115" s="849" t="s">
        <v>198</v>
      </c>
      <c r="CG115" s="850"/>
      <c r="CH115" s="850"/>
      <c r="CI115" s="850"/>
      <c r="CJ115" s="850"/>
      <c r="CK115" s="866"/>
      <c r="CL115" s="708"/>
      <c r="CM115" s="787" t="s">
        <v>29</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16" t="s">
        <v>198</v>
      </c>
      <c r="DH115" s="717"/>
      <c r="DI115" s="717"/>
      <c r="DJ115" s="717"/>
      <c r="DK115" s="718"/>
      <c r="DL115" s="719" t="s">
        <v>198</v>
      </c>
      <c r="DM115" s="717"/>
      <c r="DN115" s="717"/>
      <c r="DO115" s="717"/>
      <c r="DP115" s="718"/>
      <c r="DQ115" s="719" t="s">
        <v>198</v>
      </c>
      <c r="DR115" s="717"/>
      <c r="DS115" s="717"/>
      <c r="DT115" s="717"/>
      <c r="DU115" s="718"/>
      <c r="DV115" s="788" t="s">
        <v>198</v>
      </c>
      <c r="DW115" s="789"/>
      <c r="DX115" s="789"/>
      <c r="DY115" s="789"/>
      <c r="DZ115" s="790"/>
    </row>
    <row r="116" spans="1:130" s="48" customFormat="1" ht="26.25" customHeight="1" x14ac:dyDescent="0.2">
      <c r="A116" s="699"/>
      <c r="B116" s="700"/>
      <c r="C116" s="796" t="s">
        <v>1</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16" t="s">
        <v>198</v>
      </c>
      <c r="AB116" s="717"/>
      <c r="AC116" s="717"/>
      <c r="AD116" s="717"/>
      <c r="AE116" s="718"/>
      <c r="AF116" s="719" t="s">
        <v>198</v>
      </c>
      <c r="AG116" s="717"/>
      <c r="AH116" s="717"/>
      <c r="AI116" s="717"/>
      <c r="AJ116" s="718"/>
      <c r="AK116" s="719" t="s">
        <v>198</v>
      </c>
      <c r="AL116" s="717"/>
      <c r="AM116" s="717"/>
      <c r="AN116" s="717"/>
      <c r="AO116" s="718"/>
      <c r="AP116" s="788" t="s">
        <v>198</v>
      </c>
      <c r="AQ116" s="789"/>
      <c r="AR116" s="789"/>
      <c r="AS116" s="789"/>
      <c r="AT116" s="790"/>
      <c r="AU116" s="861"/>
      <c r="AV116" s="862"/>
      <c r="AW116" s="862"/>
      <c r="AX116" s="862"/>
      <c r="AY116" s="862"/>
      <c r="AZ116" s="868" t="s">
        <v>221</v>
      </c>
      <c r="BA116" s="869"/>
      <c r="BB116" s="869"/>
      <c r="BC116" s="869"/>
      <c r="BD116" s="869"/>
      <c r="BE116" s="869"/>
      <c r="BF116" s="869"/>
      <c r="BG116" s="869"/>
      <c r="BH116" s="869"/>
      <c r="BI116" s="869"/>
      <c r="BJ116" s="869"/>
      <c r="BK116" s="869"/>
      <c r="BL116" s="869"/>
      <c r="BM116" s="869"/>
      <c r="BN116" s="869"/>
      <c r="BO116" s="869"/>
      <c r="BP116" s="870"/>
      <c r="BQ116" s="791" t="s">
        <v>198</v>
      </c>
      <c r="BR116" s="792"/>
      <c r="BS116" s="792"/>
      <c r="BT116" s="792"/>
      <c r="BU116" s="792"/>
      <c r="BV116" s="792" t="s">
        <v>198</v>
      </c>
      <c r="BW116" s="792"/>
      <c r="BX116" s="792"/>
      <c r="BY116" s="792"/>
      <c r="BZ116" s="792"/>
      <c r="CA116" s="792" t="s">
        <v>198</v>
      </c>
      <c r="CB116" s="792"/>
      <c r="CC116" s="792"/>
      <c r="CD116" s="792"/>
      <c r="CE116" s="792"/>
      <c r="CF116" s="849" t="s">
        <v>198</v>
      </c>
      <c r="CG116" s="850"/>
      <c r="CH116" s="850"/>
      <c r="CI116" s="850"/>
      <c r="CJ116" s="850"/>
      <c r="CK116" s="866"/>
      <c r="CL116" s="708"/>
      <c r="CM116" s="787" t="s">
        <v>12</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16" t="s">
        <v>198</v>
      </c>
      <c r="DH116" s="717"/>
      <c r="DI116" s="717"/>
      <c r="DJ116" s="717"/>
      <c r="DK116" s="718"/>
      <c r="DL116" s="719" t="s">
        <v>198</v>
      </c>
      <c r="DM116" s="717"/>
      <c r="DN116" s="717"/>
      <c r="DO116" s="717"/>
      <c r="DP116" s="718"/>
      <c r="DQ116" s="719" t="s">
        <v>198</v>
      </c>
      <c r="DR116" s="717"/>
      <c r="DS116" s="717"/>
      <c r="DT116" s="717"/>
      <c r="DU116" s="718"/>
      <c r="DV116" s="788" t="s">
        <v>198</v>
      </c>
      <c r="DW116" s="789"/>
      <c r="DX116" s="789"/>
      <c r="DY116" s="789"/>
      <c r="DZ116" s="790"/>
    </row>
    <row r="117" spans="1:130" s="48" customFormat="1" ht="26.25" customHeight="1" x14ac:dyDescent="0.2">
      <c r="A117" s="851" t="s">
        <v>272</v>
      </c>
      <c r="B117" s="852"/>
      <c r="C117" s="852"/>
      <c r="D117" s="852"/>
      <c r="E117" s="852"/>
      <c r="F117" s="852"/>
      <c r="G117" s="852"/>
      <c r="H117" s="852"/>
      <c r="I117" s="852"/>
      <c r="J117" s="852"/>
      <c r="K117" s="852"/>
      <c r="L117" s="852"/>
      <c r="M117" s="852"/>
      <c r="N117" s="852"/>
      <c r="O117" s="852"/>
      <c r="P117" s="852"/>
      <c r="Q117" s="852"/>
      <c r="R117" s="852"/>
      <c r="S117" s="852"/>
      <c r="T117" s="852"/>
      <c r="U117" s="852"/>
      <c r="V117" s="852"/>
      <c r="W117" s="852"/>
      <c r="X117" s="852"/>
      <c r="Y117" s="828" t="s">
        <v>324</v>
      </c>
      <c r="Z117" s="853"/>
      <c r="AA117" s="871">
        <v>4567324</v>
      </c>
      <c r="AB117" s="872"/>
      <c r="AC117" s="872"/>
      <c r="AD117" s="872"/>
      <c r="AE117" s="873"/>
      <c r="AF117" s="874">
        <v>4458256</v>
      </c>
      <c r="AG117" s="872"/>
      <c r="AH117" s="872"/>
      <c r="AI117" s="872"/>
      <c r="AJ117" s="873"/>
      <c r="AK117" s="874">
        <v>4438059</v>
      </c>
      <c r="AL117" s="872"/>
      <c r="AM117" s="872"/>
      <c r="AN117" s="872"/>
      <c r="AO117" s="873"/>
      <c r="AP117" s="875"/>
      <c r="AQ117" s="876"/>
      <c r="AR117" s="876"/>
      <c r="AS117" s="876"/>
      <c r="AT117" s="877"/>
      <c r="AU117" s="861"/>
      <c r="AV117" s="862"/>
      <c r="AW117" s="862"/>
      <c r="AX117" s="862"/>
      <c r="AY117" s="862"/>
      <c r="AZ117" s="846" t="s">
        <v>476</v>
      </c>
      <c r="BA117" s="847"/>
      <c r="BB117" s="847"/>
      <c r="BC117" s="847"/>
      <c r="BD117" s="847"/>
      <c r="BE117" s="847"/>
      <c r="BF117" s="847"/>
      <c r="BG117" s="847"/>
      <c r="BH117" s="847"/>
      <c r="BI117" s="847"/>
      <c r="BJ117" s="847"/>
      <c r="BK117" s="847"/>
      <c r="BL117" s="847"/>
      <c r="BM117" s="847"/>
      <c r="BN117" s="847"/>
      <c r="BO117" s="847"/>
      <c r="BP117" s="848"/>
      <c r="BQ117" s="791" t="s">
        <v>198</v>
      </c>
      <c r="BR117" s="792"/>
      <c r="BS117" s="792"/>
      <c r="BT117" s="792"/>
      <c r="BU117" s="792"/>
      <c r="BV117" s="792" t="s">
        <v>198</v>
      </c>
      <c r="BW117" s="792"/>
      <c r="BX117" s="792"/>
      <c r="BY117" s="792"/>
      <c r="BZ117" s="792"/>
      <c r="CA117" s="792" t="s">
        <v>198</v>
      </c>
      <c r="CB117" s="792"/>
      <c r="CC117" s="792"/>
      <c r="CD117" s="792"/>
      <c r="CE117" s="792"/>
      <c r="CF117" s="849" t="s">
        <v>198</v>
      </c>
      <c r="CG117" s="850"/>
      <c r="CH117" s="850"/>
      <c r="CI117" s="850"/>
      <c r="CJ117" s="850"/>
      <c r="CK117" s="866"/>
      <c r="CL117" s="708"/>
      <c r="CM117" s="787" t="s">
        <v>339</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16" t="s">
        <v>198</v>
      </c>
      <c r="DH117" s="717"/>
      <c r="DI117" s="717"/>
      <c r="DJ117" s="717"/>
      <c r="DK117" s="718"/>
      <c r="DL117" s="719" t="s">
        <v>198</v>
      </c>
      <c r="DM117" s="717"/>
      <c r="DN117" s="717"/>
      <c r="DO117" s="717"/>
      <c r="DP117" s="718"/>
      <c r="DQ117" s="719" t="s">
        <v>198</v>
      </c>
      <c r="DR117" s="717"/>
      <c r="DS117" s="717"/>
      <c r="DT117" s="717"/>
      <c r="DU117" s="718"/>
      <c r="DV117" s="788" t="s">
        <v>198</v>
      </c>
      <c r="DW117" s="789"/>
      <c r="DX117" s="789"/>
      <c r="DY117" s="789"/>
      <c r="DZ117" s="790"/>
    </row>
    <row r="118" spans="1:130" s="48" customFormat="1" ht="26.25" customHeight="1" x14ac:dyDescent="0.2">
      <c r="A118" s="851" t="s">
        <v>92</v>
      </c>
      <c r="B118" s="852"/>
      <c r="C118" s="852"/>
      <c r="D118" s="852"/>
      <c r="E118" s="852"/>
      <c r="F118" s="852"/>
      <c r="G118" s="852"/>
      <c r="H118" s="852"/>
      <c r="I118" s="852"/>
      <c r="J118" s="852"/>
      <c r="K118" s="852"/>
      <c r="L118" s="852"/>
      <c r="M118" s="852"/>
      <c r="N118" s="852"/>
      <c r="O118" s="852"/>
      <c r="P118" s="852"/>
      <c r="Q118" s="852"/>
      <c r="R118" s="852"/>
      <c r="S118" s="852"/>
      <c r="T118" s="852"/>
      <c r="U118" s="852"/>
      <c r="V118" s="852"/>
      <c r="W118" s="852"/>
      <c r="X118" s="852"/>
      <c r="Y118" s="852"/>
      <c r="Z118" s="853"/>
      <c r="AA118" s="854" t="s">
        <v>432</v>
      </c>
      <c r="AB118" s="852"/>
      <c r="AC118" s="852"/>
      <c r="AD118" s="852"/>
      <c r="AE118" s="853"/>
      <c r="AF118" s="854" t="s">
        <v>465</v>
      </c>
      <c r="AG118" s="852"/>
      <c r="AH118" s="852"/>
      <c r="AI118" s="852"/>
      <c r="AJ118" s="853"/>
      <c r="AK118" s="854" t="s">
        <v>387</v>
      </c>
      <c r="AL118" s="852"/>
      <c r="AM118" s="852"/>
      <c r="AN118" s="852"/>
      <c r="AO118" s="853"/>
      <c r="AP118" s="854" t="s">
        <v>466</v>
      </c>
      <c r="AQ118" s="852"/>
      <c r="AR118" s="852"/>
      <c r="AS118" s="852"/>
      <c r="AT118" s="855"/>
      <c r="AU118" s="861"/>
      <c r="AV118" s="862"/>
      <c r="AW118" s="862"/>
      <c r="AX118" s="862"/>
      <c r="AY118" s="862"/>
      <c r="AZ118" s="795" t="s">
        <v>477</v>
      </c>
      <c r="BA118" s="796"/>
      <c r="BB118" s="796"/>
      <c r="BC118" s="796"/>
      <c r="BD118" s="796"/>
      <c r="BE118" s="796"/>
      <c r="BF118" s="796"/>
      <c r="BG118" s="796"/>
      <c r="BH118" s="796"/>
      <c r="BI118" s="796"/>
      <c r="BJ118" s="796"/>
      <c r="BK118" s="796"/>
      <c r="BL118" s="796"/>
      <c r="BM118" s="796"/>
      <c r="BN118" s="796"/>
      <c r="BO118" s="796"/>
      <c r="BP118" s="797"/>
      <c r="BQ118" s="824" t="s">
        <v>198</v>
      </c>
      <c r="BR118" s="825"/>
      <c r="BS118" s="825"/>
      <c r="BT118" s="825"/>
      <c r="BU118" s="825"/>
      <c r="BV118" s="825" t="s">
        <v>198</v>
      </c>
      <c r="BW118" s="825"/>
      <c r="BX118" s="825"/>
      <c r="BY118" s="825"/>
      <c r="BZ118" s="825"/>
      <c r="CA118" s="825" t="s">
        <v>198</v>
      </c>
      <c r="CB118" s="825"/>
      <c r="CC118" s="825"/>
      <c r="CD118" s="825"/>
      <c r="CE118" s="825"/>
      <c r="CF118" s="849" t="s">
        <v>198</v>
      </c>
      <c r="CG118" s="850"/>
      <c r="CH118" s="850"/>
      <c r="CI118" s="850"/>
      <c r="CJ118" s="850"/>
      <c r="CK118" s="866"/>
      <c r="CL118" s="708"/>
      <c r="CM118" s="787" t="s">
        <v>478</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16" t="s">
        <v>198</v>
      </c>
      <c r="DH118" s="717"/>
      <c r="DI118" s="717"/>
      <c r="DJ118" s="717"/>
      <c r="DK118" s="718"/>
      <c r="DL118" s="719" t="s">
        <v>198</v>
      </c>
      <c r="DM118" s="717"/>
      <c r="DN118" s="717"/>
      <c r="DO118" s="717"/>
      <c r="DP118" s="718"/>
      <c r="DQ118" s="719" t="s">
        <v>198</v>
      </c>
      <c r="DR118" s="717"/>
      <c r="DS118" s="717"/>
      <c r="DT118" s="717"/>
      <c r="DU118" s="718"/>
      <c r="DV118" s="788" t="s">
        <v>198</v>
      </c>
      <c r="DW118" s="789"/>
      <c r="DX118" s="789"/>
      <c r="DY118" s="789"/>
      <c r="DZ118" s="790"/>
    </row>
    <row r="119" spans="1:130" s="48" customFormat="1" ht="26.25" customHeight="1" x14ac:dyDescent="0.2">
      <c r="A119" s="705" t="s">
        <v>384</v>
      </c>
      <c r="B119" s="706"/>
      <c r="C119" s="815" t="s">
        <v>62</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55" t="s">
        <v>198</v>
      </c>
      <c r="AB119" s="756"/>
      <c r="AC119" s="756"/>
      <c r="AD119" s="756"/>
      <c r="AE119" s="757"/>
      <c r="AF119" s="758" t="s">
        <v>198</v>
      </c>
      <c r="AG119" s="756"/>
      <c r="AH119" s="756"/>
      <c r="AI119" s="756"/>
      <c r="AJ119" s="757"/>
      <c r="AK119" s="758" t="s">
        <v>198</v>
      </c>
      <c r="AL119" s="756"/>
      <c r="AM119" s="756"/>
      <c r="AN119" s="756"/>
      <c r="AO119" s="757"/>
      <c r="AP119" s="856" t="s">
        <v>198</v>
      </c>
      <c r="AQ119" s="857"/>
      <c r="AR119" s="857"/>
      <c r="AS119" s="857"/>
      <c r="AT119" s="858"/>
      <c r="AU119" s="863"/>
      <c r="AV119" s="864"/>
      <c r="AW119" s="864"/>
      <c r="AX119" s="864"/>
      <c r="AY119" s="864"/>
      <c r="AZ119" s="69" t="s">
        <v>272</v>
      </c>
      <c r="BA119" s="69"/>
      <c r="BB119" s="69"/>
      <c r="BC119" s="69"/>
      <c r="BD119" s="69"/>
      <c r="BE119" s="69"/>
      <c r="BF119" s="69"/>
      <c r="BG119" s="69"/>
      <c r="BH119" s="69"/>
      <c r="BI119" s="69"/>
      <c r="BJ119" s="69"/>
      <c r="BK119" s="69"/>
      <c r="BL119" s="69"/>
      <c r="BM119" s="69"/>
      <c r="BN119" s="69"/>
      <c r="BO119" s="828" t="s">
        <v>166</v>
      </c>
      <c r="BP119" s="829"/>
      <c r="BQ119" s="824">
        <v>51563729</v>
      </c>
      <c r="BR119" s="825"/>
      <c r="BS119" s="825"/>
      <c r="BT119" s="825"/>
      <c r="BU119" s="825"/>
      <c r="BV119" s="825">
        <v>50242934</v>
      </c>
      <c r="BW119" s="825"/>
      <c r="BX119" s="825"/>
      <c r="BY119" s="825"/>
      <c r="BZ119" s="825"/>
      <c r="CA119" s="825">
        <v>50477779</v>
      </c>
      <c r="CB119" s="825"/>
      <c r="CC119" s="825"/>
      <c r="CD119" s="825"/>
      <c r="CE119" s="825"/>
      <c r="CF119" s="682"/>
      <c r="CG119" s="683"/>
      <c r="CH119" s="683"/>
      <c r="CI119" s="683"/>
      <c r="CJ119" s="832"/>
      <c r="CK119" s="867"/>
      <c r="CL119" s="710"/>
      <c r="CM119" s="795" t="s">
        <v>479</v>
      </c>
      <c r="CN119" s="796"/>
      <c r="CO119" s="796"/>
      <c r="CP119" s="796"/>
      <c r="CQ119" s="796"/>
      <c r="CR119" s="796"/>
      <c r="CS119" s="796"/>
      <c r="CT119" s="796"/>
      <c r="CU119" s="796"/>
      <c r="CV119" s="796"/>
      <c r="CW119" s="796"/>
      <c r="CX119" s="796"/>
      <c r="CY119" s="796"/>
      <c r="CZ119" s="796"/>
      <c r="DA119" s="796"/>
      <c r="DB119" s="796"/>
      <c r="DC119" s="796"/>
      <c r="DD119" s="796"/>
      <c r="DE119" s="796"/>
      <c r="DF119" s="797"/>
      <c r="DG119" s="735" t="s">
        <v>198</v>
      </c>
      <c r="DH119" s="736"/>
      <c r="DI119" s="736"/>
      <c r="DJ119" s="736"/>
      <c r="DK119" s="737"/>
      <c r="DL119" s="738" t="s">
        <v>198</v>
      </c>
      <c r="DM119" s="736"/>
      <c r="DN119" s="736"/>
      <c r="DO119" s="736"/>
      <c r="DP119" s="737"/>
      <c r="DQ119" s="738" t="s">
        <v>198</v>
      </c>
      <c r="DR119" s="736"/>
      <c r="DS119" s="736"/>
      <c r="DT119" s="736"/>
      <c r="DU119" s="737"/>
      <c r="DV119" s="812" t="s">
        <v>198</v>
      </c>
      <c r="DW119" s="813"/>
      <c r="DX119" s="813"/>
      <c r="DY119" s="813"/>
      <c r="DZ119" s="814"/>
    </row>
    <row r="120" spans="1:130" s="48" customFormat="1" ht="26.25" customHeight="1" x14ac:dyDescent="0.2">
      <c r="A120" s="707"/>
      <c r="B120" s="708"/>
      <c r="C120" s="787" t="s">
        <v>136</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16" t="s">
        <v>198</v>
      </c>
      <c r="AB120" s="717"/>
      <c r="AC120" s="717"/>
      <c r="AD120" s="717"/>
      <c r="AE120" s="718"/>
      <c r="AF120" s="719" t="s">
        <v>198</v>
      </c>
      <c r="AG120" s="717"/>
      <c r="AH120" s="717"/>
      <c r="AI120" s="717"/>
      <c r="AJ120" s="718"/>
      <c r="AK120" s="719" t="s">
        <v>198</v>
      </c>
      <c r="AL120" s="717"/>
      <c r="AM120" s="717"/>
      <c r="AN120" s="717"/>
      <c r="AO120" s="718"/>
      <c r="AP120" s="788" t="s">
        <v>198</v>
      </c>
      <c r="AQ120" s="789"/>
      <c r="AR120" s="789"/>
      <c r="AS120" s="789"/>
      <c r="AT120" s="790"/>
      <c r="AU120" s="833" t="s">
        <v>470</v>
      </c>
      <c r="AV120" s="834"/>
      <c r="AW120" s="834"/>
      <c r="AX120" s="834"/>
      <c r="AY120" s="835"/>
      <c r="AZ120" s="815" t="s">
        <v>213</v>
      </c>
      <c r="BA120" s="763"/>
      <c r="BB120" s="763"/>
      <c r="BC120" s="763"/>
      <c r="BD120" s="763"/>
      <c r="BE120" s="763"/>
      <c r="BF120" s="763"/>
      <c r="BG120" s="763"/>
      <c r="BH120" s="763"/>
      <c r="BI120" s="763"/>
      <c r="BJ120" s="763"/>
      <c r="BK120" s="763"/>
      <c r="BL120" s="763"/>
      <c r="BM120" s="763"/>
      <c r="BN120" s="763"/>
      <c r="BO120" s="763"/>
      <c r="BP120" s="764"/>
      <c r="BQ120" s="816">
        <v>8655611</v>
      </c>
      <c r="BR120" s="817"/>
      <c r="BS120" s="817"/>
      <c r="BT120" s="817"/>
      <c r="BU120" s="817"/>
      <c r="BV120" s="817">
        <v>11820819</v>
      </c>
      <c r="BW120" s="817"/>
      <c r="BX120" s="817"/>
      <c r="BY120" s="817"/>
      <c r="BZ120" s="817"/>
      <c r="CA120" s="817">
        <v>13645874</v>
      </c>
      <c r="CB120" s="817"/>
      <c r="CC120" s="817"/>
      <c r="CD120" s="817"/>
      <c r="CE120" s="817"/>
      <c r="CF120" s="841">
        <v>55.1</v>
      </c>
      <c r="CG120" s="842"/>
      <c r="CH120" s="842"/>
      <c r="CI120" s="842"/>
      <c r="CJ120" s="842"/>
      <c r="CK120" s="820" t="s">
        <v>269</v>
      </c>
      <c r="CL120" s="779"/>
      <c r="CM120" s="779"/>
      <c r="CN120" s="779"/>
      <c r="CO120" s="780"/>
      <c r="CP120" s="843" t="s">
        <v>352</v>
      </c>
      <c r="CQ120" s="844"/>
      <c r="CR120" s="844"/>
      <c r="CS120" s="844"/>
      <c r="CT120" s="844"/>
      <c r="CU120" s="844"/>
      <c r="CV120" s="844"/>
      <c r="CW120" s="844"/>
      <c r="CX120" s="844"/>
      <c r="CY120" s="844"/>
      <c r="CZ120" s="844"/>
      <c r="DA120" s="844"/>
      <c r="DB120" s="844"/>
      <c r="DC120" s="844"/>
      <c r="DD120" s="844"/>
      <c r="DE120" s="844"/>
      <c r="DF120" s="845"/>
      <c r="DG120" s="816">
        <v>9603423</v>
      </c>
      <c r="DH120" s="817"/>
      <c r="DI120" s="817"/>
      <c r="DJ120" s="817"/>
      <c r="DK120" s="817"/>
      <c r="DL120" s="817">
        <v>9300391</v>
      </c>
      <c r="DM120" s="817"/>
      <c r="DN120" s="817"/>
      <c r="DO120" s="817"/>
      <c r="DP120" s="817"/>
      <c r="DQ120" s="817">
        <v>9157086</v>
      </c>
      <c r="DR120" s="817"/>
      <c r="DS120" s="817"/>
      <c r="DT120" s="817"/>
      <c r="DU120" s="817"/>
      <c r="DV120" s="818">
        <v>37</v>
      </c>
      <c r="DW120" s="818"/>
      <c r="DX120" s="818"/>
      <c r="DY120" s="818"/>
      <c r="DZ120" s="819"/>
    </row>
    <row r="121" spans="1:130" s="48" customFormat="1" ht="26.25" customHeight="1" x14ac:dyDescent="0.2">
      <c r="A121" s="707"/>
      <c r="B121" s="708"/>
      <c r="C121" s="846" t="s">
        <v>139</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6" t="s">
        <v>198</v>
      </c>
      <c r="AB121" s="717"/>
      <c r="AC121" s="717"/>
      <c r="AD121" s="717"/>
      <c r="AE121" s="718"/>
      <c r="AF121" s="719" t="s">
        <v>198</v>
      </c>
      <c r="AG121" s="717"/>
      <c r="AH121" s="717"/>
      <c r="AI121" s="717"/>
      <c r="AJ121" s="718"/>
      <c r="AK121" s="719" t="s">
        <v>198</v>
      </c>
      <c r="AL121" s="717"/>
      <c r="AM121" s="717"/>
      <c r="AN121" s="717"/>
      <c r="AO121" s="718"/>
      <c r="AP121" s="788" t="s">
        <v>198</v>
      </c>
      <c r="AQ121" s="789"/>
      <c r="AR121" s="789"/>
      <c r="AS121" s="789"/>
      <c r="AT121" s="790"/>
      <c r="AU121" s="836"/>
      <c r="AV121" s="837"/>
      <c r="AW121" s="837"/>
      <c r="AX121" s="837"/>
      <c r="AY121" s="838"/>
      <c r="AZ121" s="787" t="s">
        <v>480</v>
      </c>
      <c r="BA121" s="724"/>
      <c r="BB121" s="724"/>
      <c r="BC121" s="724"/>
      <c r="BD121" s="724"/>
      <c r="BE121" s="724"/>
      <c r="BF121" s="724"/>
      <c r="BG121" s="724"/>
      <c r="BH121" s="724"/>
      <c r="BI121" s="724"/>
      <c r="BJ121" s="724"/>
      <c r="BK121" s="724"/>
      <c r="BL121" s="724"/>
      <c r="BM121" s="724"/>
      <c r="BN121" s="724"/>
      <c r="BO121" s="724"/>
      <c r="BP121" s="725"/>
      <c r="BQ121" s="791">
        <v>9614884</v>
      </c>
      <c r="BR121" s="792"/>
      <c r="BS121" s="792"/>
      <c r="BT121" s="792"/>
      <c r="BU121" s="792"/>
      <c r="BV121" s="792">
        <v>9307401</v>
      </c>
      <c r="BW121" s="792"/>
      <c r="BX121" s="792"/>
      <c r="BY121" s="792"/>
      <c r="BZ121" s="792"/>
      <c r="CA121" s="792">
        <v>9256381</v>
      </c>
      <c r="CB121" s="792"/>
      <c r="CC121" s="792"/>
      <c r="CD121" s="792"/>
      <c r="CE121" s="792"/>
      <c r="CF121" s="849">
        <v>37.4</v>
      </c>
      <c r="CG121" s="850"/>
      <c r="CH121" s="850"/>
      <c r="CI121" s="850"/>
      <c r="CJ121" s="850"/>
      <c r="CK121" s="821"/>
      <c r="CL121" s="782"/>
      <c r="CM121" s="782"/>
      <c r="CN121" s="782"/>
      <c r="CO121" s="783"/>
      <c r="CP121" s="809" t="s">
        <v>456</v>
      </c>
      <c r="CQ121" s="810"/>
      <c r="CR121" s="810"/>
      <c r="CS121" s="810"/>
      <c r="CT121" s="810"/>
      <c r="CU121" s="810"/>
      <c r="CV121" s="810"/>
      <c r="CW121" s="810"/>
      <c r="CX121" s="810"/>
      <c r="CY121" s="810"/>
      <c r="CZ121" s="810"/>
      <c r="DA121" s="810"/>
      <c r="DB121" s="810"/>
      <c r="DC121" s="810"/>
      <c r="DD121" s="810"/>
      <c r="DE121" s="810"/>
      <c r="DF121" s="811"/>
      <c r="DG121" s="791">
        <v>2417568</v>
      </c>
      <c r="DH121" s="792"/>
      <c r="DI121" s="792"/>
      <c r="DJ121" s="792"/>
      <c r="DK121" s="792"/>
      <c r="DL121" s="792">
        <v>2751592</v>
      </c>
      <c r="DM121" s="792"/>
      <c r="DN121" s="792"/>
      <c r="DO121" s="792"/>
      <c r="DP121" s="792"/>
      <c r="DQ121" s="792">
        <v>5184739</v>
      </c>
      <c r="DR121" s="792"/>
      <c r="DS121" s="792"/>
      <c r="DT121" s="792"/>
      <c r="DU121" s="792"/>
      <c r="DV121" s="793">
        <v>20.9</v>
      </c>
      <c r="DW121" s="793"/>
      <c r="DX121" s="793"/>
      <c r="DY121" s="793"/>
      <c r="DZ121" s="794"/>
    </row>
    <row r="122" spans="1:130" s="48" customFormat="1" ht="26.25" customHeight="1" x14ac:dyDescent="0.2">
      <c r="A122" s="707"/>
      <c r="B122" s="708"/>
      <c r="C122" s="787" t="s">
        <v>475</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16" t="s">
        <v>198</v>
      </c>
      <c r="AB122" s="717"/>
      <c r="AC122" s="717"/>
      <c r="AD122" s="717"/>
      <c r="AE122" s="718"/>
      <c r="AF122" s="719" t="s">
        <v>198</v>
      </c>
      <c r="AG122" s="717"/>
      <c r="AH122" s="717"/>
      <c r="AI122" s="717"/>
      <c r="AJ122" s="718"/>
      <c r="AK122" s="719" t="s">
        <v>198</v>
      </c>
      <c r="AL122" s="717"/>
      <c r="AM122" s="717"/>
      <c r="AN122" s="717"/>
      <c r="AO122" s="718"/>
      <c r="AP122" s="788" t="s">
        <v>198</v>
      </c>
      <c r="AQ122" s="789"/>
      <c r="AR122" s="789"/>
      <c r="AS122" s="789"/>
      <c r="AT122" s="790"/>
      <c r="AU122" s="836"/>
      <c r="AV122" s="837"/>
      <c r="AW122" s="837"/>
      <c r="AX122" s="837"/>
      <c r="AY122" s="838"/>
      <c r="AZ122" s="795" t="s">
        <v>482</v>
      </c>
      <c r="BA122" s="796"/>
      <c r="BB122" s="796"/>
      <c r="BC122" s="796"/>
      <c r="BD122" s="796"/>
      <c r="BE122" s="796"/>
      <c r="BF122" s="796"/>
      <c r="BG122" s="796"/>
      <c r="BH122" s="796"/>
      <c r="BI122" s="796"/>
      <c r="BJ122" s="796"/>
      <c r="BK122" s="796"/>
      <c r="BL122" s="796"/>
      <c r="BM122" s="796"/>
      <c r="BN122" s="796"/>
      <c r="BO122" s="796"/>
      <c r="BP122" s="797"/>
      <c r="BQ122" s="824">
        <v>36414511</v>
      </c>
      <c r="BR122" s="825"/>
      <c r="BS122" s="825"/>
      <c r="BT122" s="825"/>
      <c r="BU122" s="825"/>
      <c r="BV122" s="825">
        <v>36302805</v>
      </c>
      <c r="BW122" s="825"/>
      <c r="BX122" s="825"/>
      <c r="BY122" s="825"/>
      <c r="BZ122" s="825"/>
      <c r="CA122" s="825">
        <v>35843463</v>
      </c>
      <c r="CB122" s="825"/>
      <c r="CC122" s="825"/>
      <c r="CD122" s="825"/>
      <c r="CE122" s="825"/>
      <c r="CF122" s="826">
        <v>144.69999999999999</v>
      </c>
      <c r="CG122" s="827"/>
      <c r="CH122" s="827"/>
      <c r="CI122" s="827"/>
      <c r="CJ122" s="827"/>
      <c r="CK122" s="821"/>
      <c r="CL122" s="782"/>
      <c r="CM122" s="782"/>
      <c r="CN122" s="782"/>
      <c r="CO122" s="783"/>
      <c r="CP122" s="809" t="s">
        <v>458</v>
      </c>
      <c r="CQ122" s="810"/>
      <c r="CR122" s="810"/>
      <c r="CS122" s="810"/>
      <c r="CT122" s="810"/>
      <c r="CU122" s="810"/>
      <c r="CV122" s="810"/>
      <c r="CW122" s="810"/>
      <c r="CX122" s="810"/>
      <c r="CY122" s="810"/>
      <c r="CZ122" s="810"/>
      <c r="DA122" s="810"/>
      <c r="DB122" s="810"/>
      <c r="DC122" s="810"/>
      <c r="DD122" s="810"/>
      <c r="DE122" s="810"/>
      <c r="DF122" s="811"/>
      <c r="DG122" s="791" t="s">
        <v>198</v>
      </c>
      <c r="DH122" s="792"/>
      <c r="DI122" s="792"/>
      <c r="DJ122" s="792"/>
      <c r="DK122" s="792"/>
      <c r="DL122" s="792" t="s">
        <v>198</v>
      </c>
      <c r="DM122" s="792"/>
      <c r="DN122" s="792"/>
      <c r="DO122" s="792"/>
      <c r="DP122" s="792"/>
      <c r="DQ122" s="792" t="s">
        <v>198</v>
      </c>
      <c r="DR122" s="792"/>
      <c r="DS122" s="792"/>
      <c r="DT122" s="792"/>
      <c r="DU122" s="792"/>
      <c r="DV122" s="793" t="s">
        <v>198</v>
      </c>
      <c r="DW122" s="793"/>
      <c r="DX122" s="793"/>
      <c r="DY122" s="793"/>
      <c r="DZ122" s="794"/>
    </row>
    <row r="123" spans="1:130" s="48" customFormat="1" ht="26.25" customHeight="1" x14ac:dyDescent="0.2">
      <c r="A123" s="707"/>
      <c r="B123" s="708"/>
      <c r="C123" s="787" t="s">
        <v>12</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16" t="s">
        <v>198</v>
      </c>
      <c r="AB123" s="717"/>
      <c r="AC123" s="717"/>
      <c r="AD123" s="717"/>
      <c r="AE123" s="718"/>
      <c r="AF123" s="719" t="s">
        <v>198</v>
      </c>
      <c r="AG123" s="717"/>
      <c r="AH123" s="717"/>
      <c r="AI123" s="717"/>
      <c r="AJ123" s="718"/>
      <c r="AK123" s="719" t="s">
        <v>198</v>
      </c>
      <c r="AL123" s="717"/>
      <c r="AM123" s="717"/>
      <c r="AN123" s="717"/>
      <c r="AO123" s="718"/>
      <c r="AP123" s="788" t="s">
        <v>198</v>
      </c>
      <c r="AQ123" s="789"/>
      <c r="AR123" s="789"/>
      <c r="AS123" s="789"/>
      <c r="AT123" s="790"/>
      <c r="AU123" s="839"/>
      <c r="AV123" s="840"/>
      <c r="AW123" s="840"/>
      <c r="AX123" s="840"/>
      <c r="AY123" s="840"/>
      <c r="AZ123" s="69" t="s">
        <v>272</v>
      </c>
      <c r="BA123" s="69"/>
      <c r="BB123" s="69"/>
      <c r="BC123" s="69"/>
      <c r="BD123" s="69"/>
      <c r="BE123" s="69"/>
      <c r="BF123" s="69"/>
      <c r="BG123" s="69"/>
      <c r="BH123" s="69"/>
      <c r="BI123" s="69"/>
      <c r="BJ123" s="69"/>
      <c r="BK123" s="69"/>
      <c r="BL123" s="69"/>
      <c r="BM123" s="69"/>
      <c r="BN123" s="69"/>
      <c r="BO123" s="828" t="s">
        <v>483</v>
      </c>
      <c r="BP123" s="829"/>
      <c r="BQ123" s="830">
        <v>54685006</v>
      </c>
      <c r="BR123" s="831"/>
      <c r="BS123" s="831"/>
      <c r="BT123" s="831"/>
      <c r="BU123" s="831"/>
      <c r="BV123" s="831">
        <v>57431025</v>
      </c>
      <c r="BW123" s="831"/>
      <c r="BX123" s="831"/>
      <c r="BY123" s="831"/>
      <c r="BZ123" s="831"/>
      <c r="CA123" s="831">
        <v>58745718</v>
      </c>
      <c r="CB123" s="831"/>
      <c r="CC123" s="831"/>
      <c r="CD123" s="831"/>
      <c r="CE123" s="831"/>
      <c r="CF123" s="682"/>
      <c r="CG123" s="683"/>
      <c r="CH123" s="683"/>
      <c r="CI123" s="683"/>
      <c r="CJ123" s="832"/>
      <c r="CK123" s="821"/>
      <c r="CL123" s="782"/>
      <c r="CM123" s="782"/>
      <c r="CN123" s="782"/>
      <c r="CO123" s="783"/>
      <c r="CP123" s="809" t="s">
        <v>111</v>
      </c>
      <c r="CQ123" s="810"/>
      <c r="CR123" s="810"/>
      <c r="CS123" s="810"/>
      <c r="CT123" s="810"/>
      <c r="CU123" s="810"/>
      <c r="CV123" s="810"/>
      <c r="CW123" s="810"/>
      <c r="CX123" s="810"/>
      <c r="CY123" s="810"/>
      <c r="CZ123" s="810"/>
      <c r="DA123" s="810"/>
      <c r="DB123" s="810"/>
      <c r="DC123" s="810"/>
      <c r="DD123" s="810"/>
      <c r="DE123" s="810"/>
      <c r="DF123" s="811"/>
      <c r="DG123" s="716" t="s">
        <v>198</v>
      </c>
      <c r="DH123" s="717"/>
      <c r="DI123" s="717"/>
      <c r="DJ123" s="717"/>
      <c r="DK123" s="718"/>
      <c r="DL123" s="719" t="s">
        <v>198</v>
      </c>
      <c r="DM123" s="717"/>
      <c r="DN123" s="717"/>
      <c r="DO123" s="717"/>
      <c r="DP123" s="718"/>
      <c r="DQ123" s="719" t="s">
        <v>198</v>
      </c>
      <c r="DR123" s="717"/>
      <c r="DS123" s="717"/>
      <c r="DT123" s="717"/>
      <c r="DU123" s="718"/>
      <c r="DV123" s="788" t="s">
        <v>198</v>
      </c>
      <c r="DW123" s="789"/>
      <c r="DX123" s="789"/>
      <c r="DY123" s="789"/>
      <c r="DZ123" s="790"/>
    </row>
    <row r="124" spans="1:130" s="48" customFormat="1" ht="26.25" customHeight="1" x14ac:dyDescent="0.2">
      <c r="A124" s="707"/>
      <c r="B124" s="708"/>
      <c r="C124" s="787" t="s">
        <v>339</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16" t="s">
        <v>198</v>
      </c>
      <c r="AB124" s="717"/>
      <c r="AC124" s="717"/>
      <c r="AD124" s="717"/>
      <c r="AE124" s="718"/>
      <c r="AF124" s="719" t="s">
        <v>198</v>
      </c>
      <c r="AG124" s="717"/>
      <c r="AH124" s="717"/>
      <c r="AI124" s="717"/>
      <c r="AJ124" s="718"/>
      <c r="AK124" s="719" t="s">
        <v>198</v>
      </c>
      <c r="AL124" s="717"/>
      <c r="AM124" s="717"/>
      <c r="AN124" s="717"/>
      <c r="AO124" s="718"/>
      <c r="AP124" s="788" t="s">
        <v>198</v>
      </c>
      <c r="AQ124" s="789"/>
      <c r="AR124" s="789"/>
      <c r="AS124" s="789"/>
      <c r="AT124" s="790"/>
      <c r="AU124" s="803" t="s">
        <v>484</v>
      </c>
      <c r="AV124" s="804"/>
      <c r="AW124" s="804"/>
      <c r="AX124" s="804"/>
      <c r="AY124" s="804"/>
      <c r="AZ124" s="804"/>
      <c r="BA124" s="804"/>
      <c r="BB124" s="804"/>
      <c r="BC124" s="804"/>
      <c r="BD124" s="804"/>
      <c r="BE124" s="804"/>
      <c r="BF124" s="804"/>
      <c r="BG124" s="804"/>
      <c r="BH124" s="804"/>
      <c r="BI124" s="804"/>
      <c r="BJ124" s="804"/>
      <c r="BK124" s="804"/>
      <c r="BL124" s="804"/>
      <c r="BM124" s="804"/>
      <c r="BN124" s="804"/>
      <c r="BO124" s="804"/>
      <c r="BP124" s="805"/>
      <c r="BQ124" s="806" t="s">
        <v>198</v>
      </c>
      <c r="BR124" s="807"/>
      <c r="BS124" s="807"/>
      <c r="BT124" s="807"/>
      <c r="BU124" s="807"/>
      <c r="BV124" s="807" t="s">
        <v>198</v>
      </c>
      <c r="BW124" s="807"/>
      <c r="BX124" s="807"/>
      <c r="BY124" s="807"/>
      <c r="BZ124" s="807"/>
      <c r="CA124" s="807" t="s">
        <v>198</v>
      </c>
      <c r="CB124" s="807"/>
      <c r="CC124" s="807"/>
      <c r="CD124" s="807"/>
      <c r="CE124" s="807"/>
      <c r="CF124" s="690"/>
      <c r="CG124" s="691"/>
      <c r="CH124" s="691"/>
      <c r="CI124" s="691"/>
      <c r="CJ124" s="808"/>
      <c r="CK124" s="822"/>
      <c r="CL124" s="822"/>
      <c r="CM124" s="822"/>
      <c r="CN124" s="822"/>
      <c r="CO124" s="823"/>
      <c r="CP124" s="809" t="s">
        <v>485</v>
      </c>
      <c r="CQ124" s="810"/>
      <c r="CR124" s="810"/>
      <c r="CS124" s="810"/>
      <c r="CT124" s="810"/>
      <c r="CU124" s="810"/>
      <c r="CV124" s="810"/>
      <c r="CW124" s="810"/>
      <c r="CX124" s="810"/>
      <c r="CY124" s="810"/>
      <c r="CZ124" s="810"/>
      <c r="DA124" s="810"/>
      <c r="DB124" s="810"/>
      <c r="DC124" s="810"/>
      <c r="DD124" s="810"/>
      <c r="DE124" s="810"/>
      <c r="DF124" s="811"/>
      <c r="DG124" s="735" t="s">
        <v>198</v>
      </c>
      <c r="DH124" s="736"/>
      <c r="DI124" s="736"/>
      <c r="DJ124" s="736"/>
      <c r="DK124" s="737"/>
      <c r="DL124" s="738" t="s">
        <v>198</v>
      </c>
      <c r="DM124" s="736"/>
      <c r="DN124" s="736"/>
      <c r="DO124" s="736"/>
      <c r="DP124" s="737"/>
      <c r="DQ124" s="738" t="s">
        <v>198</v>
      </c>
      <c r="DR124" s="736"/>
      <c r="DS124" s="736"/>
      <c r="DT124" s="736"/>
      <c r="DU124" s="737"/>
      <c r="DV124" s="812" t="s">
        <v>198</v>
      </c>
      <c r="DW124" s="813"/>
      <c r="DX124" s="813"/>
      <c r="DY124" s="813"/>
      <c r="DZ124" s="814"/>
    </row>
    <row r="125" spans="1:130" s="48" customFormat="1" ht="26.25" customHeight="1" x14ac:dyDescent="0.2">
      <c r="A125" s="707"/>
      <c r="B125" s="708"/>
      <c r="C125" s="787" t="s">
        <v>478</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16" t="s">
        <v>198</v>
      </c>
      <c r="AB125" s="717"/>
      <c r="AC125" s="717"/>
      <c r="AD125" s="717"/>
      <c r="AE125" s="718"/>
      <c r="AF125" s="719" t="s">
        <v>198</v>
      </c>
      <c r="AG125" s="717"/>
      <c r="AH125" s="717"/>
      <c r="AI125" s="717"/>
      <c r="AJ125" s="718"/>
      <c r="AK125" s="719" t="s">
        <v>198</v>
      </c>
      <c r="AL125" s="717"/>
      <c r="AM125" s="717"/>
      <c r="AN125" s="717"/>
      <c r="AO125" s="718"/>
      <c r="AP125" s="788" t="s">
        <v>198</v>
      </c>
      <c r="AQ125" s="789"/>
      <c r="AR125" s="789"/>
      <c r="AS125" s="789"/>
      <c r="AT125" s="790"/>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78" t="s">
        <v>486</v>
      </c>
      <c r="CL125" s="779"/>
      <c r="CM125" s="779"/>
      <c r="CN125" s="779"/>
      <c r="CO125" s="780"/>
      <c r="CP125" s="815" t="s">
        <v>142</v>
      </c>
      <c r="CQ125" s="763"/>
      <c r="CR125" s="763"/>
      <c r="CS125" s="763"/>
      <c r="CT125" s="763"/>
      <c r="CU125" s="763"/>
      <c r="CV125" s="763"/>
      <c r="CW125" s="763"/>
      <c r="CX125" s="763"/>
      <c r="CY125" s="763"/>
      <c r="CZ125" s="763"/>
      <c r="DA125" s="763"/>
      <c r="DB125" s="763"/>
      <c r="DC125" s="763"/>
      <c r="DD125" s="763"/>
      <c r="DE125" s="763"/>
      <c r="DF125" s="764"/>
      <c r="DG125" s="816" t="s">
        <v>198</v>
      </c>
      <c r="DH125" s="817"/>
      <c r="DI125" s="817"/>
      <c r="DJ125" s="817"/>
      <c r="DK125" s="817"/>
      <c r="DL125" s="817" t="s">
        <v>198</v>
      </c>
      <c r="DM125" s="817"/>
      <c r="DN125" s="817"/>
      <c r="DO125" s="817"/>
      <c r="DP125" s="817"/>
      <c r="DQ125" s="817" t="s">
        <v>198</v>
      </c>
      <c r="DR125" s="817"/>
      <c r="DS125" s="817"/>
      <c r="DT125" s="817"/>
      <c r="DU125" s="817"/>
      <c r="DV125" s="818" t="s">
        <v>198</v>
      </c>
      <c r="DW125" s="818"/>
      <c r="DX125" s="818"/>
      <c r="DY125" s="818"/>
      <c r="DZ125" s="819"/>
    </row>
    <row r="126" spans="1:130" s="48" customFormat="1" ht="26.25" customHeight="1" x14ac:dyDescent="0.2">
      <c r="A126" s="707"/>
      <c r="B126" s="708"/>
      <c r="C126" s="787" t="s">
        <v>479</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16" t="s">
        <v>198</v>
      </c>
      <c r="AB126" s="717"/>
      <c r="AC126" s="717"/>
      <c r="AD126" s="717"/>
      <c r="AE126" s="718"/>
      <c r="AF126" s="719" t="s">
        <v>198</v>
      </c>
      <c r="AG126" s="717"/>
      <c r="AH126" s="717"/>
      <c r="AI126" s="717"/>
      <c r="AJ126" s="718"/>
      <c r="AK126" s="719" t="s">
        <v>198</v>
      </c>
      <c r="AL126" s="717"/>
      <c r="AM126" s="717"/>
      <c r="AN126" s="717"/>
      <c r="AO126" s="718"/>
      <c r="AP126" s="788" t="s">
        <v>198</v>
      </c>
      <c r="AQ126" s="789"/>
      <c r="AR126" s="789"/>
      <c r="AS126" s="789"/>
      <c r="AT126" s="790"/>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1"/>
      <c r="CL126" s="782"/>
      <c r="CM126" s="782"/>
      <c r="CN126" s="782"/>
      <c r="CO126" s="783"/>
      <c r="CP126" s="787" t="s">
        <v>418</v>
      </c>
      <c r="CQ126" s="724"/>
      <c r="CR126" s="724"/>
      <c r="CS126" s="724"/>
      <c r="CT126" s="724"/>
      <c r="CU126" s="724"/>
      <c r="CV126" s="724"/>
      <c r="CW126" s="724"/>
      <c r="CX126" s="724"/>
      <c r="CY126" s="724"/>
      <c r="CZ126" s="724"/>
      <c r="DA126" s="724"/>
      <c r="DB126" s="724"/>
      <c r="DC126" s="724"/>
      <c r="DD126" s="724"/>
      <c r="DE126" s="724"/>
      <c r="DF126" s="725"/>
      <c r="DG126" s="791" t="s">
        <v>198</v>
      </c>
      <c r="DH126" s="792"/>
      <c r="DI126" s="792"/>
      <c r="DJ126" s="792"/>
      <c r="DK126" s="792"/>
      <c r="DL126" s="792" t="s">
        <v>198</v>
      </c>
      <c r="DM126" s="792"/>
      <c r="DN126" s="792"/>
      <c r="DO126" s="792"/>
      <c r="DP126" s="792"/>
      <c r="DQ126" s="792" t="s">
        <v>198</v>
      </c>
      <c r="DR126" s="792"/>
      <c r="DS126" s="792"/>
      <c r="DT126" s="792"/>
      <c r="DU126" s="792"/>
      <c r="DV126" s="793" t="s">
        <v>198</v>
      </c>
      <c r="DW126" s="793"/>
      <c r="DX126" s="793"/>
      <c r="DY126" s="793"/>
      <c r="DZ126" s="794"/>
    </row>
    <row r="127" spans="1:130" s="48" customFormat="1" ht="26.25" customHeight="1" x14ac:dyDescent="0.2">
      <c r="A127" s="709"/>
      <c r="B127" s="710"/>
      <c r="C127" s="795" t="s">
        <v>79</v>
      </c>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7"/>
      <c r="AA127" s="716" t="s">
        <v>198</v>
      </c>
      <c r="AB127" s="717"/>
      <c r="AC127" s="717"/>
      <c r="AD127" s="717"/>
      <c r="AE127" s="718"/>
      <c r="AF127" s="719" t="s">
        <v>198</v>
      </c>
      <c r="AG127" s="717"/>
      <c r="AH127" s="717"/>
      <c r="AI127" s="717"/>
      <c r="AJ127" s="718"/>
      <c r="AK127" s="719" t="s">
        <v>198</v>
      </c>
      <c r="AL127" s="717"/>
      <c r="AM127" s="717"/>
      <c r="AN127" s="717"/>
      <c r="AO127" s="718"/>
      <c r="AP127" s="788" t="s">
        <v>198</v>
      </c>
      <c r="AQ127" s="789"/>
      <c r="AR127" s="789"/>
      <c r="AS127" s="789"/>
      <c r="AT127" s="790"/>
      <c r="AU127" s="56"/>
      <c r="AV127" s="56"/>
      <c r="AW127" s="56"/>
      <c r="AX127" s="798" t="s">
        <v>489</v>
      </c>
      <c r="AY127" s="799"/>
      <c r="AZ127" s="799"/>
      <c r="BA127" s="799"/>
      <c r="BB127" s="799"/>
      <c r="BC127" s="799"/>
      <c r="BD127" s="799"/>
      <c r="BE127" s="800"/>
      <c r="BF127" s="801" t="s">
        <v>119</v>
      </c>
      <c r="BG127" s="799"/>
      <c r="BH127" s="799"/>
      <c r="BI127" s="799"/>
      <c r="BJ127" s="799"/>
      <c r="BK127" s="799"/>
      <c r="BL127" s="800"/>
      <c r="BM127" s="801" t="s">
        <v>419</v>
      </c>
      <c r="BN127" s="799"/>
      <c r="BO127" s="799"/>
      <c r="BP127" s="799"/>
      <c r="BQ127" s="799"/>
      <c r="BR127" s="799"/>
      <c r="BS127" s="800"/>
      <c r="BT127" s="801" t="s">
        <v>407</v>
      </c>
      <c r="BU127" s="799"/>
      <c r="BV127" s="799"/>
      <c r="BW127" s="799"/>
      <c r="BX127" s="799"/>
      <c r="BY127" s="799"/>
      <c r="BZ127" s="802"/>
      <c r="CA127" s="56"/>
      <c r="CB127" s="56"/>
      <c r="CC127" s="56"/>
      <c r="CD127" s="74"/>
      <c r="CE127" s="74"/>
      <c r="CF127" s="74"/>
      <c r="CG127" s="56"/>
      <c r="CH127" s="56"/>
      <c r="CI127" s="56"/>
      <c r="CJ127" s="75"/>
      <c r="CK127" s="781"/>
      <c r="CL127" s="782"/>
      <c r="CM127" s="782"/>
      <c r="CN127" s="782"/>
      <c r="CO127" s="783"/>
      <c r="CP127" s="787" t="s">
        <v>412</v>
      </c>
      <c r="CQ127" s="724"/>
      <c r="CR127" s="724"/>
      <c r="CS127" s="724"/>
      <c r="CT127" s="724"/>
      <c r="CU127" s="724"/>
      <c r="CV127" s="724"/>
      <c r="CW127" s="724"/>
      <c r="CX127" s="724"/>
      <c r="CY127" s="724"/>
      <c r="CZ127" s="724"/>
      <c r="DA127" s="724"/>
      <c r="DB127" s="724"/>
      <c r="DC127" s="724"/>
      <c r="DD127" s="724"/>
      <c r="DE127" s="724"/>
      <c r="DF127" s="725"/>
      <c r="DG127" s="791" t="s">
        <v>198</v>
      </c>
      <c r="DH127" s="792"/>
      <c r="DI127" s="792"/>
      <c r="DJ127" s="792"/>
      <c r="DK127" s="792"/>
      <c r="DL127" s="792" t="s">
        <v>198</v>
      </c>
      <c r="DM127" s="792"/>
      <c r="DN127" s="792"/>
      <c r="DO127" s="792"/>
      <c r="DP127" s="792"/>
      <c r="DQ127" s="792" t="s">
        <v>198</v>
      </c>
      <c r="DR127" s="792"/>
      <c r="DS127" s="792"/>
      <c r="DT127" s="792"/>
      <c r="DU127" s="792"/>
      <c r="DV127" s="793" t="s">
        <v>198</v>
      </c>
      <c r="DW127" s="793"/>
      <c r="DX127" s="793"/>
      <c r="DY127" s="793"/>
      <c r="DZ127" s="794"/>
    </row>
    <row r="128" spans="1:130" s="48" customFormat="1" ht="26.25" customHeight="1" x14ac:dyDescent="0.2">
      <c r="A128" s="751" t="s">
        <v>490</v>
      </c>
      <c r="B128" s="752"/>
      <c r="C128" s="752"/>
      <c r="D128" s="752"/>
      <c r="E128" s="752"/>
      <c r="F128" s="752"/>
      <c r="G128" s="752"/>
      <c r="H128" s="752"/>
      <c r="I128" s="752"/>
      <c r="J128" s="752"/>
      <c r="K128" s="752"/>
      <c r="L128" s="752"/>
      <c r="M128" s="752"/>
      <c r="N128" s="752"/>
      <c r="O128" s="752"/>
      <c r="P128" s="752"/>
      <c r="Q128" s="752"/>
      <c r="R128" s="752"/>
      <c r="S128" s="752"/>
      <c r="T128" s="752"/>
      <c r="U128" s="752"/>
      <c r="V128" s="752"/>
      <c r="W128" s="753" t="s">
        <v>8</v>
      </c>
      <c r="X128" s="753"/>
      <c r="Y128" s="753"/>
      <c r="Z128" s="754"/>
      <c r="AA128" s="755">
        <v>954073</v>
      </c>
      <c r="AB128" s="756"/>
      <c r="AC128" s="756"/>
      <c r="AD128" s="756"/>
      <c r="AE128" s="757"/>
      <c r="AF128" s="758">
        <v>847221</v>
      </c>
      <c r="AG128" s="756"/>
      <c r="AH128" s="756"/>
      <c r="AI128" s="756"/>
      <c r="AJ128" s="757"/>
      <c r="AK128" s="758">
        <v>870125</v>
      </c>
      <c r="AL128" s="756"/>
      <c r="AM128" s="756"/>
      <c r="AN128" s="756"/>
      <c r="AO128" s="757"/>
      <c r="AP128" s="759"/>
      <c r="AQ128" s="760"/>
      <c r="AR128" s="760"/>
      <c r="AS128" s="760"/>
      <c r="AT128" s="761"/>
      <c r="AU128" s="56"/>
      <c r="AV128" s="56"/>
      <c r="AW128" s="56"/>
      <c r="AX128" s="762" t="s">
        <v>308</v>
      </c>
      <c r="AY128" s="763"/>
      <c r="AZ128" s="763"/>
      <c r="BA128" s="763"/>
      <c r="BB128" s="763"/>
      <c r="BC128" s="763"/>
      <c r="BD128" s="763"/>
      <c r="BE128" s="764"/>
      <c r="BF128" s="765" t="s">
        <v>198</v>
      </c>
      <c r="BG128" s="766"/>
      <c r="BH128" s="766"/>
      <c r="BI128" s="766"/>
      <c r="BJ128" s="766"/>
      <c r="BK128" s="766"/>
      <c r="BL128" s="767"/>
      <c r="BM128" s="765">
        <v>11.91</v>
      </c>
      <c r="BN128" s="766"/>
      <c r="BO128" s="766"/>
      <c r="BP128" s="766"/>
      <c r="BQ128" s="766"/>
      <c r="BR128" s="766"/>
      <c r="BS128" s="767"/>
      <c r="BT128" s="765">
        <v>20</v>
      </c>
      <c r="BU128" s="766"/>
      <c r="BV128" s="766"/>
      <c r="BW128" s="766"/>
      <c r="BX128" s="766"/>
      <c r="BY128" s="766"/>
      <c r="BZ128" s="768"/>
      <c r="CA128" s="74"/>
      <c r="CB128" s="74"/>
      <c r="CC128" s="74"/>
      <c r="CD128" s="74"/>
      <c r="CE128" s="74"/>
      <c r="CF128" s="74"/>
      <c r="CG128" s="56"/>
      <c r="CH128" s="56"/>
      <c r="CI128" s="56"/>
      <c r="CJ128" s="75"/>
      <c r="CK128" s="784"/>
      <c r="CL128" s="785"/>
      <c r="CM128" s="785"/>
      <c r="CN128" s="785"/>
      <c r="CO128" s="786"/>
      <c r="CP128" s="769" t="s">
        <v>398</v>
      </c>
      <c r="CQ128" s="743"/>
      <c r="CR128" s="743"/>
      <c r="CS128" s="743"/>
      <c r="CT128" s="743"/>
      <c r="CU128" s="743"/>
      <c r="CV128" s="743"/>
      <c r="CW128" s="743"/>
      <c r="CX128" s="743"/>
      <c r="CY128" s="743"/>
      <c r="CZ128" s="743"/>
      <c r="DA128" s="743"/>
      <c r="DB128" s="743"/>
      <c r="DC128" s="743"/>
      <c r="DD128" s="743"/>
      <c r="DE128" s="743"/>
      <c r="DF128" s="744"/>
      <c r="DG128" s="770" t="s">
        <v>198</v>
      </c>
      <c r="DH128" s="771"/>
      <c r="DI128" s="771"/>
      <c r="DJ128" s="771"/>
      <c r="DK128" s="771"/>
      <c r="DL128" s="771" t="s">
        <v>198</v>
      </c>
      <c r="DM128" s="771"/>
      <c r="DN128" s="771"/>
      <c r="DO128" s="771"/>
      <c r="DP128" s="771"/>
      <c r="DQ128" s="771" t="s">
        <v>198</v>
      </c>
      <c r="DR128" s="771"/>
      <c r="DS128" s="771"/>
      <c r="DT128" s="771"/>
      <c r="DU128" s="771"/>
      <c r="DV128" s="772" t="s">
        <v>198</v>
      </c>
      <c r="DW128" s="772"/>
      <c r="DX128" s="772"/>
      <c r="DY128" s="772"/>
      <c r="DZ128" s="773"/>
    </row>
    <row r="129" spans="1:131" s="48" customFormat="1" ht="26.25" customHeight="1" x14ac:dyDescent="0.2">
      <c r="A129" s="711" t="s">
        <v>172</v>
      </c>
      <c r="B129" s="712"/>
      <c r="C129" s="712"/>
      <c r="D129" s="712"/>
      <c r="E129" s="712"/>
      <c r="F129" s="712"/>
      <c r="G129" s="712"/>
      <c r="H129" s="712"/>
      <c r="I129" s="712"/>
      <c r="J129" s="712"/>
      <c r="K129" s="712"/>
      <c r="L129" s="712"/>
      <c r="M129" s="712"/>
      <c r="N129" s="712"/>
      <c r="O129" s="712"/>
      <c r="P129" s="712"/>
      <c r="Q129" s="712"/>
      <c r="R129" s="712"/>
      <c r="S129" s="712"/>
      <c r="T129" s="712"/>
      <c r="U129" s="712"/>
      <c r="V129" s="712"/>
      <c r="W129" s="713" t="s">
        <v>234</v>
      </c>
      <c r="X129" s="714"/>
      <c r="Y129" s="714"/>
      <c r="Z129" s="715"/>
      <c r="AA129" s="716">
        <v>27017841</v>
      </c>
      <c r="AB129" s="717"/>
      <c r="AC129" s="717"/>
      <c r="AD129" s="717"/>
      <c r="AE129" s="718"/>
      <c r="AF129" s="719">
        <v>28535185</v>
      </c>
      <c r="AG129" s="717"/>
      <c r="AH129" s="717"/>
      <c r="AI129" s="717"/>
      <c r="AJ129" s="718"/>
      <c r="AK129" s="719">
        <v>27816882</v>
      </c>
      <c r="AL129" s="717"/>
      <c r="AM129" s="717"/>
      <c r="AN129" s="717"/>
      <c r="AO129" s="718"/>
      <c r="AP129" s="720"/>
      <c r="AQ129" s="721"/>
      <c r="AR129" s="721"/>
      <c r="AS129" s="721"/>
      <c r="AT129" s="722"/>
      <c r="AU129" s="67"/>
      <c r="AV129" s="67"/>
      <c r="AW129" s="67"/>
      <c r="AX129" s="723" t="s">
        <v>115</v>
      </c>
      <c r="AY129" s="724"/>
      <c r="AZ129" s="724"/>
      <c r="BA129" s="724"/>
      <c r="BB129" s="724"/>
      <c r="BC129" s="724"/>
      <c r="BD129" s="724"/>
      <c r="BE129" s="725"/>
      <c r="BF129" s="774" t="s">
        <v>198</v>
      </c>
      <c r="BG129" s="775"/>
      <c r="BH129" s="775"/>
      <c r="BI129" s="775"/>
      <c r="BJ129" s="775"/>
      <c r="BK129" s="775"/>
      <c r="BL129" s="776"/>
      <c r="BM129" s="774">
        <v>16.91</v>
      </c>
      <c r="BN129" s="775"/>
      <c r="BO129" s="775"/>
      <c r="BP129" s="775"/>
      <c r="BQ129" s="775"/>
      <c r="BR129" s="775"/>
      <c r="BS129" s="776"/>
      <c r="BT129" s="774">
        <v>30</v>
      </c>
      <c r="BU129" s="775"/>
      <c r="BV129" s="775"/>
      <c r="BW129" s="775"/>
      <c r="BX129" s="775"/>
      <c r="BY129" s="775"/>
      <c r="BZ129" s="7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1" t="s">
        <v>491</v>
      </c>
      <c r="B130" s="712"/>
      <c r="C130" s="712"/>
      <c r="D130" s="712"/>
      <c r="E130" s="712"/>
      <c r="F130" s="712"/>
      <c r="G130" s="712"/>
      <c r="H130" s="712"/>
      <c r="I130" s="712"/>
      <c r="J130" s="712"/>
      <c r="K130" s="712"/>
      <c r="L130" s="712"/>
      <c r="M130" s="712"/>
      <c r="N130" s="712"/>
      <c r="O130" s="712"/>
      <c r="P130" s="712"/>
      <c r="Q130" s="712"/>
      <c r="R130" s="712"/>
      <c r="S130" s="712"/>
      <c r="T130" s="712"/>
      <c r="U130" s="712"/>
      <c r="V130" s="712"/>
      <c r="W130" s="713" t="s">
        <v>492</v>
      </c>
      <c r="X130" s="714"/>
      <c r="Y130" s="714"/>
      <c r="Z130" s="715"/>
      <c r="AA130" s="716">
        <v>3008989</v>
      </c>
      <c r="AB130" s="717"/>
      <c r="AC130" s="717"/>
      <c r="AD130" s="717"/>
      <c r="AE130" s="718"/>
      <c r="AF130" s="719">
        <v>3029160</v>
      </c>
      <c r="AG130" s="717"/>
      <c r="AH130" s="717"/>
      <c r="AI130" s="717"/>
      <c r="AJ130" s="718"/>
      <c r="AK130" s="719">
        <v>3048684</v>
      </c>
      <c r="AL130" s="717"/>
      <c r="AM130" s="717"/>
      <c r="AN130" s="717"/>
      <c r="AO130" s="718"/>
      <c r="AP130" s="720"/>
      <c r="AQ130" s="721"/>
      <c r="AR130" s="721"/>
      <c r="AS130" s="721"/>
      <c r="AT130" s="722"/>
      <c r="AU130" s="67"/>
      <c r="AV130" s="67"/>
      <c r="AW130" s="67"/>
      <c r="AX130" s="723" t="s">
        <v>434</v>
      </c>
      <c r="AY130" s="724"/>
      <c r="AZ130" s="724"/>
      <c r="BA130" s="724"/>
      <c r="BB130" s="724"/>
      <c r="BC130" s="724"/>
      <c r="BD130" s="724"/>
      <c r="BE130" s="725"/>
      <c r="BF130" s="726">
        <v>2.2000000000000002</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175</v>
      </c>
      <c r="X131" s="733"/>
      <c r="Y131" s="733"/>
      <c r="Z131" s="734"/>
      <c r="AA131" s="735">
        <v>24008852</v>
      </c>
      <c r="AB131" s="736"/>
      <c r="AC131" s="736"/>
      <c r="AD131" s="736"/>
      <c r="AE131" s="737"/>
      <c r="AF131" s="738">
        <v>25506025</v>
      </c>
      <c r="AG131" s="736"/>
      <c r="AH131" s="736"/>
      <c r="AI131" s="736"/>
      <c r="AJ131" s="737"/>
      <c r="AK131" s="738">
        <v>24768198</v>
      </c>
      <c r="AL131" s="736"/>
      <c r="AM131" s="736"/>
      <c r="AN131" s="736"/>
      <c r="AO131" s="737"/>
      <c r="AP131" s="739"/>
      <c r="AQ131" s="740"/>
      <c r="AR131" s="740"/>
      <c r="AS131" s="740"/>
      <c r="AT131" s="741"/>
      <c r="AU131" s="67"/>
      <c r="AV131" s="67"/>
      <c r="AW131" s="67"/>
      <c r="AX131" s="742" t="s">
        <v>60</v>
      </c>
      <c r="AY131" s="743"/>
      <c r="AZ131" s="743"/>
      <c r="BA131" s="743"/>
      <c r="BB131" s="743"/>
      <c r="BC131" s="743"/>
      <c r="BD131" s="743"/>
      <c r="BE131" s="744"/>
      <c r="BF131" s="745" t="s">
        <v>198</v>
      </c>
      <c r="BG131" s="746"/>
      <c r="BH131" s="746"/>
      <c r="BI131" s="746"/>
      <c r="BJ131" s="746"/>
      <c r="BK131" s="746"/>
      <c r="BL131" s="747"/>
      <c r="BM131" s="745">
        <v>350</v>
      </c>
      <c r="BN131" s="746"/>
      <c r="BO131" s="746"/>
      <c r="BP131" s="746"/>
      <c r="BQ131" s="746"/>
      <c r="BR131" s="746"/>
      <c r="BS131" s="747"/>
      <c r="BT131" s="748"/>
      <c r="BU131" s="749"/>
      <c r="BV131" s="749"/>
      <c r="BW131" s="749"/>
      <c r="BX131" s="749"/>
      <c r="BY131" s="749"/>
      <c r="BZ131" s="75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1" t="s">
        <v>117</v>
      </c>
      <c r="B132" s="702"/>
      <c r="C132" s="702"/>
      <c r="D132" s="702"/>
      <c r="E132" s="702"/>
      <c r="F132" s="702"/>
      <c r="G132" s="702"/>
      <c r="H132" s="702"/>
      <c r="I132" s="702"/>
      <c r="J132" s="702"/>
      <c r="K132" s="702"/>
      <c r="L132" s="702"/>
      <c r="M132" s="702"/>
      <c r="N132" s="702"/>
      <c r="O132" s="702"/>
      <c r="P132" s="702"/>
      <c r="Q132" s="702"/>
      <c r="R132" s="702"/>
      <c r="S132" s="702"/>
      <c r="T132" s="702"/>
      <c r="U132" s="702"/>
      <c r="V132" s="676" t="s">
        <v>493</v>
      </c>
      <c r="W132" s="676"/>
      <c r="X132" s="676"/>
      <c r="Y132" s="676"/>
      <c r="Z132" s="677"/>
      <c r="AA132" s="678">
        <v>2.5168300430000001</v>
      </c>
      <c r="AB132" s="679"/>
      <c r="AC132" s="679"/>
      <c r="AD132" s="679"/>
      <c r="AE132" s="680"/>
      <c r="AF132" s="681">
        <v>2.2813237260000001</v>
      </c>
      <c r="AG132" s="679"/>
      <c r="AH132" s="679"/>
      <c r="AI132" s="679"/>
      <c r="AJ132" s="680"/>
      <c r="AK132" s="681">
        <v>2.0964383440000001</v>
      </c>
      <c r="AL132" s="679"/>
      <c r="AM132" s="679"/>
      <c r="AN132" s="679"/>
      <c r="AO132" s="680"/>
      <c r="AP132" s="682"/>
      <c r="AQ132" s="683"/>
      <c r="AR132" s="683"/>
      <c r="AS132" s="683"/>
      <c r="AT132" s="684"/>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03"/>
      <c r="B133" s="704"/>
      <c r="C133" s="704"/>
      <c r="D133" s="704"/>
      <c r="E133" s="704"/>
      <c r="F133" s="704"/>
      <c r="G133" s="704"/>
      <c r="H133" s="704"/>
      <c r="I133" s="704"/>
      <c r="J133" s="704"/>
      <c r="K133" s="704"/>
      <c r="L133" s="704"/>
      <c r="M133" s="704"/>
      <c r="N133" s="704"/>
      <c r="O133" s="704"/>
      <c r="P133" s="704"/>
      <c r="Q133" s="704"/>
      <c r="R133" s="704"/>
      <c r="S133" s="704"/>
      <c r="T133" s="704"/>
      <c r="U133" s="704"/>
      <c r="V133" s="685" t="s">
        <v>54</v>
      </c>
      <c r="W133" s="685"/>
      <c r="X133" s="685"/>
      <c r="Y133" s="685"/>
      <c r="Z133" s="686"/>
      <c r="AA133" s="687">
        <v>2.6</v>
      </c>
      <c r="AB133" s="688"/>
      <c r="AC133" s="688"/>
      <c r="AD133" s="688"/>
      <c r="AE133" s="689"/>
      <c r="AF133" s="687">
        <v>2.4</v>
      </c>
      <c r="AG133" s="688"/>
      <c r="AH133" s="688"/>
      <c r="AI133" s="688"/>
      <c r="AJ133" s="689"/>
      <c r="AK133" s="687">
        <v>2.2000000000000002</v>
      </c>
      <c r="AL133" s="688"/>
      <c r="AM133" s="688"/>
      <c r="AN133" s="688"/>
      <c r="AO133" s="689"/>
      <c r="AP133" s="690"/>
      <c r="AQ133" s="691"/>
      <c r="AR133" s="691"/>
      <c r="AS133" s="691"/>
      <c r="AT133" s="692"/>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7JyFaP3kaL6oEi5vJhRrHkPyZI9aJpFj8/o1wLriaOwDPbFIpHnrSsU/CEKifzUq0nRfBmlnQKfO1FRQh+8G6g==" saltValue="fp6dpw9t+RHZSl37RTgsg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80" workbookViewId="0"/>
  </sheetViews>
  <sheetFormatPr defaultColWidth="0" defaultRowHeight="13.5" customHeight="1" zeroHeight="1" x14ac:dyDescent="0.2"/>
  <cols>
    <col min="1" max="120" width="2.77734375" style="77" customWidth="1"/>
    <col min="121" max="121" width="0" style="78" hidden="1" customWidth="1"/>
    <col min="122" max="122" width="9" style="78" hidden="1" customWidth="1"/>
    <col min="123" max="16384" width="9" style="78" hidden="1"/>
  </cols>
  <sheetData>
    <row r="1" spans="1:120" ht="13.2"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78"/>
    </row>
    <row r="17" spans="119:120" ht="13.2" x14ac:dyDescent="0.2">
      <c r="DP17" s="78"/>
    </row>
    <row r="18" spans="119:120" ht="13.2" x14ac:dyDescent="0.2"/>
    <row r="19" spans="119:120" ht="13.2" x14ac:dyDescent="0.2"/>
    <row r="20" spans="119:120" ht="13.2" x14ac:dyDescent="0.2">
      <c r="DO20" s="78"/>
      <c r="DP20" s="78"/>
    </row>
    <row r="21" spans="119:120" ht="13.2" x14ac:dyDescent="0.2">
      <c r="DP21" s="78"/>
    </row>
    <row r="22" spans="119:120" ht="13.2" x14ac:dyDescent="0.2"/>
    <row r="23" spans="119:120" ht="13.2" x14ac:dyDescent="0.2">
      <c r="DO23" s="78"/>
      <c r="DP23" s="78"/>
    </row>
    <row r="24" spans="119:120" ht="13.2" x14ac:dyDescent="0.2">
      <c r="DP24" s="78"/>
    </row>
    <row r="25" spans="119:120" ht="13.2" x14ac:dyDescent="0.2">
      <c r="DP25" s="78"/>
    </row>
    <row r="26" spans="119:120" ht="13.2" x14ac:dyDescent="0.2">
      <c r="DO26" s="78"/>
      <c r="DP26" s="78"/>
    </row>
    <row r="27" spans="119:120" ht="13.2" x14ac:dyDescent="0.2"/>
    <row r="28" spans="119:120" ht="13.2" x14ac:dyDescent="0.2">
      <c r="DO28" s="78"/>
      <c r="DP28" s="78"/>
    </row>
    <row r="29" spans="119:120" ht="13.2" x14ac:dyDescent="0.2">
      <c r="DP29" s="78"/>
    </row>
    <row r="30" spans="119:120" ht="13.2" x14ac:dyDescent="0.2"/>
    <row r="31" spans="119:120" ht="13.2" x14ac:dyDescent="0.2">
      <c r="DO31" s="78"/>
      <c r="DP31" s="78"/>
    </row>
    <row r="32" spans="119:120" ht="13.2" x14ac:dyDescent="0.2"/>
    <row r="33" spans="98:120" ht="13.2" x14ac:dyDescent="0.2">
      <c r="DO33" s="78"/>
      <c r="DP33" s="78"/>
    </row>
    <row r="34" spans="98:120" ht="13.2" x14ac:dyDescent="0.2">
      <c r="DM34" s="78"/>
    </row>
    <row r="35" spans="98:120" ht="13.2" x14ac:dyDescent="0.2">
      <c r="CT35" s="78"/>
      <c r="CU35" s="78"/>
      <c r="CV35" s="78"/>
      <c r="CY35" s="78"/>
      <c r="CZ35" s="78"/>
      <c r="DA35" s="78"/>
      <c r="DD35" s="78"/>
      <c r="DE35" s="78"/>
      <c r="DF35" s="78"/>
      <c r="DI35" s="78"/>
      <c r="DJ35" s="78"/>
      <c r="DK35" s="78"/>
      <c r="DM35" s="78"/>
      <c r="DN35" s="78"/>
      <c r="DO35" s="78"/>
      <c r="DP35" s="78"/>
    </row>
    <row r="36" spans="98:120" ht="13.2" x14ac:dyDescent="0.2"/>
    <row r="37" spans="98:120" ht="13.2" x14ac:dyDescent="0.2">
      <c r="CW37" s="78"/>
      <c r="DB37" s="78"/>
      <c r="DG37" s="78"/>
      <c r="DL37" s="78"/>
      <c r="DP37" s="78"/>
    </row>
    <row r="38" spans="98:120" ht="13.2" x14ac:dyDescent="0.2">
      <c r="CT38" s="78"/>
      <c r="CU38" s="78"/>
      <c r="CV38" s="78"/>
      <c r="CW38" s="78"/>
      <c r="CY38" s="78"/>
      <c r="CZ38" s="78"/>
      <c r="DA38" s="78"/>
      <c r="DB38" s="78"/>
      <c r="DD38" s="78"/>
      <c r="DE38" s="78"/>
      <c r="DF38" s="78"/>
      <c r="DG38" s="78"/>
      <c r="DI38" s="78"/>
      <c r="DJ38" s="78"/>
      <c r="DK38" s="78"/>
      <c r="DL38" s="78"/>
      <c r="DN38" s="78"/>
      <c r="DO38" s="78"/>
      <c r="DP38" s="7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78"/>
      <c r="DO49" s="78"/>
      <c r="DP49" s="7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78"/>
      <c r="CS63" s="78"/>
      <c r="CX63" s="78"/>
      <c r="DC63" s="78"/>
      <c r="DH63" s="78"/>
    </row>
    <row r="64" spans="22:120" ht="13.2" x14ac:dyDescent="0.2">
      <c r="V64" s="78"/>
    </row>
    <row r="65" spans="15:120" ht="13.2"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2" x14ac:dyDescent="0.2">
      <c r="Q66" s="78"/>
      <c r="S66" s="78"/>
      <c r="U66" s="78"/>
      <c r="DM66" s="78"/>
    </row>
    <row r="67" spans="15:120" ht="13.2"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2" x14ac:dyDescent="0.2"/>
    <row r="69" spans="15:120" ht="13.2" x14ac:dyDescent="0.2"/>
    <row r="70" spans="15:120" ht="13.2" x14ac:dyDescent="0.2"/>
    <row r="71" spans="15:120" ht="13.2" x14ac:dyDescent="0.2"/>
    <row r="72" spans="15:120" ht="13.2" x14ac:dyDescent="0.2">
      <c r="DP72" s="78"/>
    </row>
    <row r="73" spans="15:120" ht="13.2" x14ac:dyDescent="0.2">
      <c r="DP73" s="7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78"/>
      <c r="CX96" s="78"/>
      <c r="DC96" s="78"/>
      <c r="DH96" s="78"/>
    </row>
    <row r="97" spans="24:120" ht="13.2" x14ac:dyDescent="0.2">
      <c r="CS97" s="78"/>
      <c r="CX97" s="78"/>
      <c r="DC97" s="78"/>
      <c r="DH97" s="78"/>
      <c r="DP97" s="77" t="s">
        <v>96</v>
      </c>
    </row>
    <row r="98" spans="24:120" ht="13.2" hidden="1" x14ac:dyDescent="0.2">
      <c r="CS98" s="78"/>
      <c r="CX98" s="78"/>
      <c r="DC98" s="78"/>
      <c r="DH98" s="78"/>
    </row>
    <row r="99" spans="24:120" ht="13.2"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2" hidden="1" x14ac:dyDescent="0.2">
      <c r="CT103" s="78"/>
      <c r="CV103" s="78"/>
      <c r="CW103" s="78"/>
      <c r="CY103" s="78"/>
      <c r="DA103" s="78"/>
      <c r="DB103" s="78"/>
      <c r="DD103" s="78"/>
      <c r="DF103" s="78"/>
      <c r="DG103" s="78"/>
      <c r="DI103" s="78"/>
      <c r="DK103" s="78"/>
      <c r="DL103" s="78"/>
      <c r="DM103" s="78"/>
      <c r="DN103" s="78"/>
      <c r="DO103" s="78"/>
      <c r="DP103" s="78"/>
    </row>
    <row r="104" spans="24:120" ht="13.2"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oHL4aQC+GxSbsqqCQtkywNPH1sYHsfTky42Ws4PE14sVswPpu4+/qOtXMRVZKPBv9Twomv9mcR6rsThY+fz9rQ==" saltValue="1QCgudupRBE2Xt5LLTxsD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EpTrDt9kUJ18QWY+mDrvDm3iLc5ObqBG35bTL3jm9wTp5ewsdY/E5RfgeKpnS0NWUy/w1VSBZgbSKo6x8TKqDg==" saltValue="jlWPBCn8wiqZ6yvln+wiVg=="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8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494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332</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5" t="s">
        <v>83</v>
      </c>
      <c r="AP7" s="127"/>
      <c r="AQ7" s="138" t="s">
        <v>495</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6"/>
      <c r="AP8" s="128" t="s">
        <v>496</v>
      </c>
      <c r="AQ8" s="139" t="s">
        <v>498</v>
      </c>
      <c r="AR8" s="153" t="s">
        <v>161</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6" t="s">
        <v>499</v>
      </c>
      <c r="AL9" s="1007"/>
      <c r="AM9" s="1007"/>
      <c r="AN9" s="1008"/>
      <c r="AO9" s="117">
        <v>7011871</v>
      </c>
      <c r="AP9" s="117">
        <v>53824</v>
      </c>
      <c r="AQ9" s="140">
        <v>62374</v>
      </c>
      <c r="AR9" s="154">
        <v>-13.7</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6" t="s">
        <v>205</v>
      </c>
      <c r="AL10" s="1007"/>
      <c r="AM10" s="1007"/>
      <c r="AN10" s="1008"/>
      <c r="AO10" s="118">
        <v>135804</v>
      </c>
      <c r="AP10" s="118">
        <v>1042</v>
      </c>
      <c r="AQ10" s="141">
        <v>4230</v>
      </c>
      <c r="AR10" s="155">
        <v>-75.400000000000006</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6" t="s">
        <v>396</v>
      </c>
      <c r="AL11" s="1007"/>
      <c r="AM11" s="1007"/>
      <c r="AN11" s="1008"/>
      <c r="AO11" s="118">
        <v>480532</v>
      </c>
      <c r="AP11" s="118">
        <v>3689</v>
      </c>
      <c r="AQ11" s="141">
        <v>601</v>
      </c>
      <c r="AR11" s="155">
        <v>513.79999999999995</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6" t="s">
        <v>232</v>
      </c>
      <c r="AL12" s="1007"/>
      <c r="AM12" s="1007"/>
      <c r="AN12" s="1008"/>
      <c r="AO12" s="118" t="s">
        <v>198</v>
      </c>
      <c r="AP12" s="118" t="s">
        <v>198</v>
      </c>
      <c r="AQ12" s="141">
        <v>13</v>
      </c>
      <c r="AR12" s="155" t="s">
        <v>198</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6" t="s">
        <v>500</v>
      </c>
      <c r="AL13" s="1007"/>
      <c r="AM13" s="1007"/>
      <c r="AN13" s="1008"/>
      <c r="AO13" s="118" t="s">
        <v>198</v>
      </c>
      <c r="AP13" s="118" t="s">
        <v>198</v>
      </c>
      <c r="AQ13" s="141">
        <v>2559</v>
      </c>
      <c r="AR13" s="155" t="s">
        <v>198</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6" t="s">
        <v>501</v>
      </c>
      <c r="AL14" s="1007"/>
      <c r="AM14" s="1007"/>
      <c r="AN14" s="1008"/>
      <c r="AO14" s="118">
        <v>65048</v>
      </c>
      <c r="AP14" s="118">
        <v>499</v>
      </c>
      <c r="AQ14" s="141">
        <v>1133</v>
      </c>
      <c r="AR14" s="155">
        <v>-56</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9" t="s">
        <v>311</v>
      </c>
      <c r="AL15" s="1010"/>
      <c r="AM15" s="1010"/>
      <c r="AN15" s="1011"/>
      <c r="AO15" s="118">
        <v>-538572</v>
      </c>
      <c r="AP15" s="118">
        <v>-4134</v>
      </c>
      <c r="AQ15" s="141">
        <v>-4006</v>
      </c>
      <c r="AR15" s="155">
        <v>3.2</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9" t="s">
        <v>272</v>
      </c>
      <c r="AL16" s="1010"/>
      <c r="AM16" s="1010"/>
      <c r="AN16" s="1011"/>
      <c r="AO16" s="118">
        <v>7154683</v>
      </c>
      <c r="AP16" s="118">
        <v>54920</v>
      </c>
      <c r="AQ16" s="141">
        <v>66904</v>
      </c>
      <c r="AR16" s="155">
        <v>-17.899999999999999</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170</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502</v>
      </c>
      <c r="AP20" s="129" t="s">
        <v>337</v>
      </c>
      <c r="AQ20" s="142" t="s">
        <v>38</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2" t="s">
        <v>503</v>
      </c>
      <c r="AL21" s="1013"/>
      <c r="AM21" s="1013"/>
      <c r="AN21" s="1014"/>
      <c r="AO21" s="120">
        <v>4.8899999999999997</v>
      </c>
      <c r="AP21" s="130">
        <v>6.16</v>
      </c>
      <c r="AQ21" s="143">
        <v>-1.27</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2" t="s">
        <v>504</v>
      </c>
      <c r="AL22" s="1013"/>
      <c r="AM22" s="1013"/>
      <c r="AN22" s="1014"/>
      <c r="AO22" s="121">
        <v>99</v>
      </c>
      <c r="AP22" s="131">
        <v>98.9</v>
      </c>
      <c r="AQ22" s="144">
        <v>0.1</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1005" t="s">
        <v>505</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91"/>
    </row>
    <row r="27" spans="1:46" ht="13.2" x14ac:dyDescent="0.2">
      <c r="A27" s="85"/>
      <c r="AO27" s="90"/>
      <c r="AP27" s="90"/>
      <c r="AQ27" s="90"/>
      <c r="AR27" s="90"/>
      <c r="AS27" s="90"/>
      <c r="AT27" s="90"/>
    </row>
    <row r="28" spans="1:46" ht="16.2" x14ac:dyDescent="0.2">
      <c r="A28" s="82" t="s">
        <v>261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122</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5" t="s">
        <v>83</v>
      </c>
      <c r="AP30" s="127"/>
      <c r="AQ30" s="138" t="s">
        <v>495</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6"/>
      <c r="AP31" s="128" t="s">
        <v>496</v>
      </c>
      <c r="AQ31" s="139" t="s">
        <v>498</v>
      </c>
      <c r="AR31" s="153" t="s">
        <v>161</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506</v>
      </c>
      <c r="AL32" s="1000"/>
      <c r="AM32" s="1000"/>
      <c r="AN32" s="1001"/>
      <c r="AO32" s="118">
        <v>3105845</v>
      </c>
      <c r="AP32" s="118">
        <v>23841</v>
      </c>
      <c r="AQ32" s="145">
        <v>33699</v>
      </c>
      <c r="AR32" s="155">
        <v>-29.3</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508</v>
      </c>
      <c r="AL33" s="1000"/>
      <c r="AM33" s="1000"/>
      <c r="AN33" s="1001"/>
      <c r="AO33" s="118" t="s">
        <v>198</v>
      </c>
      <c r="AP33" s="118" t="s">
        <v>198</v>
      </c>
      <c r="AQ33" s="145" t="s">
        <v>198</v>
      </c>
      <c r="AR33" s="155" t="s">
        <v>198</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509</v>
      </c>
      <c r="AL34" s="1000"/>
      <c r="AM34" s="1000"/>
      <c r="AN34" s="1001"/>
      <c r="AO34" s="118" t="s">
        <v>198</v>
      </c>
      <c r="AP34" s="118" t="s">
        <v>198</v>
      </c>
      <c r="AQ34" s="145">
        <v>23</v>
      </c>
      <c r="AR34" s="155" t="s">
        <v>198</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510</v>
      </c>
      <c r="AL35" s="1000"/>
      <c r="AM35" s="1000"/>
      <c r="AN35" s="1001"/>
      <c r="AO35" s="118">
        <v>1242161</v>
      </c>
      <c r="AP35" s="118">
        <v>9535</v>
      </c>
      <c r="AQ35" s="145">
        <v>5771</v>
      </c>
      <c r="AR35" s="155">
        <v>65.2</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32</v>
      </c>
      <c r="AL36" s="1000"/>
      <c r="AM36" s="1000"/>
      <c r="AN36" s="1001"/>
      <c r="AO36" s="118">
        <v>90053</v>
      </c>
      <c r="AP36" s="118">
        <v>691</v>
      </c>
      <c r="AQ36" s="145">
        <v>1158</v>
      </c>
      <c r="AR36" s="155">
        <v>-40.299999999999997</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350</v>
      </c>
      <c r="AL37" s="1000"/>
      <c r="AM37" s="1000"/>
      <c r="AN37" s="1001"/>
      <c r="AO37" s="118" t="s">
        <v>198</v>
      </c>
      <c r="AP37" s="118" t="s">
        <v>198</v>
      </c>
      <c r="AQ37" s="145">
        <v>631</v>
      </c>
      <c r="AR37" s="155" t="s">
        <v>198</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511</v>
      </c>
      <c r="AL38" s="1003"/>
      <c r="AM38" s="1003"/>
      <c r="AN38" s="1004"/>
      <c r="AO38" s="122" t="s">
        <v>198</v>
      </c>
      <c r="AP38" s="122" t="s">
        <v>198</v>
      </c>
      <c r="AQ38" s="146">
        <v>0</v>
      </c>
      <c r="AR38" s="144" t="s">
        <v>198</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52</v>
      </c>
      <c r="AL39" s="1003"/>
      <c r="AM39" s="1003"/>
      <c r="AN39" s="1004"/>
      <c r="AO39" s="118">
        <v>-870125</v>
      </c>
      <c r="AP39" s="118">
        <v>-6679</v>
      </c>
      <c r="AQ39" s="145">
        <v>-6112</v>
      </c>
      <c r="AR39" s="155">
        <v>9.3000000000000007</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512</v>
      </c>
      <c r="AL40" s="1000"/>
      <c r="AM40" s="1000"/>
      <c r="AN40" s="1001"/>
      <c r="AO40" s="118">
        <v>-3048684</v>
      </c>
      <c r="AP40" s="118">
        <v>-23402</v>
      </c>
      <c r="AQ40" s="145">
        <v>-25565</v>
      </c>
      <c r="AR40" s="155">
        <v>-8.5</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89" t="s">
        <v>385</v>
      </c>
      <c r="AL41" s="990"/>
      <c r="AM41" s="990"/>
      <c r="AN41" s="991"/>
      <c r="AO41" s="118">
        <v>519250</v>
      </c>
      <c r="AP41" s="118">
        <v>3986</v>
      </c>
      <c r="AQ41" s="145">
        <v>9604</v>
      </c>
      <c r="AR41" s="155">
        <v>-58.5</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513</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514</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515</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7" t="s">
        <v>83</v>
      </c>
      <c r="AN49" s="992" t="s">
        <v>443</v>
      </c>
      <c r="AO49" s="993"/>
      <c r="AP49" s="993"/>
      <c r="AQ49" s="993"/>
      <c r="AR49" s="994"/>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998"/>
      <c r="AN50" s="114" t="s">
        <v>487</v>
      </c>
      <c r="AO50" s="124" t="s">
        <v>488</v>
      </c>
      <c r="AP50" s="135" t="s">
        <v>516</v>
      </c>
      <c r="AQ50" s="148" t="s">
        <v>380</v>
      </c>
      <c r="AR50" s="158" t="s">
        <v>517</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497</v>
      </c>
      <c r="AL51" s="103"/>
      <c r="AM51" s="108">
        <v>3262622</v>
      </c>
      <c r="AN51" s="115">
        <v>24332</v>
      </c>
      <c r="AO51" s="125">
        <v>78.8</v>
      </c>
      <c r="AP51" s="136">
        <v>43226</v>
      </c>
      <c r="AQ51" s="149">
        <v>1.3</v>
      </c>
      <c r="AR51" s="159">
        <v>77.5</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274</v>
      </c>
      <c r="AM52" s="109">
        <v>2103357</v>
      </c>
      <c r="AN52" s="116">
        <v>15687</v>
      </c>
      <c r="AO52" s="126">
        <v>59.3</v>
      </c>
      <c r="AP52" s="137">
        <v>22622</v>
      </c>
      <c r="AQ52" s="150">
        <v>-0.2</v>
      </c>
      <c r="AR52" s="160">
        <v>59.5</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518</v>
      </c>
      <c r="AL53" s="103"/>
      <c r="AM53" s="108">
        <v>2609763</v>
      </c>
      <c r="AN53" s="115">
        <v>19618</v>
      </c>
      <c r="AO53" s="125">
        <v>-19.399999999999999</v>
      </c>
      <c r="AP53" s="136">
        <v>42836</v>
      </c>
      <c r="AQ53" s="149">
        <v>-0.9</v>
      </c>
      <c r="AR53" s="159">
        <v>-18.5</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274</v>
      </c>
      <c r="AM54" s="109">
        <v>1547401</v>
      </c>
      <c r="AN54" s="116">
        <v>11632</v>
      </c>
      <c r="AO54" s="126">
        <v>-25.8</v>
      </c>
      <c r="AP54" s="137">
        <v>22936</v>
      </c>
      <c r="AQ54" s="150">
        <v>1.4</v>
      </c>
      <c r="AR54" s="160">
        <v>-27.2</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472</v>
      </c>
      <c r="AL55" s="103"/>
      <c r="AM55" s="108">
        <v>2281087</v>
      </c>
      <c r="AN55" s="115">
        <v>17262</v>
      </c>
      <c r="AO55" s="125">
        <v>-12</v>
      </c>
      <c r="AP55" s="136">
        <v>44161</v>
      </c>
      <c r="AQ55" s="149">
        <v>3.1</v>
      </c>
      <c r="AR55" s="159">
        <v>-15.1</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274</v>
      </c>
      <c r="AM56" s="109">
        <v>1318657</v>
      </c>
      <c r="AN56" s="116">
        <v>9979</v>
      </c>
      <c r="AO56" s="126">
        <v>-14.2</v>
      </c>
      <c r="AP56" s="137">
        <v>23644</v>
      </c>
      <c r="AQ56" s="150">
        <v>3.1</v>
      </c>
      <c r="AR56" s="160">
        <v>-17.3</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519</v>
      </c>
      <c r="AL57" s="103"/>
      <c r="AM57" s="108">
        <v>1945815</v>
      </c>
      <c r="AN57" s="115">
        <v>14840</v>
      </c>
      <c r="AO57" s="125">
        <v>-14</v>
      </c>
      <c r="AP57" s="136">
        <v>43955</v>
      </c>
      <c r="AQ57" s="149">
        <v>-0.5</v>
      </c>
      <c r="AR57" s="159">
        <v>-13.5</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274</v>
      </c>
      <c r="AM58" s="109">
        <v>1022078</v>
      </c>
      <c r="AN58" s="116">
        <v>7795</v>
      </c>
      <c r="AO58" s="126">
        <v>-21.9</v>
      </c>
      <c r="AP58" s="137">
        <v>21318</v>
      </c>
      <c r="AQ58" s="150">
        <v>-9.8000000000000007</v>
      </c>
      <c r="AR58" s="160">
        <v>-12.1</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3675745</v>
      </c>
      <c r="AN59" s="115">
        <v>28215</v>
      </c>
      <c r="AO59" s="125">
        <v>90.1</v>
      </c>
      <c r="AP59" s="136">
        <v>41921</v>
      </c>
      <c r="AQ59" s="149">
        <v>-4.5999999999999996</v>
      </c>
      <c r="AR59" s="159">
        <v>94.7</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274</v>
      </c>
      <c r="AM60" s="109">
        <v>1636071</v>
      </c>
      <c r="AN60" s="116">
        <v>12559</v>
      </c>
      <c r="AO60" s="126">
        <v>61.1</v>
      </c>
      <c r="AP60" s="137">
        <v>21655</v>
      </c>
      <c r="AQ60" s="150">
        <v>1.6</v>
      </c>
      <c r="AR60" s="160">
        <v>59.5</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520</v>
      </c>
      <c r="AL61" s="106"/>
      <c r="AM61" s="108">
        <v>2755006</v>
      </c>
      <c r="AN61" s="115">
        <v>20853</v>
      </c>
      <c r="AO61" s="125">
        <v>24.7</v>
      </c>
      <c r="AP61" s="136">
        <v>43220</v>
      </c>
      <c r="AQ61" s="151">
        <v>-0.3</v>
      </c>
      <c r="AR61" s="159">
        <v>25</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274</v>
      </c>
      <c r="AM62" s="109">
        <v>1525513</v>
      </c>
      <c r="AN62" s="116">
        <v>11530</v>
      </c>
      <c r="AO62" s="126">
        <v>11.7</v>
      </c>
      <c r="AP62" s="137">
        <v>22435</v>
      </c>
      <c r="AQ62" s="150">
        <v>-0.8</v>
      </c>
      <c r="AR62" s="160">
        <v>12.5</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vaDEzyJyeSqzm6k0Urs2tfSExEZQvBOjJLo3/qvAGwpIoa1RJHJwHuDOYvEyZx0hZMr1rH9rpHL0PsqoOmlzyg==" saltValue="1eTGyfegGRC1PoNt/7NdTA=="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96</v>
      </c>
    </row>
    <row r="120" spans="125:125" ht="13.5" hidden="1" customHeight="1" x14ac:dyDescent="0.2"/>
    <row r="121" spans="125:125" ht="13.5" hidden="1" customHeight="1" x14ac:dyDescent="0.2">
      <c r="DU121" s="78"/>
    </row>
  </sheetData>
  <sheetProtection algorithmName="SHA-512" hashValue="kKNFq55lLCiOmlV/bbMPWvTx7SdmF6lo7+o3v+jkIRMR1beulZcTeiQ0jS5q97Ku4Rn/ZWVS2viyjCI7inUsQg==" saltValue="UL3mOHjxjvTVK1I9rGKLq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96</v>
      </c>
    </row>
  </sheetData>
  <sheetProtection algorithmName="SHA-512" hashValue="dXerVUayIAQL6hQI8w7jiHxMP//NiHD2ha5kh/OpzmV2gOeiqF8ytV43CMQEtiYkuC4F4jGP9IVDXO5rjvqr4Q==" saltValue="YHx3d3Ik9rQbK6BwR/tON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
      <c r="B46" s="167" t="s">
        <v>5</v>
      </c>
      <c r="C46" s="171"/>
      <c r="D46" s="171"/>
      <c r="E46" s="172" t="s">
        <v>16</v>
      </c>
      <c r="F46" s="173" t="s">
        <v>522</v>
      </c>
      <c r="G46" s="177" t="s">
        <v>523</v>
      </c>
      <c r="H46" s="177" t="s">
        <v>524</v>
      </c>
      <c r="I46" s="177" t="s">
        <v>525</v>
      </c>
      <c r="J46" s="182" t="s">
        <v>526</v>
      </c>
    </row>
    <row r="47" spans="2:10" ht="57.75" customHeight="1" x14ac:dyDescent="0.2">
      <c r="B47" s="168"/>
      <c r="C47" s="1015" t="s">
        <v>3</v>
      </c>
      <c r="D47" s="1015"/>
      <c r="E47" s="1016"/>
      <c r="F47" s="174">
        <v>13.83</v>
      </c>
      <c r="G47" s="178">
        <v>13.37</v>
      </c>
      <c r="H47" s="178">
        <v>14.46</v>
      </c>
      <c r="I47" s="178">
        <v>21.05</v>
      </c>
      <c r="J47" s="183">
        <v>26.76</v>
      </c>
    </row>
    <row r="48" spans="2:10" ht="57.75" customHeight="1" x14ac:dyDescent="0.2">
      <c r="B48" s="169"/>
      <c r="C48" s="1017" t="s">
        <v>9</v>
      </c>
      <c r="D48" s="1017"/>
      <c r="E48" s="1018"/>
      <c r="F48" s="175">
        <v>3.15</v>
      </c>
      <c r="G48" s="179">
        <v>2.7</v>
      </c>
      <c r="H48" s="179">
        <v>5.87</v>
      </c>
      <c r="I48" s="179">
        <v>10.07</v>
      </c>
      <c r="J48" s="184">
        <v>13.55</v>
      </c>
    </row>
    <row r="49" spans="2:10" ht="57.75" customHeight="1" x14ac:dyDescent="0.2">
      <c r="B49" s="170"/>
      <c r="C49" s="1019" t="s">
        <v>15</v>
      </c>
      <c r="D49" s="1019"/>
      <c r="E49" s="1020"/>
      <c r="F49" s="176" t="s">
        <v>112</v>
      </c>
      <c r="G49" s="180" t="s">
        <v>527</v>
      </c>
      <c r="H49" s="180">
        <v>4.54</v>
      </c>
      <c r="I49" s="180">
        <v>11.87</v>
      </c>
      <c r="J49" s="185">
        <v>8.39</v>
      </c>
    </row>
    <row r="50" spans="2:10" ht="13.2" x14ac:dyDescent="0.2"/>
  </sheetData>
  <sheetProtection algorithmName="SHA-512" hashValue="Hb6RgdotvBPvKOBuRAYHzZgvkiDFmVFtnI5t5Kgngz23cOmWTM2HuCIziR8OE6VDp/3JS/GHejtMfFTpTpFCMw==" saltValue="8EXCVvBn+cjWqWeCKHUkd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dcterms:created xsi:type="dcterms:W3CDTF">2024-02-05T00:53:53Z</dcterms:created>
  <dcterms:modified xsi:type="dcterms:W3CDTF">2024-03-22T08:39:21Z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2024-03-18T09:46:36Z</vt:filetime>
  </property>
</Properties>
</file>