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5tuika\04shiryoushuu_shi_1\"/>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<sst xmlns="http://schemas.openxmlformats.org/spreadsheetml/2006/main" count="1076" uniqueCount="595">
  <si>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</si>
  <si>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</si>
  <si>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</si>
  <si>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</si>
  <si>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</si>
  <si>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</si>
  <si>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</si>
  <si>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</si>
  <si>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</si>
  <si>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</si>
  <si>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</si>
  <si>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</si>
  <si>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</si>
  <si>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</si>
  <si>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</si>
  <si>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</si>
  <si>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</si>
  <si>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</si>
  <si>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</si>
  <si>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</si>
  <si>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</si>
  <si>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</si>
  <si>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</si>
  <si>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</si>
  <si>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</si>
  <si>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</si>
  <si>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</si>
  <si>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</si>
  <si>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</si>
  <si>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</si>
  <si>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</si>
  <si>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</si>
  <si>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</si>
  <si>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</si>
  <si>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</si>
  <si>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</si>
  <si>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</si>
  <si>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</si>
  <si>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</si>
  <si>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</si>
  <si>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</si>
  <si>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</si>
  <si>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</si>
  <si>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</si>
  <si>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</si>
  <si>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</si>
  <si>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</si>
  <si>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</si>
  <si>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</si>
  <si>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</si>
  <si>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</si>
  <si>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</si>
  <si>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</si>
  <si>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</si>
  <si>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</si>
  <si>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</si>
  <si>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</si>
  <si>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</si>
  <si>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</si>
  <si>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</si>
  <si>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</si>
  <si>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</si>
  <si>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</si>
  <si>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</si>
  <si>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</si>
  <si>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</si>
  <si>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</si>
  <si>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</si>
  <si>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</si>
  <si>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</si>
  <si>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</si>
  <si>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</si>
  <si>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</si>
  <si>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</si>
  <si>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</si>
  <si>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</si>
  <si>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</si>
  <si>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</si>
  <si>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</si>
  <si>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</si>
  <si>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</si>
  <si>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</si>
  <si>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</si>
  <si>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</si>
  <si>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</si>
  <si>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</si>
  <si>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</si>
  <si>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</si>
  <si>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</si>
  <si>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</si>
  <si>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</si>
  <si>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</si>
  <si>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</si>
  <si>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</si>
  <si>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</si>
  <si>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</si>
  <si>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</si>
  <si>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</si>
  <si>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</si>
  <si>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</si>
  <si>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東村山市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</si>
  <si>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</si>
  <si>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</si>
  <si>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</si>
  <si>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</si>
  <si>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</si>
  <si>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</si>
  <si>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</si>
  <si>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</si>
  <si>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</si>
  <si>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</si>
  <si>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</si>
  <si>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</si>
  <si>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</si>
  <si>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</si>
  <si>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</si>
  <si>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</si>
  <si>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</si>
  <si>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</si>
  <si>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</si>
  <si>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</si>
  <si>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</si>
  <si>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</si>
  <si>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</si>
  <si>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</si>
  <si>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</si>
  <si>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</si>
  <si>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</si>
  <si>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</si>
  <si>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</si>
  <si>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</si>
  <si>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</si>
  <si>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</si>
  <si>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</si>
  <si>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</si>
  <si>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</si>
  <si>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</si>
  <si>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</si>
  <si>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</si>
  <si>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</si>
  <si>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</si>
  <si>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</si>
  <si>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</si>
  <si>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</si>
  <si>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</si>
  <si>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</si>
  <si>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</si>
  <si>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</si>
  <si>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</si>
  <si>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</si>
  <si>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</si>
  <si>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</si>
  <si>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</si>
  <si>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</si>
  <si>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</si>
  <si>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</si>
  <si>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</si>
  <si>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</si>
  <si>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</si>
  <si>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</si>
  <si>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</si>
  <si>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</si>
  <si>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</si>
  <si>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</si>
  <si>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</si>
  <si>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</si>
  <si>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</si>
  <si>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</si>
  <si>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</si>
  <si>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</si>
  <si>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</si>
  <si>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</si>
  <si>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</si>
  <si>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</si>
  <si>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</si>
  <si>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</si>
  <si>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</si>
  <si>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</si>
  <si>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</si>
  <si>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</si>
  <si>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</si>
  <si>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</si>
  <si>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</si>
  <si>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</si>
  <si>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</si>
  <si>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</si>
  <si>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</si>
  <si>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</si>
  <si>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</si>
  <si>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</si>
  <si>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</si>
  <si>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</si>
  <si>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</si>
  <si>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</si>
  <si>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</si>
  <si>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</si>
  <si>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</si>
  <si>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</si>
  <si>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</si>
  <si>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</si>
  <si>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</si>
  <si>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</si>
  <si>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</si>
  <si>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</si>
  <si>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</si>
  <si>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</si>
  <si>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</si>
  <si>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</si>
  <si>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</si>
  <si>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</si>
  <si>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</si>
  <si>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</si>
  <si>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</si>
  <si>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</si>
  <si>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</si>
  <si>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</si>
  <si>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</si>
  <si>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</si>
  <si>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</si>
  <si>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</si>
  <si>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</si>
  <si>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</si>
  <si>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東京都東村山市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</si>
  <si>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</si>
  <si>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</si>
  <si>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</si>
  <si>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</si>
  <si>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</si>
  <si>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</si>
  <si>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</si>
  <si>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</si>
  <si>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</si>
  <si>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</si>
  <si>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</si>
  <si>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</si>
  <si>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</si>
  <si>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</si>
  <si>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</si>
  <si>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</si>
  <si>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</si>
  <si>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</si>
  <si>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</si>
  <si>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</si>
  <si>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</si>
  <si>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</si>
  <si>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</si>
  <si>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</si>
  <si>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</si>
  <si>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</si>
  <si>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</si>
  <si>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</si>
  <si>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</si>
  <si>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</si>
  <si>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</si>
  <si>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</si>
  <si>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</si>
  <si>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</si>
  <si>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</si>
  <si>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</si>
  <si>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</si>
  <si>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</si>
  <si>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</si>
  <si>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</si>
  <si>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</si>
  <si>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</si>
  <si>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</si>
  <si>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</si>
  <si>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</si>
  <si>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</si>
  <si>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</si>
  <si>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</si>
  <si>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</si>
  <si>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</si>
  <si>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</si>
  <si>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</si>
  <si>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</si>
  <si>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</si>
  <si>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</si>
  <si>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</si>
  <si>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</si>
  <si>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</si>
  <si>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</si>
  <si>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</si>
  <si>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</si>
  <si>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</si>
  <si>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</si>
  <si>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</si>
  <si>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</si>
  <si>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</si>
  <si>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</si>
  <si>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</si>
  <si>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</si>
  <si>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</si>
  <si>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</si>
  <si>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</si>
  <si>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</si>
  <si>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</si>
  <si>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</si>
  <si>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</si>
  <si>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</si>
  <si>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</si>
  <si>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</si>
  <si>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</si>
  <si>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</si>
  <si>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</si>
  <si>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</si>
  <si>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</si>
  <si>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</si>
  <si>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</si>
  <si>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</si>
  <si>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</si>
  <si>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</si>
  <si>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</si>
  <si>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</si>
  <si>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</si>
  <si>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</si>
  <si>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</si>
  <si>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</si>
  <si>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</si>
  <si>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</si>
  <si>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</si>
  <si>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</si>
  <si>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</si>
  <si>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</si>
  <si>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</si>
  <si>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</si>
  <si>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</si>
  <si>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</si>
  <si>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</si>
  <si>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</si>
  <si>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</si>
  <si>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</si>
  <si>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</si>
  <si>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</si>
  <si>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</si>
  <si>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</si>
  <si>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</si>
  <si>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</si>
  <si>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</si>
  <si>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</si>
  <si>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</si>
  <si>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</si>
  <si>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</si>
  <si>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</si>
  <si>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</si>
  <si>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</si>
  <si>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</si>
  <si>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</si>
  <si>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</si>
  <si>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</si>
  <si>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</si>
  <si>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</si>
  <si>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</si>
  <si>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</si>
  <si>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</si>
  <si>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</si>
  <si>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</si>
  <si>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</si>
  <si>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</si>
  <si>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</si>
  <si>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</si>
  <si>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</si>
  <si>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</si>
  <si>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</si>
  <si>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</si>
  <si>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</si>
  <si>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</si>
  <si>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</si>
  <si>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</si>
  <si>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</si>
  <si>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</si>
  <si>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</si>
  <si>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</si>
  <si>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</si>
  <si>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東京都東村山市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</si>
  <si>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</si>
  <si>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</si>
  <si>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</si>
  <si>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</si>
  <si>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</si>
  <si>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</si>
  <si>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</si>
  <si>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</si>
  <si>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</si>
  <si>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</si>
  <si>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</si>
  <si>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</si>
  <si>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</si>
  <si>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</si>
  <si>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</si>
  <si>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</si>
  <si>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</si>
  <si>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</si>
  <si>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</si>
  <si>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</si>
  <si>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</si>
  <si>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</si>
  <si>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</si>
  <si>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</si>
  <si>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</si>
  <si>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</si>
  <si>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</si>
  <si>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</si>
  <si>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</si>
  <si>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</si>
  <si>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</si>
  <si>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</si>
  <si>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</si>
  <si>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</si>
  <si>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</si>
  <si>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</si>
  <si>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</si>
  <si>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</si>
  <si>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</si>
  <si>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</si>
  <si>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</si>
  <si>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</si>
  <si>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</si>
  <si>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</si>
  <si>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</si>
  <si>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</si>
  <si>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</si>
  <si>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</si>
  <si>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</si>
  <si>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</si>
  <si>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</si>
  <si>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</si>
  <si>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</si>
  <si>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</si>
  <si>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</si>
  <si>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</si>
  <si>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</si>
  <si>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</si>
  <si>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</si>
  <si>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</si>
  <si>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</si>
  <si>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</si>
  <si>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</si>
  <si>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</si>
  <si>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</si>
  <si>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</si>
  <si>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</si>
  <si>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</si>
  <si>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</si>
  <si>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</si>
  <si>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</si>
  <si>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</si>
  <si>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</si>
  <si>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</si>
  <si>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</si>
  <si>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</si>
  <si>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</si>
  <si>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</si>
  <si>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</si>
  <si>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</si>
  <si>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</si>
  <si>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</si>
  <si>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</si>
  <si>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</si>
  <si>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</si>
  <si>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</si>
  <si>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</si>
  <si>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</si>
  <si>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</si>
  <si>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</si>
  <si>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</si>
  <si>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</si>
  <si>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</si>
  <si>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</si>
  <si>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</si>
  <si>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</si>
  <si>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</si>
  <si>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</si>
  <si>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</si>
  <si>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</si>
  <si>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</si>
  <si>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</si>
  <si>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</si>
  <si>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</si>
  <si>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</si>
  <si>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</si>
  <si>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</si>
  <si>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</si>
  <si>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</si>
  <si>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</si>
  <si>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</si>
  <si>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</si>
  <si>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</si>
  <si>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</si>
  <si>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</si>
  <si>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</si>
  <si>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</si>
  <si>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</si>
  <si>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</si>
  <si>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</si>
  <si>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</si>
  <si>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</si>
  <si>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</si>
  <si>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</si>
  <si>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</si>
  <si>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</si>
  <si>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</si>
  <si>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</si>
  <si>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</si>
  <si>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</si>
  <si>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</si>
  <si>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</si>
  <si>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</si>
  <si>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</si>
  <si>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</si>
  <si>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</si>
  <si>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</si>
  <si>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</si>
  <si>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</si>
  <si>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</si>
  <si>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</si>
  <si>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</si>
  <si>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</si>
  <si>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</si>
  <si>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</si>
  <si>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</si>
  <si>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</si>
  <si>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</si>
  <si>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</si>
  <si>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</si>
  <si>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</si>
  <si>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</si>
  <si>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</si>
  <si>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</si>
  <si>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</si>
  <si>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</si>
  <si>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</si>
  <si>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</si>
  <si>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</si>
  <si>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</si>
  <si>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</si>
  <si>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</si>
  <si>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</si>
  <si>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</si>
  <si>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</si>
  <si>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</si>
  <si>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</si>
  <si>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</si>
  <si>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</si>
  <si>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</si>
  <si>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</si>
  <si>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</si>
  <si>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</si>
  <si>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</si>
  <si>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</si>
  <si>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</si>
  <si>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</si>
  <si>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</si>
  <si>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</si>
  <si>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</si>
  <si>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</si>
  <si>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</si>
  <si>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</si>
  <si>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</si>
  <si>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2.07</t>
  </si>
  <si>
    <t>▲ 4.46</t>
  </si>
  <si>
    <t>▲ 2.25</t>
  </si>
  <si>
    <t>▲ 2.02</t>
  </si>
  <si>
    <t>一般会計</t>
  </si>
  <si>
    <t>介護保険事業特別会計</t>
  </si>
  <si>
    <t>下水道事業会計</t>
  </si>
  <si>
    <t>国民健康保険事業特別会計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</si>
  <si>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</si>
  <si>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</si>
  <si>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</si>
  <si>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</si>
  <si>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</si>
  <si>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</si>
  <si>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</si>
  <si>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</si>
  <si>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</si>
  <si>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</si>
  <si>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東村山市土地開発公社</t>
  </si>
  <si>
    <t>東村山市勤労者福祉サービスセンター</t>
  </si>
  <si>
    <t>東村山市体育協会</t>
  </si>
  <si>
    <t>東京たま広域資源循環組合</t>
    <rPh sb="0" eb="2">
      <t>トウキョウ</t>
    </rPh>
    <rPh sb="4" eb="6">
      <t>コウイキ</t>
    </rPh>
    <rPh sb="6" eb="8">
      <t>シゲン</t>
    </rPh>
    <rPh sb="8" eb="10">
      <t>ジュンカン</t>
    </rPh>
    <rPh sb="10" eb="12">
      <t>クミアイ</t>
    </rPh>
    <phoneticPr fontId="18"/>
  </si>
  <si>
    <t>東京市町村総合事務組合（一般会計）</t>
    <rPh sb="0" eb="2">
      <t>トウキョウ</t>
    </rPh>
    <rPh sb="2" eb="5">
      <t>シチョウソン</t>
    </rPh>
    <rPh sb="5" eb="7">
      <t>ソウゴウ</t>
    </rPh>
    <rPh sb="7" eb="9">
      <t>ジム</t>
    </rPh>
    <rPh sb="9" eb="11">
      <t>クミアイ</t>
    </rPh>
    <phoneticPr fontId="18"/>
  </si>
  <si>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18"/>
  </si>
  <si>
    <t>多摩六都科学館組合</t>
    <rPh sb="0" eb="2">
      <t>タマ</t>
    </rPh>
    <rPh sb="2" eb="3">
      <t>ロク</t>
    </rPh>
    <rPh sb="3" eb="4">
      <t>ト</t>
    </rPh>
    <rPh sb="4" eb="7">
      <t>カガクカン</t>
    </rPh>
    <rPh sb="7" eb="9">
      <t>クミアイ</t>
    </rPh>
    <phoneticPr fontId="18"/>
  </si>
  <si>
    <t>東京都十一市競輪事業組合</t>
    <rPh sb="0" eb="3">
      <t>トウキョウト</t>
    </rPh>
    <rPh sb="3" eb="6">
      <t>ジュウイッシ</t>
    </rPh>
    <rPh sb="6" eb="8">
      <t>ケイリン</t>
    </rPh>
    <rPh sb="8" eb="10">
      <t>ジギョウ</t>
    </rPh>
    <rPh sb="10" eb="12">
      <t>クミアイ</t>
    </rPh>
    <phoneticPr fontId="18"/>
  </si>
  <si>
    <t>東京都四市競艇事業組合</t>
    <rPh sb="0" eb="3">
      <t>トウキョウト</t>
    </rPh>
    <rPh sb="3" eb="5">
      <t>ヨンシ</t>
    </rPh>
    <rPh sb="5" eb="7">
      <t>キョウテイ</t>
    </rPh>
    <rPh sb="7" eb="9">
      <t>ジギョウ</t>
    </rPh>
    <rPh sb="9" eb="11">
      <t>クミアイ</t>
    </rPh>
    <phoneticPr fontId="18"/>
  </si>
  <si>
    <t>昭和病院企業団</t>
    <rPh sb="0" eb="2">
      <t>ショウワ</t>
    </rPh>
    <rPh sb="2" eb="4">
      <t>ビョウイン</t>
    </rPh>
    <rPh sb="4" eb="6">
      <t>キギョウ</t>
    </rPh>
    <rPh sb="6" eb="7">
      <t>ダン</t>
    </rPh>
    <phoneticPr fontId="18"/>
  </si>
  <si>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</si>
  <si>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</si>
  <si>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t>
    <phoneticPr fontId="2"/>
  </si>
  <si>
    <t>公共施設等再生基金</t>
  </si>
  <si>
    <t>公共施設整備基金</t>
  </si>
  <si>
    <t>アメニティ基金</t>
  </si>
  <si>
    <t>職員退職手当基金</t>
  </si>
  <si>
    <t>連続立体交差事業等推進基金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</si>
</sst>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39221</c:v>
                </c:pt>
                <c:pt idx="3">
                  <c:v>38566</c:v>
                </c:pt>
                <c:pt idx="4">
                  <c:v>35156</c:v>
                </c:pt>
              </c:numCache>
            </c:numRef>
          </c:val>
          <c:smooth val="0"/>
          <c:extLst>
            <c:ext xmlns:c16="http://schemas.microsoft.com/office/drawing/2014/chart" uri="{C3380CC4-5D6E-409C-BE32-E72D297353CC}">
              <c16:uniqueId val="{00000000-F994-4178-8100-3696C5F5B9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31739</c:v>
                </c:pt>
                <c:pt idx="1">
                  <c:v>23739</c:v>
                </c:pt>
                <c:pt idx="2">
                  <c:v>33200</c:v>
                </c:pt>
                <c:pt idx="3">
                  <c:v>32683</c:v>
                </c:pt>
                <c:pt idx="4">
                  <c:v>42195</c:v>
                </c:pt>
              </c:numCache>
            </c:numRef>
          </c:val>
          <c:smooth val="0"/>
          <c:extLst>
            <c:ext xmlns:c16="http://schemas.microsoft.com/office/drawing/2014/chart" uri="{C3380CC4-5D6E-409C-BE32-E72D297353CC}">
              <c16:uniqueId val="{00000001-F994-4178-8100-3696C5F5B99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6.33</c:v>
                </c:pt>
                <c:pt idx="1">
                  <c:v>6.68</c:v>
                </c:pt>
                <c:pt idx="2">
                  <c:v>8.89</c:v>
                </c:pt>
                <c:pt idx="3">
                  <c:v>10.45</c:v>
                </c:pt>
                <c:pt idx="4">
                  <c:v>8.42</c:v>
                </c:pt>
              </c:numCache>
            </c:numRef>
          </c:val>
          <c:extLst>
            <c:ext xmlns:c16="http://schemas.microsoft.com/office/drawing/2014/chart" uri="{C3380CC4-5D6E-409C-BE32-E72D297353CC}">
              <c16:uniqueId val="{00000000-FF32-4F90-B20A-3891D5AB5F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14.31</c:v>
                </c:pt>
                <c:pt idx="1">
                  <c:v>13.01</c:v>
                </c:pt>
                <c:pt idx="2">
                  <c:v>11.3</c:v>
                </c:pt>
                <c:pt idx="3">
                  <c:v>11.66</c:v>
                </c:pt>
                <c:pt idx="4">
                  <c:v>12.19</c:v>
                </c:pt>
              </c:numCache>
            </c:numRef>
          </c:val>
          <c:extLst>
            <c:ext xmlns:c16="http://schemas.microsoft.com/office/drawing/2014/chart" uri="{C3380CC4-5D6E-409C-BE32-E72D297353CC}">
              <c16:uniqueId val="{00000001-FF32-4F90-B20A-3891D5AB5FE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-2.0699999999999998</c:v>
                </c:pt>
                <c:pt idx="1">
                  <c:v>-4.46</c:v>
                </c:pt>
                <c:pt idx="2">
                  <c:v>-2.25</c:v>
                </c:pt>
                <c:pt idx="3">
                  <c:v>1.07</c:v>
                </c:pt>
                <c:pt idx="4">
                  <c:v>-2.02</c:v>
                </c:pt>
              </c:numCache>
            </c:numRef>
          </c:val>
          <c:smooth val="0"/>
          <c:extLst>
            <c:ext xmlns:c16="http://schemas.microsoft.com/office/drawing/2014/chart" uri="{C3380CC4-5D6E-409C-BE32-E72D297353CC}">
              <c16:uniqueId val="{00000002-FF32-4F90-B20A-3891D5AB5FE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0.46</c:v>
                </c:pt>
                <c:pt idx="2">
                  <c:v>#N/A</c:v>
                </c:pt>
                <c:pt idx="3">
                  <c:v>0.97</c:v>
                </c:pt>
                <c:pt idx="4">
                  <c:v>0</c:v>
                </c:pt>
                <c:pt idx="5">
                  <c:v>0</c:v>
                </c:pt>
                <c:pt idx="6">
                  <c:v>0</c:v>
                </c:pt>
                <c:pt idx="7">
                  <c:v>0</c:v>
                </c:pt>
                <c:pt idx="8">
                  <c:v>0</c:v>
                </c:pt>
                <c:pt idx="9">
                  <c:v>0</c:v>
                </c:pt>
              </c:numCache>
            </c:numRef>
          </c:val>
          <c:extLst>
            <c:ext xmlns:c16="http://schemas.microsoft.com/office/drawing/2014/chart" uri="{C3380CC4-5D6E-409C-BE32-E72D297353CC}">
              <c16:uniqueId val="{00000000-AEDE-4B54-BA41-FD0FADAAA5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DE-4B54-BA41-FD0FADAAA52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EDE-4B54-BA41-FD0FADAAA52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EDE-4B54-BA41-FD0FADAAA52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EDE-4B54-BA41-FD0FADAAA52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0.14000000000000001</c:v>
                </c:pt>
                <c:pt idx="2">
                  <c:v>#N/A</c:v>
                </c:pt>
                <c:pt idx="3">
                  <c:v>0.1</c:v>
                </c:pt>
                <c:pt idx="4">
                  <c:v>#N/A</c:v>
                </c:pt>
                <c:pt idx="5">
                  <c:v>0.14000000000000001</c:v>
                </c:pt>
                <c:pt idx="6">
                  <c:v>#N/A</c:v>
                </c:pt>
                <c:pt idx="7">
                  <c:v>0.28000000000000003</c:v>
                </c:pt>
                <c:pt idx="8">
                  <c:v>#N/A</c:v>
                </c:pt>
                <c:pt idx="9">
                  <c:v>0.11</c:v>
                </c:pt>
              </c:numCache>
            </c:numRef>
          </c:val>
          <c:extLst>
            <c:ext xmlns:c16="http://schemas.microsoft.com/office/drawing/2014/chart" uri="{C3380CC4-5D6E-409C-BE32-E72D297353CC}">
              <c16:uniqueId val="{00000005-AEDE-4B54-BA41-FD0FADAAA52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0.75</c:v>
                </c:pt>
                <c:pt idx="2">
                  <c:v>#N/A</c:v>
                </c:pt>
                <c:pt idx="3">
                  <c:v>0.77</c:v>
                </c:pt>
                <c:pt idx="4">
                  <c:v>#N/A</c:v>
                </c:pt>
                <c:pt idx="5">
                  <c:v>1.29</c:v>
                </c:pt>
                <c:pt idx="6">
                  <c:v>#N/A</c:v>
                </c:pt>
                <c:pt idx="7">
                  <c:v>1</c:v>
                </c:pt>
                <c:pt idx="8">
                  <c:v>#N/A</c:v>
                </c:pt>
                <c:pt idx="9">
                  <c:v>0.79</c:v>
                </c:pt>
              </c:numCache>
            </c:numRef>
          </c:val>
          <c:extLst>
            <c:ext xmlns:c16="http://schemas.microsoft.com/office/drawing/2014/chart" uri="{C3380CC4-5D6E-409C-BE32-E72D297353CC}">
              <c16:uniqueId val="{00000006-AEDE-4B54-BA41-FD0FADAAA52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0.43</c:v>
                </c:pt>
                <c:pt idx="6">
                  <c:v>#N/A</c:v>
                </c:pt>
                <c:pt idx="7">
                  <c:v>0.89</c:v>
                </c:pt>
                <c:pt idx="8">
                  <c:v>#N/A</c:v>
                </c:pt>
                <c:pt idx="9">
                  <c:v>1.89</c:v>
                </c:pt>
              </c:numCache>
            </c:numRef>
          </c:val>
          <c:extLst>
            <c:ext xmlns:c16="http://schemas.microsoft.com/office/drawing/2014/chart" uri="{C3380CC4-5D6E-409C-BE32-E72D297353CC}">
              <c16:uniqueId val="{00000007-AEDE-4B54-BA41-FD0FADAAA525}"/>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1.17</c:v>
                </c:pt>
                <c:pt idx="2">
                  <c:v>#N/A</c:v>
                </c:pt>
                <c:pt idx="3">
                  <c:v>0.85</c:v>
                </c:pt>
                <c:pt idx="4">
                  <c:v>#N/A</c:v>
                </c:pt>
                <c:pt idx="5">
                  <c:v>1.82</c:v>
                </c:pt>
                <c:pt idx="6">
                  <c:v>#N/A</c:v>
                </c:pt>
                <c:pt idx="7">
                  <c:v>3.25</c:v>
                </c:pt>
                <c:pt idx="8">
                  <c:v>#N/A</c:v>
                </c:pt>
                <c:pt idx="9">
                  <c:v>3.34</c:v>
                </c:pt>
              </c:numCache>
            </c:numRef>
          </c:val>
          <c:extLst>
            <c:ext xmlns:c16="http://schemas.microsoft.com/office/drawing/2014/chart" uri="{C3380CC4-5D6E-409C-BE32-E72D297353CC}">
              <c16:uniqueId val="{00000008-AEDE-4B54-BA41-FD0FADAAA52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6.32</c:v>
                </c:pt>
                <c:pt idx="2">
                  <c:v>#N/A</c:v>
                </c:pt>
                <c:pt idx="3">
                  <c:v>6.67</c:v>
                </c:pt>
                <c:pt idx="4">
                  <c:v>#N/A</c:v>
                </c:pt>
                <c:pt idx="5">
                  <c:v>8.8800000000000008</c:v>
                </c:pt>
                <c:pt idx="6">
                  <c:v>#N/A</c:v>
                </c:pt>
                <c:pt idx="7">
                  <c:v>10.45</c:v>
                </c:pt>
                <c:pt idx="8">
                  <c:v>#N/A</c:v>
                </c:pt>
                <c:pt idx="9">
                  <c:v>8.41</c:v>
                </c:pt>
              </c:numCache>
            </c:numRef>
          </c:val>
          <c:extLst>
            <c:ext xmlns:c16="http://schemas.microsoft.com/office/drawing/2014/chart" uri="{C3380CC4-5D6E-409C-BE32-E72D297353CC}">
              <c16:uniqueId val="{00000009-AEDE-4B54-BA41-FD0FADAAA5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4460</c:v>
                </c:pt>
                <c:pt idx="5">
                  <c:v>4803</c:v>
                </c:pt>
                <c:pt idx="8">
                  <c:v>4774</c:v>
                </c:pt>
                <c:pt idx="11">
                  <c:v>4799</c:v>
                </c:pt>
                <c:pt idx="14">
                  <c:v>4602</c:v>
                </c:pt>
              </c:numCache>
            </c:numRef>
          </c:val>
          <c:extLst>
            <c:ext xmlns:c16="http://schemas.microsoft.com/office/drawing/2014/chart" uri="{C3380CC4-5D6E-409C-BE32-E72D297353CC}">
              <c16:uniqueId val="{00000000-3552-44A1-AEC0-CA2AA3162E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3552-44A1-AEC0-CA2AA3162E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153</c:v>
                </c:pt>
                <c:pt idx="3">
                  <c:v>29</c:v>
                </c:pt>
                <c:pt idx="6">
                  <c:v>29</c:v>
                </c:pt>
                <c:pt idx="9">
                  <c:v>399</c:v>
                </c:pt>
                <c:pt idx="12">
                  <c:v>408</c:v>
                </c:pt>
              </c:numCache>
            </c:numRef>
          </c:val>
          <c:extLst>
            <c:ext xmlns:c16="http://schemas.microsoft.com/office/drawing/2014/chart" uri="{C3380CC4-5D6E-409C-BE32-E72D297353CC}">
              <c16:uniqueId val="{00000002-3552-44A1-AEC0-CA2AA3162E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47</c:v>
                </c:pt>
                <c:pt idx="3">
                  <c:v>39</c:v>
                </c:pt>
                <c:pt idx="6">
                  <c:v>23</c:v>
                </c:pt>
                <c:pt idx="9">
                  <c:v>21</c:v>
                </c:pt>
                <c:pt idx="12">
                  <c:v>21</c:v>
                </c:pt>
              </c:numCache>
            </c:numRef>
          </c:val>
          <c:extLst>
            <c:ext xmlns:c16="http://schemas.microsoft.com/office/drawing/2014/chart" uri="{C3380CC4-5D6E-409C-BE32-E72D297353CC}">
              <c16:uniqueId val="{00000003-3552-44A1-AEC0-CA2AA3162E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923</c:v>
                </c:pt>
                <c:pt idx="3">
                  <c:v>1264</c:v>
                </c:pt>
                <c:pt idx="6">
                  <c:v>1256</c:v>
                </c:pt>
                <c:pt idx="9">
                  <c:v>1300</c:v>
                </c:pt>
                <c:pt idx="12">
                  <c:v>1179</c:v>
                </c:pt>
              </c:numCache>
            </c:numRef>
          </c:val>
          <c:extLst>
            <c:ext xmlns:c16="http://schemas.microsoft.com/office/drawing/2014/chart" uri="{C3380CC4-5D6E-409C-BE32-E72D297353CC}">
              <c16:uniqueId val="{00000004-3552-44A1-AEC0-CA2AA3162E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52-44A1-AEC0-CA2AA3162E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52-44A1-AEC0-CA2AA3162E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4123</c:v>
                </c:pt>
                <c:pt idx="3">
                  <c:v>3995</c:v>
                </c:pt>
                <c:pt idx="6">
                  <c:v>4000</c:v>
                </c:pt>
                <c:pt idx="9">
                  <c:v>3988</c:v>
                </c:pt>
                <c:pt idx="12">
                  <c:v>3786</c:v>
                </c:pt>
              </c:numCache>
            </c:numRef>
          </c:val>
          <c:extLst>
            <c:ext xmlns:c16="http://schemas.microsoft.com/office/drawing/2014/chart" uri="{C3380CC4-5D6E-409C-BE32-E72D297353CC}">
              <c16:uniqueId val="{00000007-3552-44A1-AEC0-CA2AA3162E1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787</c:v>
                </c:pt>
                <c:pt idx="2">
                  <c:v>#N/A</c:v>
                </c:pt>
                <c:pt idx="3">
                  <c:v>#N/A</c:v>
                </c:pt>
                <c:pt idx="4">
                  <c:v>525</c:v>
                </c:pt>
                <c:pt idx="5">
                  <c:v>#N/A</c:v>
                </c:pt>
                <c:pt idx="6">
                  <c:v>#N/A</c:v>
                </c:pt>
                <c:pt idx="7">
                  <c:v>534</c:v>
                </c:pt>
                <c:pt idx="8">
                  <c:v>#N/A</c:v>
                </c:pt>
                <c:pt idx="9">
                  <c:v>#N/A</c:v>
                </c:pt>
                <c:pt idx="10">
                  <c:v>909</c:v>
                </c:pt>
                <c:pt idx="11">
                  <c:v>#N/A</c:v>
                </c:pt>
                <c:pt idx="12">
                  <c:v>#N/A</c:v>
                </c:pt>
                <c:pt idx="13">
                  <c:v>792</c:v>
                </c:pt>
                <c:pt idx="14">
                  <c:v>#N/A</c:v>
                </c:pt>
              </c:numCache>
            </c:numRef>
          </c:val>
          <c:smooth val="0"/>
          <c:extLst>
            <c:ext xmlns:c16="http://schemas.microsoft.com/office/drawing/2014/chart" uri="{C3380CC4-5D6E-409C-BE32-E72D297353CC}">
              <c16:uniqueId val="{00000008-3552-44A1-AEC0-CA2AA3162E1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36696</c:v>
                </c:pt>
                <c:pt idx="5">
                  <c:v>36000</c:v>
                </c:pt>
                <c:pt idx="8">
                  <c:v>35577</c:v>
                </c:pt>
                <c:pt idx="11">
                  <c:v>34978</c:v>
                </c:pt>
                <c:pt idx="14">
                  <c:v>33365</c:v>
                </c:pt>
              </c:numCache>
            </c:numRef>
          </c:val>
          <c:extLst>
            <c:ext xmlns:c16="http://schemas.microsoft.com/office/drawing/2014/chart" uri="{C3380CC4-5D6E-409C-BE32-E72D297353CC}">
              <c16:uniqueId val="{00000000-8B8C-416D-BE72-57225B406B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9552</c:v>
                </c:pt>
                <c:pt idx="5">
                  <c:v>9896</c:v>
                </c:pt>
                <c:pt idx="8">
                  <c:v>10378</c:v>
                </c:pt>
                <c:pt idx="11">
                  <c:v>9637</c:v>
                </c:pt>
                <c:pt idx="14">
                  <c:v>8291</c:v>
                </c:pt>
              </c:numCache>
            </c:numRef>
          </c:val>
          <c:extLst>
            <c:ext xmlns:c16="http://schemas.microsoft.com/office/drawing/2014/chart" uri="{C3380CC4-5D6E-409C-BE32-E72D297353CC}">
              <c16:uniqueId val="{00000001-8B8C-416D-BE72-57225B406B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11801</c:v>
                </c:pt>
                <c:pt idx="5">
                  <c:v>11341</c:v>
                </c:pt>
                <c:pt idx="8">
                  <c:v>11867</c:v>
                </c:pt>
                <c:pt idx="11">
                  <c:v>12408</c:v>
                </c:pt>
                <c:pt idx="14">
                  <c:v>13503</c:v>
                </c:pt>
              </c:numCache>
            </c:numRef>
          </c:val>
          <c:extLst>
            <c:ext xmlns:c16="http://schemas.microsoft.com/office/drawing/2014/chart" uri="{C3380CC4-5D6E-409C-BE32-E72D297353CC}">
              <c16:uniqueId val="{00000002-8B8C-416D-BE72-57225B406B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8C-416D-BE72-57225B406B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8C-416D-BE72-57225B406B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193</c:v>
                </c:pt>
              </c:numCache>
            </c:numRef>
          </c:val>
          <c:extLst>
            <c:ext xmlns:c16="http://schemas.microsoft.com/office/drawing/2014/chart" uri="{C3380CC4-5D6E-409C-BE32-E72D297353CC}">
              <c16:uniqueId val="{00000005-8B8C-416D-BE72-57225B406B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6190</c:v>
                </c:pt>
                <c:pt idx="3">
                  <c:v>5987</c:v>
                </c:pt>
                <c:pt idx="6">
                  <c:v>6447</c:v>
                </c:pt>
                <c:pt idx="9">
                  <c:v>6388</c:v>
                </c:pt>
                <c:pt idx="12">
                  <c:v>6260</c:v>
                </c:pt>
              </c:numCache>
            </c:numRef>
          </c:val>
          <c:extLst>
            <c:ext xmlns:c16="http://schemas.microsoft.com/office/drawing/2014/chart" uri="{C3380CC4-5D6E-409C-BE32-E72D297353CC}">
              <c16:uniqueId val="{00000006-8B8C-416D-BE72-57225B406B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396</c:v>
                </c:pt>
                <c:pt idx="3">
                  <c:v>316</c:v>
                </c:pt>
                <c:pt idx="6">
                  <c:v>277</c:v>
                </c:pt>
                <c:pt idx="9">
                  <c:v>250</c:v>
                </c:pt>
                <c:pt idx="12">
                  <c:v>231</c:v>
                </c:pt>
              </c:numCache>
            </c:numRef>
          </c:val>
          <c:extLst>
            <c:ext xmlns:c16="http://schemas.microsoft.com/office/drawing/2014/chart" uri="{C3380CC4-5D6E-409C-BE32-E72D297353CC}">
              <c16:uniqueId val="{00000007-8B8C-416D-BE72-57225B406B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8010</c:v>
                </c:pt>
                <c:pt idx="3">
                  <c:v>7777</c:v>
                </c:pt>
                <c:pt idx="6">
                  <c:v>7502</c:v>
                </c:pt>
                <c:pt idx="9">
                  <c:v>7142</c:v>
                </c:pt>
                <c:pt idx="12">
                  <c:v>6256</c:v>
                </c:pt>
              </c:numCache>
            </c:numRef>
          </c:val>
          <c:extLst>
            <c:ext xmlns:c16="http://schemas.microsoft.com/office/drawing/2014/chart" uri="{C3380CC4-5D6E-409C-BE32-E72D297353CC}">
              <c16:uniqueId val="{00000008-8B8C-416D-BE72-57225B406B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2540</c:v>
                </c:pt>
                <c:pt idx="3">
                  <c:v>2724</c:v>
                </c:pt>
                <c:pt idx="6">
                  <c:v>2936</c:v>
                </c:pt>
                <c:pt idx="9">
                  <c:v>2582</c:v>
                </c:pt>
                <c:pt idx="12">
                  <c:v>1668</c:v>
                </c:pt>
              </c:numCache>
            </c:numRef>
          </c:val>
          <c:extLst>
            <c:ext xmlns:c16="http://schemas.microsoft.com/office/drawing/2014/chart" uri="{C3380CC4-5D6E-409C-BE32-E72D297353CC}">
              <c16:uniqueId val="{00000009-8B8C-416D-BE72-57225B406B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41012</c:v>
                </c:pt>
                <c:pt idx="3">
                  <c:v>40498</c:v>
                </c:pt>
                <c:pt idx="6">
                  <c:v>40193</c:v>
                </c:pt>
                <c:pt idx="9">
                  <c:v>39941</c:v>
                </c:pt>
                <c:pt idx="12">
                  <c:v>39151</c:v>
                </c:pt>
              </c:numCache>
            </c:numRef>
          </c:val>
          <c:extLst>
            <c:ext xmlns:c16="http://schemas.microsoft.com/office/drawing/2014/chart" uri="{C3380CC4-5D6E-409C-BE32-E72D297353CC}">
              <c16:uniqueId val="{0000000A-8B8C-416D-BE72-57225B406B7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100</c:v>
                </c:pt>
                <c:pt idx="2">
                  <c:v>#N/A</c:v>
                </c:pt>
                <c:pt idx="3">
                  <c:v>#N/A</c:v>
                </c:pt>
                <c:pt idx="4">
                  <c:v>65</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B8C-416D-BE72-57225B406B7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3374</c:v>
                </c:pt>
                <c:pt idx="1">
                  <c:v>3690</c:v>
                </c:pt>
                <c:pt idx="2">
                  <c:v>3770</c:v>
                </c:pt>
              </c:numCache>
            </c:numRef>
          </c:val>
          <c:extLst>
            <c:ext xmlns:c16="http://schemas.microsoft.com/office/drawing/2014/chart" uri="{C3380CC4-5D6E-409C-BE32-E72D297353CC}">
              <c16:uniqueId val="{00000000-0B2B-4CC2-A70F-BE0F87CA06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18</c:v>
                </c:pt>
                <c:pt idx="1">
                  <c:v>18</c:v>
                </c:pt>
                <c:pt idx="2">
                  <c:v>18</c:v>
                </c:pt>
              </c:numCache>
            </c:numRef>
          </c:val>
          <c:extLst>
            <c:ext xmlns:c16="http://schemas.microsoft.com/office/drawing/2014/chart" uri="{C3380CC4-5D6E-409C-BE32-E72D297353CC}">
              <c16:uniqueId val="{00000001-0B2B-4CC2-A70F-BE0F87CA06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6489</c:v>
                </c:pt>
                <c:pt idx="1">
                  <c:v>6771</c:v>
                </c:pt>
                <c:pt idx="2">
                  <c:v>7900</c:v>
                </c:pt>
              </c:numCache>
            </c:numRef>
          </c:val>
          <c:extLst>
            <c:ext xmlns:c16="http://schemas.microsoft.com/office/drawing/2014/chart" uri="{C3380CC4-5D6E-409C-BE32-E72D297353CC}">
              <c16:uniqueId val="{00000002-0B2B-4CC2-A70F-BE0F87CA060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臨時財対策債元金償還金</a:t>
          </a:r>
          <a:r>
            <a:rPr kumimoji="1" lang="ja-JP" altLang="en-US" sz="1100">
              <a:solidFill>
                <a:schemeClr val="dk1"/>
              </a:solidFill>
              <a:effectLst/>
              <a:latin typeface="+mn-lt"/>
              <a:ea typeface="+mn-ea"/>
              <a:cs typeface="+mn-cs"/>
            </a:rPr>
            <a:t>の減などにより</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総体</a:t>
          </a:r>
          <a:r>
            <a:rPr kumimoji="1" lang="ja-JP" altLang="ja-JP" sz="1100">
              <a:solidFill>
                <a:schemeClr val="dk1"/>
              </a:solidFill>
              <a:effectLst/>
              <a:latin typeface="+mn-lt"/>
              <a:ea typeface="+mn-ea"/>
              <a:cs typeface="+mn-cs"/>
            </a:rPr>
            <a:t>として減少している。</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基準財政需要額算入公債費等について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減となっている。</a:t>
          </a:r>
          <a:endParaRPr lang="ja-JP" altLang="ja-JP">
            <a:effectLst/>
          </a:endParaRPr>
        </a:p>
        <a:p>
          <a:r>
            <a:rPr kumimoji="1" lang="ja-JP" altLang="ja-JP" sz="1100">
              <a:solidFill>
                <a:schemeClr val="dk1"/>
              </a:solidFill>
              <a:effectLst/>
              <a:latin typeface="+mn-lt"/>
              <a:ea typeface="+mn-ea"/>
              <a:cs typeface="+mn-cs"/>
            </a:rPr>
            <a:t>　債務負担行為に基づく支出額は、令和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土地開発公社の保有土地を買い戻したことにより増となっている</a:t>
          </a:r>
          <a:r>
            <a:rPr kumimoji="1" lang="ja-JP" altLang="en-US"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当市においては、満期一括償還地方債を発行していない。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年度については、地方債の現在高</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債務負担行為に基づく支出予定額等の減により将来負担額が減</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、また、充当可能基金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増により、将来負担比率の分子は、減傾向</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将来負担比率について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年度に引き続きマイナスとなった。</a:t>
          </a:r>
          <a:endParaRPr lang="ja-JP" altLang="ja-JP" sz="1400">
            <a:effectLst/>
          </a:endParaRPr>
        </a:p>
        <a:p>
          <a:r>
            <a:rPr kumimoji="1" lang="ja-JP" altLang="ja-JP" sz="1100">
              <a:solidFill>
                <a:schemeClr val="dk1"/>
              </a:solidFill>
              <a:effectLst/>
              <a:latin typeface="+mn-lt"/>
              <a:ea typeface="+mn-ea"/>
              <a:cs typeface="+mn-cs"/>
            </a:rPr>
            <a:t>　地方債の新規発行については抑制してきたが、今後、前川公園整備事業費など、大規模事業が予定されており、それに伴う起債により将来負担額の増が見込まれる。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東京都東村山市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a:effectLst/>
          </a:endParaRPr>
        </a:p>
        <a:p>
          <a:r>
            <a:rPr kumimoji="1" lang="ja-JP" altLang="ja-JP" sz="1100">
              <a:solidFill>
                <a:schemeClr val="dk1"/>
              </a:solidFill>
              <a:effectLst/>
              <a:latin typeface="+mn-lt"/>
              <a:ea typeface="+mn-ea"/>
              <a:cs typeface="+mn-cs"/>
            </a:rPr>
            <a:t>・「財政調整基金」のほか「</a:t>
          </a:r>
          <a:r>
            <a:rPr kumimoji="1" lang="ja-JP" altLang="en-US" sz="1100">
              <a:solidFill>
                <a:schemeClr val="dk1"/>
              </a:solidFill>
              <a:effectLst/>
              <a:latin typeface="+mn-lt"/>
              <a:ea typeface="+mn-ea"/>
              <a:cs typeface="+mn-cs"/>
            </a:rPr>
            <a:t>連続立体交差事業等推進基金</a:t>
          </a:r>
          <a:r>
            <a:rPr kumimoji="1" lang="ja-JP" altLang="ja-JP" sz="1100">
              <a:solidFill>
                <a:schemeClr val="dk1"/>
              </a:solidFill>
              <a:effectLst/>
              <a:latin typeface="+mn-lt"/>
              <a:ea typeface="+mn-ea"/>
              <a:cs typeface="+mn-cs"/>
            </a:rPr>
            <a:t>」の積み立て額が大きく、一方の繰り入れ額は「</a:t>
          </a:r>
          <a:r>
            <a:rPr kumimoji="1" lang="ja-JP" altLang="en-US" sz="1100">
              <a:solidFill>
                <a:schemeClr val="dk1"/>
              </a:solidFill>
              <a:effectLst/>
              <a:latin typeface="+mn-lt"/>
              <a:ea typeface="+mn-ea"/>
              <a:cs typeface="+mn-cs"/>
            </a:rPr>
            <a:t>財政調整基金繰入金</a:t>
          </a:r>
          <a:r>
            <a:rPr kumimoji="1" lang="ja-JP" altLang="ja-JP" sz="1100">
              <a:solidFill>
                <a:schemeClr val="dk1"/>
              </a:solidFill>
              <a:effectLst/>
              <a:latin typeface="+mn-lt"/>
              <a:ea typeface="+mn-ea"/>
              <a:cs typeface="+mn-cs"/>
            </a:rPr>
            <a:t>」や「連続立体交差事業等推進基金」は増となった</a:t>
          </a:r>
          <a:r>
            <a:rPr kumimoji="1" lang="ja-JP" altLang="en-US" sz="1100">
              <a:solidFill>
                <a:schemeClr val="dk1"/>
              </a:solidFill>
              <a:effectLst/>
              <a:latin typeface="+mn-lt"/>
              <a:ea typeface="+mn-ea"/>
              <a:cs typeface="+mn-cs"/>
            </a:rPr>
            <a:t>ものの両基金とも積立額の方が大きく</a:t>
          </a:r>
          <a:r>
            <a:rPr kumimoji="1" lang="ja-JP" altLang="ja-JP" sz="1100">
              <a:solidFill>
                <a:schemeClr val="dk1"/>
              </a:solidFill>
              <a:effectLst/>
              <a:latin typeface="+mn-lt"/>
              <a:ea typeface="+mn-ea"/>
              <a:cs typeface="+mn-cs"/>
            </a:rPr>
            <a:t>基金全体として</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854</a:t>
          </a:r>
          <a:r>
            <a:rPr kumimoji="1" lang="ja-JP" altLang="en-US"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千円の増となった。</a:t>
          </a:r>
          <a:endParaRPr lang="ja-JP" altLang="ja-JP">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a:effectLst/>
          </a:endParaRPr>
        </a:p>
        <a:p>
          <a:r>
            <a:rPr kumimoji="1" lang="ja-JP" altLang="ja-JP" sz="1100">
              <a:solidFill>
                <a:schemeClr val="dk1"/>
              </a:solidFill>
              <a:effectLst/>
              <a:latin typeface="+mn-lt"/>
              <a:ea typeface="+mn-ea"/>
              <a:cs typeface="+mn-cs"/>
            </a:rPr>
            <a:t>・中長期的な財政運営を見据え、財政調整基金をはじめ基金全体についてはその残高</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注視し、経済事情等の変動や災害等の緊急的な事態に備えるとともに今後見込まれる財政需要に備えた運用を行う。</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・公共施設等再生基金：東村山市が所有する建築物、道路、橋りょう等の施設の老朽化に伴う更新、改修その他の再生整備</a:t>
          </a:r>
          <a:r>
            <a:rPr lang="ja-JP" altLang="en-US" sz="1400">
              <a:effectLst/>
            </a:rPr>
            <a:t>。</a:t>
          </a:r>
          <a:endParaRPr lang="en-US" altLang="ja-JP" sz="1400">
            <a:effectLst/>
          </a:endParaRPr>
        </a:p>
        <a:p>
          <a:r>
            <a:rPr kumimoji="1" lang="ja-JP" altLang="ja-JP" sz="1100">
              <a:solidFill>
                <a:schemeClr val="dk1"/>
              </a:solidFill>
              <a:effectLst/>
              <a:latin typeface="+mn-lt"/>
              <a:ea typeface="+mn-ea"/>
              <a:cs typeface="+mn-cs"/>
            </a:rPr>
            <a:t>・連続立体交差事業等推進基金：東村山駅付近における連続立体交差事業及びこれにあわせて行う都市計画道路等の整備の推進</a:t>
          </a:r>
          <a:r>
            <a:rPr kumimoji="1" lang="ja-JP" altLang="en-US" sz="1100">
              <a:solidFill>
                <a:schemeClr val="dk1"/>
              </a:solidFill>
              <a:effectLst/>
              <a:latin typeface="+mn-lt"/>
              <a:ea typeface="+mn-ea"/>
              <a:cs typeface="+mn-cs"/>
            </a:rPr>
            <a:t>。</a:t>
          </a:r>
          <a:endParaRPr lang="ja-JP" altLang="ja-JP">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・公共施設等再生基金：将来の公共施設等の更新に備えて、</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791</a:t>
          </a:r>
          <a:r>
            <a:rPr kumimoji="1" lang="ja-JP" altLang="en-US"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円を積み立てたことによる増加</a:t>
          </a:r>
          <a:r>
            <a:rPr kumimoji="1" lang="ja-JP" altLang="en-US" sz="1100">
              <a:solidFill>
                <a:schemeClr val="dk1"/>
              </a:solidFill>
              <a:effectLst/>
              <a:latin typeface="+mn-lt"/>
              <a:ea typeface="+mn-ea"/>
              <a:cs typeface="+mn-cs"/>
            </a:rPr>
            <a:t>。</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・連続立体交差事業等推進基金：連続立体交差事業の推進のため、</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543</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千円を積み立てたことによる増加</a:t>
          </a:r>
          <a:r>
            <a:rPr kumimoji="1" lang="ja-JP" altLang="en-US" sz="1100">
              <a:solidFill>
                <a:schemeClr val="dk1"/>
              </a:solidFill>
              <a:effectLst/>
              <a:latin typeface="+mn-lt"/>
              <a:ea typeface="+mn-ea"/>
              <a:cs typeface="+mn-cs"/>
            </a:rPr>
            <a:t>。</a:t>
          </a:r>
          <a:endParaRPr lang="ja-JP" altLang="ja-JP">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・公共施設等再生基金：将来の公共施設等の更新に備え、可能な範囲で積立てを行う。</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・連続立体交差事業等推進基金：東村山駅付近における連続立体交差事業及びこれにあわせて行う都市計画道路等の整備の進捗状況により、年度間で繰入額は変動する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可能な範囲で積立てを行う。</a:t>
          </a:r>
          <a:endParaRPr lang="ja-JP" altLang="ja-JP">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・財源不足のための財源として</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83</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円を繰り入れた一方で、決算剰余金</a:t>
          </a:r>
          <a:r>
            <a:rPr kumimoji="1" lang="ja-JP" altLang="en-US" sz="1100">
              <a:solidFill>
                <a:schemeClr val="dk1"/>
              </a:solidFill>
              <a:effectLst/>
              <a:latin typeface="+mn-lt"/>
              <a:ea typeface="+mn-ea"/>
              <a:cs typeface="+mn-cs"/>
            </a:rPr>
            <a:t>等の</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積み立てたことにより、</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917</a:t>
          </a:r>
          <a:r>
            <a:rPr kumimoji="1" lang="ja-JP" altLang="en-US"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円の増となった。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・財政調整基金の残高は、標準財政規模の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％以上の水準となるよう努めることとしている。</a:t>
          </a:r>
          <a:endParaRPr lang="ja-JP" altLang="ja-JP" sz="1400">
            <a:effectLst/>
          </a:endParaRPr>
        </a:p>
        <a:p>
          <a:r>
            <a:rPr kumimoji="1" lang="ja-JP" altLang="ja-JP" sz="1100">
              <a:solidFill>
                <a:schemeClr val="dk1"/>
              </a:solidFill>
              <a:effectLst/>
              <a:latin typeface="+mn-lt"/>
              <a:ea typeface="+mn-ea"/>
              <a:cs typeface="+mn-cs"/>
            </a:rPr>
            <a:t>・健全な財政運営を行うため、決算状況を踏まえ可能な範囲で積み立てを行う。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・積立て及び繰入れの実績はなく、変動はない。</a:t>
          </a:r>
          <a:endParaRPr lang="ja-JP" altLang="ja-JP">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・地方債の発行額を公債費の範囲内に抑える財政運営を行っており、現在積立て及び繰入れの予定はない。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151,814
148,522
17.14
70,577,986
67,875,587
2,602,012
30,916,278
39,151,047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当市は納税法人が少なく、市民税の財政基盤が脆弱であ</a:t>
          </a:r>
          <a:r>
            <a:rPr kumimoji="1" lang="ja-JP" altLang="en-US" sz="1100" b="0" i="0" u="none" strike="noStrike" kern="0" cap="none" spc="0" normalizeH="0" baseline="0" noProof="0">
              <a:ln>
                <a:noFill/>
              </a:ln>
              <a:solidFill>
                <a:prstClr val="black"/>
              </a:solidFill>
              <a:effectLst/>
              <a:uLnTx/>
              <a:uFillTx/>
              <a:latin typeface="+mn-lt"/>
              <a:ea typeface="+mn-ea"/>
              <a:cs typeface="+mn-cs"/>
            </a:rPr>
            <a:t>り令和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年度は</a:t>
          </a:r>
          <a:r>
            <a:rPr kumimoji="1" lang="en-US" altLang="ja-JP" sz="1100" b="0" i="0" u="none" strike="noStrike" kern="0" cap="none" spc="0" normalizeH="0" baseline="0" noProof="0">
              <a:ln>
                <a:noFill/>
              </a:ln>
              <a:solidFill>
                <a:prstClr val="black"/>
              </a:solidFill>
              <a:effectLst/>
              <a:uLnTx/>
              <a:uFillTx/>
              <a:latin typeface="+mn-lt"/>
              <a:ea typeface="+mn-ea"/>
              <a:cs typeface="+mn-cs"/>
            </a:rPr>
            <a:t>0.76</a:t>
          </a:r>
          <a:r>
            <a:rPr kumimoji="1" lang="ja-JP" altLang="en-US" sz="1100" b="0" i="0" u="none" strike="noStrike" kern="0" cap="none" spc="0" normalizeH="0" baseline="0" noProof="0">
              <a:ln>
                <a:noFill/>
              </a:ln>
              <a:solidFill>
                <a:prstClr val="black"/>
              </a:solidFill>
              <a:effectLst/>
              <a:uLnTx/>
              <a:uFillTx/>
              <a:latin typeface="+mn-lt"/>
              <a:ea typeface="+mn-ea"/>
              <a:cs typeface="+mn-cs"/>
            </a:rPr>
            <a:t>と令和</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en-US" sz="1100" b="0" i="0" u="none" strike="noStrike" kern="0" cap="none" spc="0" normalizeH="0" baseline="0" noProof="0">
              <a:ln>
                <a:noFill/>
              </a:ln>
              <a:solidFill>
                <a:prstClr val="black"/>
              </a:solidFill>
              <a:effectLst/>
              <a:uLnTx/>
              <a:uFillTx/>
              <a:latin typeface="+mn-lt"/>
              <a:ea typeface="+mn-ea"/>
              <a:cs typeface="+mn-cs"/>
            </a:rPr>
            <a:t>年度以降類似団体平均を下回っている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財政力指数の増減については交付税制度の動向によるところが大きく、令和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年度は臨時財政対策債の新発債増の影響等により基準財政需要額</a:t>
          </a:r>
          <a:r>
            <a:rPr kumimoji="1" lang="ja-JP" altLang="en-US" sz="1100" b="0" i="0" u="none" strike="noStrike" kern="0" cap="none" spc="0" normalizeH="0" baseline="0" noProof="0">
              <a:ln>
                <a:noFill/>
              </a:ln>
              <a:solidFill>
                <a:prstClr val="black"/>
              </a:solidFill>
              <a:effectLst/>
              <a:uLnTx/>
              <a:uFillTx/>
              <a:latin typeface="+mn-lt"/>
              <a:ea typeface="+mn-ea"/>
              <a:cs typeface="+mn-cs"/>
            </a:rPr>
            <a:t>が</a:t>
          </a:r>
          <a:r>
            <a:rPr kumimoji="1" lang="ja-JP" altLang="ja-JP" sz="1100" b="0" i="0" u="none" strike="noStrike" kern="0" cap="none" spc="0" normalizeH="0" baseline="0" noProof="0">
              <a:ln>
                <a:noFill/>
              </a:ln>
              <a:solidFill>
                <a:prstClr val="black"/>
              </a:solidFill>
              <a:effectLst/>
              <a:uLnTx/>
              <a:uFillTx/>
              <a:latin typeface="+mn-lt"/>
              <a:ea typeface="+mn-ea"/>
              <a:cs typeface="+mn-cs"/>
            </a:rPr>
            <a:t>増になったものの</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地方税の</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により基準財政収入</a:t>
          </a:r>
          <a:r>
            <a:rPr kumimoji="1" lang="ja-JP" altLang="en-US" sz="1100" b="0" i="0" u="none" strike="noStrike" kern="0" cap="none" spc="0" normalizeH="0" baseline="0" noProof="0">
              <a:ln>
                <a:noFill/>
              </a:ln>
              <a:solidFill>
                <a:prstClr val="black"/>
              </a:solidFill>
              <a:effectLst/>
              <a:uLnTx/>
              <a:uFillTx/>
              <a:latin typeface="+mn-lt"/>
              <a:ea typeface="+mn-ea"/>
              <a:cs typeface="+mn-cs"/>
            </a:rPr>
            <a:t>額は増となり</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単年度の指数では改善したが、</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か年平均の指数としては低下した</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今後も税収の確保に努め、財政健全化を目指していく。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xdr:cNvCxnSpPr/>
      </xdr:nvCxnSpPr>
      <xdr:spPr>
        <a:xfrm flipV="1">
          <a:off x="4514850" y="6070318"/>
          <a:ext cx="0" cy="135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xdr:cNvSpPr txBox="1"/>
      </xdr:nvSpPr>
      <xdr:spPr>
        <a:xfrm>
          <a:off x="4584700" y="582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xdr:cNvCxnSpPr/>
      </xdr:nvCxnSpPr>
      <xdr:spPr>
        <a:xfrm>
          <a:off x="4425950" y="60703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143228</xdr:rowOff>
    </xdr:to>
    <xdr:cxnSp macro="">
      <xdr:nvCxnSpPr>
        <xdr:cNvPr id="69" name="直線コネクタ 68"/>
        <xdr:cNvCxnSpPr/>
      </xdr:nvCxnSpPr>
      <xdr:spPr>
        <a:xfrm>
          <a:off x="3752850" y="6989657"/>
          <a:ext cx="762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xdr:cNvSpPr txBox="1"/>
      </xdr:nvSpPr>
      <xdr:spPr>
        <a:xfrm>
          <a:off x="4584700" y="6617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464050" y="67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89605</xdr:rowOff>
    </xdr:from>
    <xdr:to>
      <xdr:col>19</xdr:col>
      <xdr:colOff>133350</xdr:colOff>
      <xdr:row>41</xdr:row>
      <xdr:rowOff>116417</xdr:rowOff>
    </xdr:to>
    <xdr:cxnSp macro="">
      <xdr:nvCxnSpPr>
        <xdr:cNvPr id="72" name="直線コネクタ 71"/>
        <xdr:cNvCxnSpPr/>
      </xdr:nvCxnSpPr>
      <xdr:spPr>
        <a:xfrm>
          <a:off x="2940050" y="6962845"/>
          <a:ext cx="8128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xdr:cNvSpPr/>
      </xdr:nvSpPr>
      <xdr:spPr>
        <a:xfrm>
          <a:off x="3702050" y="67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74" name="テキスト ボックス 73"/>
        <xdr:cNvSpPr txBox="1"/>
      </xdr:nvSpPr>
      <xdr:spPr>
        <a:xfrm>
          <a:off x="3409950" y="6531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89605</xdr:rowOff>
    </xdr:to>
    <xdr:cxnSp macro="">
      <xdr:nvCxnSpPr>
        <xdr:cNvPr id="75" name="直線コネクタ 74"/>
        <xdr:cNvCxnSpPr/>
      </xdr:nvCxnSpPr>
      <xdr:spPr>
        <a:xfrm>
          <a:off x="2127250" y="6949440"/>
          <a:ext cx="8128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xdr:cNvSpPr/>
      </xdr:nvSpPr>
      <xdr:spPr>
        <a:xfrm>
          <a:off x="2889250" y="67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77" name="テキスト ボックス 76"/>
        <xdr:cNvSpPr txBox="1"/>
      </xdr:nvSpPr>
      <xdr:spPr>
        <a:xfrm>
          <a:off x="2597150" y="654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62795</xdr:rowOff>
    </xdr:from>
    <xdr:to>
      <xdr:col>11</xdr:col>
      <xdr:colOff>31750</xdr:colOff>
      <xdr:row>41</xdr:row>
      <xdr:rowOff>76200</xdr:rowOff>
    </xdr:to>
    <xdr:cxnSp macro="">
      <xdr:nvCxnSpPr>
        <xdr:cNvPr id="78" name="直線コネクタ 77"/>
        <xdr:cNvCxnSpPr/>
      </xdr:nvCxnSpPr>
      <xdr:spPr>
        <a:xfrm>
          <a:off x="1333500" y="6936035"/>
          <a:ext cx="79375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095500" y="69254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xdr:cNvSpPr txBox="1"/>
      </xdr:nvSpPr>
      <xdr:spPr>
        <a:xfrm>
          <a:off x="1784350" y="70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52211</xdr:rowOff>
    </xdr:from>
    <xdr:to>
      <xdr:col>7</xdr:col>
      <xdr:colOff>31750</xdr:colOff>
      <xdr:row>41</xdr:row>
      <xdr:rowOff>153811</xdr:rowOff>
    </xdr:to>
    <xdr:sp macro="" textlink="">
      <xdr:nvSpPr>
        <xdr:cNvPr id="81" name="フローチャート: 判断 80"/>
        <xdr:cNvSpPr/>
      </xdr:nvSpPr>
      <xdr:spPr>
        <a:xfrm>
          <a:off x="1282700" y="69254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138588</xdr:rowOff>
    </xdr:from>
    <xdr:ext cx="762000" cy="259045"/>
    <xdr:sp macro="" textlink="">
      <xdr:nvSpPr>
        <xdr:cNvPr id="82" name="テキスト ボックス 81"/>
        <xdr:cNvSpPr txBox="1"/>
      </xdr:nvSpPr>
      <xdr:spPr>
        <a:xfrm>
          <a:off x="971550" y="70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8" name="楕円 87"/>
        <xdr:cNvSpPr/>
      </xdr:nvSpPr>
      <xdr:spPr>
        <a:xfrm>
          <a:off x="4464050" y="69656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64505</xdr:rowOff>
    </xdr:from>
    <xdr:ext cx="762000" cy="259045"/>
    <xdr:sp macro="" textlink="">
      <xdr:nvSpPr>
        <xdr:cNvPr id="89" name="財政力該当値テキスト"/>
        <xdr:cNvSpPr txBox="1"/>
      </xdr:nvSpPr>
      <xdr:spPr>
        <a:xfrm>
          <a:off x="4584700" y="693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3702050" y="693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91" name="テキスト ボックス 90"/>
        <xdr:cNvSpPr txBox="1"/>
      </xdr:nvSpPr>
      <xdr:spPr>
        <a:xfrm>
          <a:off x="3409950" y="702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38805</xdr:rowOff>
    </xdr:from>
    <xdr:to>
      <xdr:col>15</xdr:col>
      <xdr:colOff>133350</xdr:colOff>
      <xdr:row>41</xdr:row>
      <xdr:rowOff>140405</xdr:rowOff>
    </xdr:to>
    <xdr:sp macro="" textlink="">
      <xdr:nvSpPr>
        <xdr:cNvPr id="92" name="楕円 91"/>
        <xdr:cNvSpPr/>
      </xdr:nvSpPr>
      <xdr:spPr>
        <a:xfrm>
          <a:off x="2889250" y="69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93" name="テキスト ボックス 92"/>
        <xdr:cNvSpPr txBox="1"/>
      </xdr:nvSpPr>
      <xdr:spPr>
        <a:xfrm>
          <a:off x="2597150" y="69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095500" y="68986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xdr:cNvSpPr txBox="1"/>
      </xdr:nvSpPr>
      <xdr:spPr>
        <a:xfrm>
          <a:off x="178435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96" name="楕円 95"/>
        <xdr:cNvSpPr/>
      </xdr:nvSpPr>
      <xdr:spPr>
        <a:xfrm>
          <a:off x="1282700" y="68852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97" name="テキスト ボックス 96"/>
        <xdr:cNvSpPr txBox="1"/>
      </xdr:nvSpPr>
      <xdr:spPr>
        <a:xfrm>
          <a:off x="971550" y="6661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a:t>
          </a:r>
          <a:r>
            <a:rPr kumimoji="1" lang="en-US" altLang="ja-JP" sz="1100" b="0" i="0" u="none" strike="noStrike" kern="0" cap="none" spc="0" normalizeH="0" baseline="0" noProof="0">
              <a:ln>
                <a:noFill/>
              </a:ln>
              <a:solidFill>
                <a:prstClr val="black"/>
              </a:solidFill>
              <a:effectLst/>
              <a:uLnTx/>
              <a:uFillTx/>
              <a:latin typeface="+mn-lt"/>
              <a:ea typeface="+mn-ea"/>
              <a:cs typeface="+mn-cs"/>
            </a:rPr>
            <a:t>5.8</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ポイント増し</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類似団体平均を</a:t>
          </a:r>
          <a:r>
            <a:rPr kumimoji="1" lang="ja-JP" altLang="en-US" sz="1100" b="0" i="0" u="none" strike="noStrike" kern="0" cap="none" spc="0" normalizeH="0" baseline="0" noProof="0">
              <a:ln>
                <a:noFill/>
              </a:ln>
              <a:solidFill>
                <a:prstClr val="black"/>
              </a:solidFill>
              <a:effectLst/>
              <a:uLnTx/>
              <a:uFillTx/>
              <a:latin typeface="+mn-lt"/>
              <a:ea typeface="+mn-ea"/>
              <a:cs typeface="+mn-cs"/>
            </a:rPr>
            <a:t>上</a:t>
          </a:r>
          <a:r>
            <a:rPr kumimoji="1" lang="ja-JP" altLang="ja-JP" sz="1100" b="0" i="0" u="none" strike="noStrike" kern="0" cap="none" spc="0" normalizeH="0" baseline="0" noProof="0">
              <a:ln>
                <a:noFill/>
              </a:ln>
              <a:solidFill>
                <a:prstClr val="black"/>
              </a:solidFill>
              <a:effectLst/>
              <a:uLnTx/>
              <a:uFillTx/>
              <a:latin typeface="+mn-lt"/>
              <a:ea typeface="+mn-ea"/>
              <a:cs typeface="+mn-cs"/>
            </a:rPr>
            <a:t>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ポイントが変動した要因は、</a:t>
          </a:r>
          <a:r>
            <a:rPr kumimoji="1" lang="ja-JP" altLang="en-US" sz="1100" b="0" i="0" u="none" strike="noStrike" kern="0" cap="none" spc="0" normalizeH="0" baseline="0" noProof="0">
              <a:ln>
                <a:noFill/>
              </a:ln>
              <a:solidFill>
                <a:prstClr val="black"/>
              </a:solidFill>
              <a:effectLst/>
              <a:uLnTx/>
              <a:uFillTx/>
              <a:latin typeface="+mn-lt"/>
              <a:ea typeface="+mn-ea"/>
              <a:cs typeface="+mn-cs"/>
            </a:rPr>
            <a:t>分母の中の臨時財政対策債が大幅に</a:t>
          </a:r>
          <a:r>
            <a:rPr kumimoji="1" lang="ja-JP" altLang="ja-JP" sz="1100" b="0" i="0" u="none" strike="noStrike" kern="0" cap="none" spc="0" normalizeH="0" baseline="0" noProof="0">
              <a:ln>
                <a:noFill/>
              </a:ln>
              <a:solidFill>
                <a:prstClr val="black"/>
              </a:solidFill>
              <a:effectLst/>
              <a:uLnTx/>
              <a:uFillTx/>
              <a:latin typeface="+mn-lt"/>
              <a:ea typeface="+mn-ea"/>
              <a:cs typeface="+mn-cs"/>
            </a:rPr>
            <a:t>減とな</a:t>
          </a:r>
          <a:r>
            <a:rPr kumimoji="1" lang="ja-JP" altLang="en-US" sz="1100" b="0" i="0" u="none" strike="noStrike" kern="0" cap="none" spc="0" normalizeH="0" baseline="0" noProof="0">
              <a:ln>
                <a:noFill/>
              </a:ln>
              <a:solidFill>
                <a:prstClr val="black"/>
              </a:solidFill>
              <a:effectLst/>
              <a:uLnTx/>
              <a:uFillTx/>
              <a:latin typeface="+mn-lt"/>
              <a:ea typeface="+mn-ea"/>
              <a:cs typeface="+mn-cs"/>
            </a:rPr>
            <a:t>ったことに加え</a:t>
          </a:r>
          <a:r>
            <a:rPr kumimoji="1" lang="ja-JP" altLang="ja-JP" sz="1100" b="0" i="0" u="none" strike="noStrike" kern="0" cap="none" spc="0" normalizeH="0" baseline="0" noProof="0">
              <a:ln>
                <a:noFill/>
              </a:ln>
              <a:solidFill>
                <a:prstClr val="black"/>
              </a:solidFill>
              <a:effectLst/>
              <a:uLnTx/>
              <a:uFillTx/>
              <a:latin typeface="+mn-lt"/>
              <a:ea typeface="+mn-ea"/>
              <a:cs typeface="+mn-cs"/>
            </a:rPr>
            <a:t>、分子である経常経費充当一般財源等</a:t>
          </a:r>
          <a:r>
            <a:rPr kumimoji="1" lang="ja-JP" altLang="en-US" sz="1100" b="0" i="0" u="none" strike="noStrike" kern="0" cap="none" spc="0" normalizeH="0" baseline="0" noProof="0">
              <a:ln>
                <a:noFill/>
              </a:ln>
              <a:solidFill>
                <a:prstClr val="black"/>
              </a:solidFill>
              <a:effectLst/>
              <a:uLnTx/>
              <a:uFillTx/>
              <a:latin typeface="+mn-lt"/>
              <a:ea typeface="+mn-ea"/>
              <a:cs typeface="+mn-cs"/>
            </a:rPr>
            <a:t>も、</a:t>
          </a:r>
          <a:r>
            <a:rPr kumimoji="1" lang="ja-JP" altLang="ja-JP" sz="1100" b="0" i="0" u="none" strike="noStrike" kern="0" cap="none" spc="0" normalizeH="0" baseline="0" noProof="0">
              <a:ln>
                <a:noFill/>
              </a:ln>
              <a:solidFill>
                <a:prstClr val="black"/>
              </a:solidFill>
              <a:effectLst/>
              <a:uLnTx/>
              <a:uFillTx/>
              <a:latin typeface="+mn-lt"/>
              <a:ea typeface="+mn-ea"/>
              <a:cs typeface="+mn-cs"/>
            </a:rPr>
            <a:t>情報化推進事業費</a:t>
          </a:r>
          <a:r>
            <a:rPr kumimoji="1" lang="ja-JP" altLang="en-US" sz="1100" b="0" i="0" u="none" strike="noStrike" kern="0" cap="none" spc="0" normalizeH="0" baseline="0" noProof="0">
              <a:ln>
                <a:noFill/>
              </a:ln>
              <a:solidFill>
                <a:prstClr val="black"/>
              </a:solidFill>
              <a:effectLst/>
              <a:uLnTx/>
              <a:uFillTx/>
              <a:latin typeface="+mn-lt"/>
              <a:ea typeface="+mn-ea"/>
              <a:cs typeface="+mn-cs"/>
            </a:rPr>
            <a:t>や公園包括管理事業費の指定管理料等の影響</a:t>
          </a:r>
          <a:r>
            <a:rPr kumimoji="1" lang="ja-JP" altLang="ja-JP" sz="1100" b="0" i="0" u="none" strike="noStrike" kern="0" cap="none" spc="0" normalizeH="0" baseline="0" noProof="0">
              <a:ln>
                <a:noFill/>
              </a:ln>
              <a:solidFill>
                <a:prstClr val="black"/>
              </a:solidFill>
              <a:effectLst/>
              <a:uLnTx/>
              <a:uFillTx/>
              <a:latin typeface="+mn-lt"/>
              <a:ea typeface="+mn-ea"/>
              <a:cs typeface="+mn-cs"/>
            </a:rPr>
            <a:t>により増となり、分子分母ともに比率の押し上げの影響があったものである。当市は、依存財源の比率が高く、依然として国の動向や社会経済情勢の変化の影響を受けやすい財政構造にあり、持続可能な財政基盤の構築に向けて、引き続き、行財政運営に取り組む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xdr:cNvCxnSpPr/>
      </xdr:nvCxnSpPr>
      <xdr:spPr>
        <a:xfrm flipV="1">
          <a:off x="4514850" y="9866207"/>
          <a:ext cx="0" cy="1361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4584700" y="111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425950" y="112272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xdr:cNvSpPr txBox="1"/>
      </xdr:nvSpPr>
      <xdr:spPr>
        <a:xfrm>
          <a:off x="4584700" y="961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xdr:cNvCxnSpPr/>
      </xdr:nvCxnSpPr>
      <xdr:spPr>
        <a:xfrm>
          <a:off x="4425950" y="98662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64</xdr:row>
      <xdr:rowOff>23283</xdr:rowOff>
    </xdr:to>
    <xdr:cxnSp macro="">
      <xdr:nvCxnSpPr>
        <xdr:cNvPr id="132" name="直線コネクタ 131"/>
        <xdr:cNvCxnSpPr/>
      </xdr:nvCxnSpPr>
      <xdr:spPr>
        <a:xfrm>
          <a:off x="3752850" y="10297160"/>
          <a:ext cx="762000" cy="45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3" name="財政構造の弾力性平均値テキスト"/>
        <xdr:cNvSpPr txBox="1"/>
      </xdr:nvSpPr>
      <xdr:spPr>
        <a:xfrm>
          <a:off x="4584700" y="1049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xdr:cNvSpPr/>
      </xdr:nvSpPr>
      <xdr:spPr>
        <a:xfrm>
          <a:off x="4464050" y="10648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64</xdr:row>
      <xdr:rowOff>71544</xdr:rowOff>
    </xdr:to>
    <xdr:cxnSp macro="">
      <xdr:nvCxnSpPr>
        <xdr:cNvPr id="135" name="直線コネクタ 134"/>
        <xdr:cNvCxnSpPr/>
      </xdr:nvCxnSpPr>
      <xdr:spPr>
        <a:xfrm flipV="1">
          <a:off x="2940050" y="10297160"/>
          <a:ext cx="812800" cy="50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xdr:cNvSpPr/>
      </xdr:nvSpPr>
      <xdr:spPr>
        <a:xfrm>
          <a:off x="370205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7" name="テキスト ボックス 136"/>
        <xdr:cNvSpPr txBox="1"/>
      </xdr:nvSpPr>
      <xdr:spPr>
        <a:xfrm>
          <a:off x="3409950" y="1054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71544</xdr:rowOff>
    </xdr:from>
    <xdr:to>
      <xdr:col>15</xdr:col>
      <xdr:colOff>82550</xdr:colOff>
      <xdr:row>66</xdr:row>
      <xdr:rowOff>26246</xdr:rowOff>
    </xdr:to>
    <xdr:cxnSp macro="">
      <xdr:nvCxnSpPr>
        <xdr:cNvPr id="138" name="直線コネクタ 137"/>
        <xdr:cNvCxnSpPr/>
      </xdr:nvCxnSpPr>
      <xdr:spPr>
        <a:xfrm flipV="1">
          <a:off x="2127250" y="10800504"/>
          <a:ext cx="812800" cy="28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xdr:cNvSpPr/>
      </xdr:nvSpPr>
      <xdr:spPr>
        <a:xfrm>
          <a:off x="2889250" y="1076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0" name="テキスト ボックス 139"/>
        <xdr:cNvSpPr txBox="1"/>
      </xdr:nvSpPr>
      <xdr:spPr>
        <a:xfrm>
          <a:off x="2597150" y="108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71544</xdr:rowOff>
    </xdr:from>
    <xdr:to>
      <xdr:col>11</xdr:col>
      <xdr:colOff>31750</xdr:colOff>
      <xdr:row>66</xdr:row>
      <xdr:rowOff>26246</xdr:rowOff>
    </xdr:to>
    <xdr:cxnSp macro="">
      <xdr:nvCxnSpPr>
        <xdr:cNvPr id="141" name="直線コネクタ 140"/>
        <xdr:cNvCxnSpPr/>
      </xdr:nvCxnSpPr>
      <xdr:spPr>
        <a:xfrm>
          <a:off x="1333500" y="10800504"/>
          <a:ext cx="793750" cy="28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xdr:cNvSpPr/>
      </xdr:nvSpPr>
      <xdr:spPr>
        <a:xfrm>
          <a:off x="2095500" y="1084622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3" name="テキスト ボックス 142"/>
        <xdr:cNvSpPr txBox="1"/>
      </xdr:nvSpPr>
      <xdr:spPr>
        <a:xfrm>
          <a:off x="1784350" y="1061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44" name="フローチャート: 判断 143"/>
        <xdr:cNvSpPr/>
      </xdr:nvSpPr>
      <xdr:spPr>
        <a:xfrm>
          <a:off x="1282700" y="1081405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45" name="テキスト ボックス 144"/>
        <xdr:cNvSpPr txBox="1"/>
      </xdr:nvSpPr>
      <xdr:spPr>
        <a:xfrm>
          <a:off x="971550" y="1089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143933</xdr:rowOff>
    </xdr:from>
    <xdr:to>
      <xdr:col>23</xdr:col>
      <xdr:colOff>184150</xdr:colOff>
      <xdr:row>64</xdr:row>
      <xdr:rowOff>74083</xdr:rowOff>
    </xdr:to>
    <xdr:sp macro="" textlink="">
      <xdr:nvSpPr>
        <xdr:cNvPr id="151" name="楕円 150"/>
        <xdr:cNvSpPr/>
      </xdr:nvSpPr>
      <xdr:spPr>
        <a:xfrm>
          <a:off x="4464050" y="107052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116010</xdr:rowOff>
    </xdr:from>
    <xdr:ext cx="762000" cy="259045"/>
    <xdr:sp macro="" textlink="">
      <xdr:nvSpPr>
        <xdr:cNvPr id="152" name="財政構造の弾力性該当値テキスト"/>
        <xdr:cNvSpPr txBox="1"/>
      </xdr:nvSpPr>
      <xdr:spPr>
        <a:xfrm>
          <a:off x="4584700" y="1067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53" name="楕円 152"/>
        <xdr:cNvSpPr/>
      </xdr:nvSpPr>
      <xdr:spPr>
        <a:xfrm>
          <a:off x="3702050" y="102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54" name="テキスト ボックス 153"/>
        <xdr:cNvSpPr txBox="1"/>
      </xdr:nvSpPr>
      <xdr:spPr>
        <a:xfrm>
          <a:off x="340995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20744</xdr:rowOff>
    </xdr:from>
    <xdr:to>
      <xdr:col>15</xdr:col>
      <xdr:colOff>133350</xdr:colOff>
      <xdr:row>64</xdr:row>
      <xdr:rowOff>122344</xdr:rowOff>
    </xdr:to>
    <xdr:sp macro="" textlink="">
      <xdr:nvSpPr>
        <xdr:cNvPr id="155" name="楕円 154"/>
        <xdr:cNvSpPr/>
      </xdr:nvSpPr>
      <xdr:spPr>
        <a:xfrm>
          <a:off x="2889250" y="107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132521</xdr:rowOff>
    </xdr:from>
    <xdr:ext cx="762000" cy="259045"/>
    <xdr:sp macro="" textlink="">
      <xdr:nvSpPr>
        <xdr:cNvPr id="156" name="テキスト ボックス 155"/>
        <xdr:cNvSpPr txBox="1"/>
      </xdr:nvSpPr>
      <xdr:spPr>
        <a:xfrm>
          <a:off x="2597150" y="1052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146896</xdr:rowOff>
    </xdr:from>
    <xdr:to>
      <xdr:col>11</xdr:col>
      <xdr:colOff>82550</xdr:colOff>
      <xdr:row>66</xdr:row>
      <xdr:rowOff>77046</xdr:rowOff>
    </xdr:to>
    <xdr:sp macro="" textlink="">
      <xdr:nvSpPr>
        <xdr:cNvPr id="157" name="楕円 156"/>
        <xdr:cNvSpPr/>
      </xdr:nvSpPr>
      <xdr:spPr>
        <a:xfrm>
          <a:off x="2095500" y="1104349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61823</xdr:rowOff>
    </xdr:from>
    <xdr:ext cx="762000" cy="259045"/>
    <xdr:sp macro="" textlink="">
      <xdr:nvSpPr>
        <xdr:cNvPr id="158" name="テキスト ボックス 157"/>
        <xdr:cNvSpPr txBox="1"/>
      </xdr:nvSpPr>
      <xdr:spPr>
        <a:xfrm>
          <a:off x="1784350" y="1112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20744</xdr:rowOff>
    </xdr:from>
    <xdr:to>
      <xdr:col>7</xdr:col>
      <xdr:colOff>31750</xdr:colOff>
      <xdr:row>64</xdr:row>
      <xdr:rowOff>122344</xdr:rowOff>
    </xdr:to>
    <xdr:sp macro="" textlink="">
      <xdr:nvSpPr>
        <xdr:cNvPr id="159" name="楕円 158"/>
        <xdr:cNvSpPr/>
      </xdr:nvSpPr>
      <xdr:spPr>
        <a:xfrm>
          <a:off x="1282700" y="107497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132521</xdr:rowOff>
    </xdr:from>
    <xdr:ext cx="762000" cy="259045"/>
    <xdr:sp macro="" textlink="">
      <xdr:nvSpPr>
        <xdr:cNvPr id="160" name="テキスト ボックス 159"/>
        <xdr:cNvSpPr txBox="1"/>
      </xdr:nvSpPr>
      <xdr:spPr>
        <a:xfrm>
          <a:off x="971550" y="1052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[127,190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令和</a:t>
          </a:r>
          <a:r>
            <a:rPr kumimoji="1" lang="en-US" altLang="ja-JP" sz="1000" b="0" i="0" u="none" strike="noStrike" kern="0" cap="none" spc="0" normalizeH="0" baseline="0" noProof="0">
              <a:ln>
                <a:noFill/>
              </a:ln>
              <a:solidFill>
                <a:prstClr val="black"/>
              </a:solidFill>
              <a:effectLst/>
              <a:uLnTx/>
              <a:uFillTx/>
              <a:latin typeface="+mn-lt"/>
              <a:ea typeface="+mn-ea"/>
              <a:cs typeface="+mn-cs"/>
            </a:rPr>
            <a:t>3</a:t>
          </a:r>
          <a:r>
            <a:rPr kumimoji="1" lang="ja-JP" altLang="ja-JP" sz="1000" b="0" i="0" u="none" strike="noStrike" kern="0" cap="none" spc="0" normalizeH="0" baseline="0" noProof="0">
              <a:ln>
                <a:noFill/>
              </a:ln>
              <a:solidFill>
                <a:prstClr val="black"/>
              </a:solidFill>
              <a:effectLst/>
              <a:uLnTx/>
              <a:uFillTx/>
              <a:latin typeface="+mn-lt"/>
              <a:ea typeface="+mn-ea"/>
              <a:cs typeface="+mn-cs"/>
            </a:rPr>
            <a:t>年度同様に類似団体、全国、東京都いずれの平均よりも下回っている。</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人件費は、総体で増となっているものの、</a:t>
          </a:r>
          <a:r>
            <a:rPr kumimoji="1" lang="ja-JP" altLang="ja-JP" sz="1000" b="0" i="0" u="none" strike="noStrike" kern="0" cap="none" spc="0" normalizeH="0" baseline="0" noProof="0">
              <a:ln>
                <a:noFill/>
              </a:ln>
              <a:solidFill>
                <a:prstClr val="black"/>
              </a:solidFill>
              <a:effectLst/>
              <a:uLnTx/>
              <a:uFillTx/>
              <a:latin typeface="+mn-lt"/>
              <a:ea typeface="+mn-ea"/>
              <a:cs typeface="+mn-cs"/>
            </a:rPr>
            <a:t>平成</a:t>
          </a:r>
          <a:r>
            <a:rPr kumimoji="1" lang="en-US" altLang="ja-JP" sz="1000" b="0" i="0" u="none" strike="noStrike" kern="0" cap="none" spc="0" normalizeH="0" baseline="0" noProof="0">
              <a:ln>
                <a:noFill/>
              </a:ln>
              <a:solidFill>
                <a:prstClr val="black"/>
              </a:solidFill>
              <a:effectLst/>
              <a:uLnTx/>
              <a:uFillTx/>
              <a:latin typeface="+mn-lt"/>
              <a:ea typeface="+mn-ea"/>
              <a:cs typeface="+mn-cs"/>
            </a:rPr>
            <a:t>24</a:t>
          </a:r>
          <a:r>
            <a:rPr kumimoji="1" lang="ja-JP" altLang="ja-JP" sz="1000" b="0" i="0" u="none" strike="noStrike" kern="0" cap="none" spc="0" normalizeH="0" baseline="0" noProof="0">
              <a:ln>
                <a:noFill/>
              </a:ln>
              <a:solidFill>
                <a:prstClr val="black"/>
              </a:solidFill>
              <a:effectLst/>
              <a:uLnTx/>
              <a:uFillTx/>
              <a:latin typeface="+mn-lt"/>
              <a:ea typeface="+mn-ea"/>
              <a:cs typeface="+mn-cs"/>
            </a:rPr>
            <a:t>年度及び平成</a:t>
          </a:r>
          <a:r>
            <a:rPr kumimoji="1" lang="en-US" altLang="ja-JP" sz="1000" b="0" i="0" u="none" strike="noStrike" kern="0" cap="none" spc="0" normalizeH="0" baseline="0" noProof="0">
              <a:ln>
                <a:noFill/>
              </a:ln>
              <a:solidFill>
                <a:prstClr val="black"/>
              </a:solidFill>
              <a:effectLst/>
              <a:uLnTx/>
              <a:uFillTx/>
              <a:latin typeface="+mn-lt"/>
              <a:ea typeface="+mn-ea"/>
              <a:cs typeface="+mn-cs"/>
            </a:rPr>
            <a:t>25</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年度に住居手当や扶養手当の支給要件の見直し、管理職手当の定額化、平成</a:t>
          </a:r>
          <a:r>
            <a:rPr kumimoji="1" lang="en-US" altLang="ja-JP" sz="1000" b="0" i="0" u="none" strike="noStrike" kern="0" cap="none" spc="0" normalizeH="0" baseline="0" noProof="0">
              <a:ln>
                <a:noFill/>
              </a:ln>
              <a:solidFill>
                <a:prstClr val="black"/>
              </a:solidFill>
              <a:effectLst/>
              <a:uLnTx/>
              <a:uFillTx/>
              <a:latin typeface="+mn-lt"/>
              <a:ea typeface="+mn-ea"/>
              <a:cs typeface="+mn-cs"/>
            </a:rPr>
            <a:t>30</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年度に高齢層職員の昇給停止を行い、抑制に努めている。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今後も、職員定数の適正化、給与制度・諸手当制度の適正化・事業の適正化に努めていく。</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物件費は</a:t>
          </a:r>
          <a:r>
            <a:rPr kumimoji="1" lang="ja-JP" altLang="en-US" sz="1000" b="0" i="0" u="none" strike="noStrike" kern="0" cap="none" spc="0" normalizeH="0" baseline="0" noProof="0">
              <a:ln>
                <a:noFill/>
              </a:ln>
              <a:solidFill>
                <a:prstClr val="black"/>
              </a:solidFill>
              <a:effectLst/>
              <a:uLnTx/>
              <a:uFillTx/>
              <a:latin typeface="+mn-lt"/>
              <a:ea typeface="+mn-ea"/>
              <a:cs typeface="+mn-cs"/>
            </a:rPr>
            <a:t>、経常的経費の物件費は増となっているものの</a:t>
          </a:r>
          <a:r>
            <a:rPr kumimoji="1" lang="ja-JP" altLang="ja-JP" sz="1000" b="0" i="0" u="none" strike="noStrike" kern="0" cap="none" spc="0" normalizeH="0" baseline="0" noProof="0">
              <a:ln>
                <a:noFill/>
              </a:ln>
              <a:solidFill>
                <a:prstClr val="black"/>
              </a:solidFill>
              <a:effectLst/>
              <a:uLnTx/>
              <a:uFillTx/>
              <a:latin typeface="+mn-lt"/>
              <a:ea typeface="+mn-ea"/>
              <a:cs typeface="+mn-cs"/>
            </a:rPr>
            <a:t>新型コロナウイルスワクチン接種事業費</a:t>
          </a:r>
          <a:r>
            <a:rPr kumimoji="1" lang="ja-JP" altLang="en-US" sz="1000" b="0" i="0" u="none" strike="noStrike" kern="0" cap="none" spc="0" normalizeH="0" baseline="0" noProof="0">
              <a:ln>
                <a:noFill/>
              </a:ln>
              <a:solidFill>
                <a:prstClr val="black"/>
              </a:solidFill>
              <a:effectLst/>
              <a:uLnTx/>
              <a:uFillTx/>
              <a:latin typeface="+mn-lt"/>
              <a:ea typeface="+mn-ea"/>
              <a:cs typeface="+mn-cs"/>
            </a:rPr>
            <a:t>などの臨時的経費の物件費が減したことで総体として減となっている</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xdr:cNvCxnSpPr/>
      </xdr:nvCxnSpPr>
      <xdr:spPr>
        <a:xfrm flipV="1">
          <a:off x="4514850" y="13563685"/>
          <a:ext cx="0" cy="13197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xdr:cNvSpPr txBox="1"/>
      </xdr:nvSpPr>
      <xdr:spPr>
        <a:xfrm>
          <a:off x="4584700" y="1485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xdr:cNvCxnSpPr/>
      </xdr:nvCxnSpPr>
      <xdr:spPr>
        <a:xfrm>
          <a:off x="4425950" y="148834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xdr:cNvSpPr txBox="1"/>
      </xdr:nvSpPr>
      <xdr:spPr>
        <a:xfrm>
          <a:off x="4584700" y="1331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xdr:cNvCxnSpPr/>
      </xdr:nvCxnSpPr>
      <xdr:spPr>
        <a:xfrm>
          <a:off x="4425950" y="13563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68869</xdr:rowOff>
    </xdr:from>
    <xdr:to>
      <xdr:col>23</xdr:col>
      <xdr:colOff>133350</xdr:colOff>
      <xdr:row>83</xdr:row>
      <xdr:rowOff>74995</xdr:rowOff>
    </xdr:to>
    <xdr:cxnSp macro="">
      <xdr:nvCxnSpPr>
        <xdr:cNvPr id="195" name="直線コネクタ 194"/>
        <xdr:cNvCxnSpPr/>
      </xdr:nvCxnSpPr>
      <xdr:spPr>
        <a:xfrm flipV="1">
          <a:off x="3752850" y="13982989"/>
          <a:ext cx="762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53286</xdr:rowOff>
    </xdr:from>
    <xdr:ext cx="762000" cy="259045"/>
    <xdr:sp macro="" textlink="">
      <xdr:nvSpPr>
        <xdr:cNvPr id="196" name="人件費・物件費等の状況平均値テキスト"/>
        <xdr:cNvSpPr txBox="1"/>
      </xdr:nvSpPr>
      <xdr:spPr>
        <a:xfrm>
          <a:off x="4584700" y="13967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xdr:cNvSpPr/>
      </xdr:nvSpPr>
      <xdr:spPr>
        <a:xfrm>
          <a:off x="4464050" y="139953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46301</xdr:rowOff>
    </xdr:from>
    <xdr:to>
      <xdr:col>19</xdr:col>
      <xdr:colOff>133350</xdr:colOff>
      <xdr:row>83</xdr:row>
      <xdr:rowOff>74995</xdr:rowOff>
    </xdr:to>
    <xdr:cxnSp macro="">
      <xdr:nvCxnSpPr>
        <xdr:cNvPr id="198" name="直線コネクタ 197"/>
        <xdr:cNvCxnSpPr/>
      </xdr:nvCxnSpPr>
      <xdr:spPr>
        <a:xfrm>
          <a:off x="2940050" y="13792781"/>
          <a:ext cx="812800" cy="19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xdr:cNvSpPr/>
      </xdr:nvSpPr>
      <xdr:spPr>
        <a:xfrm>
          <a:off x="3702050" y="139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112450</xdr:rowOff>
    </xdr:from>
    <xdr:ext cx="736600" cy="259045"/>
    <xdr:sp macro="" textlink="">
      <xdr:nvSpPr>
        <xdr:cNvPr id="200" name="テキスト ボックス 199"/>
        <xdr:cNvSpPr txBox="1"/>
      </xdr:nvSpPr>
      <xdr:spPr>
        <a:xfrm>
          <a:off x="3409950" y="1402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112168</xdr:rowOff>
    </xdr:from>
    <xdr:to>
      <xdr:col>15</xdr:col>
      <xdr:colOff>82550</xdr:colOff>
      <xdr:row>82</xdr:row>
      <xdr:rowOff>46301</xdr:rowOff>
    </xdr:to>
    <xdr:cxnSp macro="">
      <xdr:nvCxnSpPr>
        <xdr:cNvPr id="201" name="直線コネクタ 200"/>
        <xdr:cNvCxnSpPr/>
      </xdr:nvCxnSpPr>
      <xdr:spPr>
        <a:xfrm>
          <a:off x="2127250" y="13691008"/>
          <a:ext cx="812800" cy="10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xdr:cNvSpPr/>
      </xdr:nvSpPr>
      <xdr:spPr>
        <a:xfrm>
          <a:off x="2889250" y="13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155046</xdr:rowOff>
    </xdr:from>
    <xdr:ext cx="762000" cy="259045"/>
    <xdr:sp macro="" textlink="">
      <xdr:nvSpPr>
        <xdr:cNvPr id="203" name="テキスト ボックス 202"/>
        <xdr:cNvSpPr txBox="1"/>
      </xdr:nvSpPr>
      <xdr:spPr>
        <a:xfrm>
          <a:off x="2597150" y="1390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42139</xdr:rowOff>
    </xdr:from>
    <xdr:to>
      <xdr:col>11</xdr:col>
      <xdr:colOff>31750</xdr:colOff>
      <xdr:row>81</xdr:row>
      <xdr:rowOff>112168</xdr:rowOff>
    </xdr:to>
    <xdr:cxnSp macro="">
      <xdr:nvCxnSpPr>
        <xdr:cNvPr id="204" name="直線コネクタ 203"/>
        <xdr:cNvCxnSpPr/>
      </xdr:nvCxnSpPr>
      <xdr:spPr>
        <a:xfrm>
          <a:off x="1333500" y="13620979"/>
          <a:ext cx="793750" cy="7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5" name="フローチャート: 判断 204"/>
        <xdr:cNvSpPr/>
      </xdr:nvSpPr>
      <xdr:spPr>
        <a:xfrm>
          <a:off x="2095500" y="137504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90391</xdr:rowOff>
    </xdr:from>
    <xdr:ext cx="762000" cy="259045"/>
    <xdr:sp macro="" textlink="">
      <xdr:nvSpPr>
        <xdr:cNvPr id="206" name="テキスト ボックス 205"/>
        <xdr:cNvSpPr txBox="1"/>
      </xdr:nvSpPr>
      <xdr:spPr>
        <a:xfrm>
          <a:off x="1784350" y="1383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7" name="フローチャート: 判断 206"/>
        <xdr:cNvSpPr/>
      </xdr:nvSpPr>
      <xdr:spPr>
        <a:xfrm>
          <a:off x="1282700" y="1371671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52801</xdr:rowOff>
    </xdr:from>
    <xdr:ext cx="762000" cy="259045"/>
    <xdr:sp macro="" textlink="">
      <xdr:nvSpPr>
        <xdr:cNvPr id="208" name="テキスト ボックス 207"/>
        <xdr:cNvSpPr txBox="1"/>
      </xdr:nvSpPr>
      <xdr:spPr>
        <a:xfrm>
          <a:off x="971550" y="1379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18069</xdr:rowOff>
    </xdr:from>
    <xdr:to>
      <xdr:col>23</xdr:col>
      <xdr:colOff>184150</xdr:colOff>
      <xdr:row>83</xdr:row>
      <xdr:rowOff>119669</xdr:rowOff>
    </xdr:to>
    <xdr:sp macro="" textlink="">
      <xdr:nvSpPr>
        <xdr:cNvPr id="214" name="楕円 213"/>
        <xdr:cNvSpPr/>
      </xdr:nvSpPr>
      <xdr:spPr>
        <a:xfrm>
          <a:off x="4464050" y="1393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34596</xdr:rowOff>
    </xdr:from>
    <xdr:ext cx="762000" cy="259045"/>
    <xdr:sp macro="" textlink="">
      <xdr:nvSpPr>
        <xdr:cNvPr id="215" name="人件費・物件費等の状況該当値テキスト"/>
        <xdr:cNvSpPr txBox="1"/>
      </xdr:nvSpPr>
      <xdr:spPr>
        <a:xfrm>
          <a:off x="4584700" y="1378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24195</xdr:rowOff>
    </xdr:from>
    <xdr:to>
      <xdr:col>19</xdr:col>
      <xdr:colOff>184150</xdr:colOff>
      <xdr:row>83</xdr:row>
      <xdr:rowOff>125795</xdr:rowOff>
    </xdr:to>
    <xdr:sp macro="" textlink="">
      <xdr:nvSpPr>
        <xdr:cNvPr id="216" name="楕円 215"/>
        <xdr:cNvSpPr/>
      </xdr:nvSpPr>
      <xdr:spPr>
        <a:xfrm>
          <a:off x="3702050" y="1393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135972</xdr:rowOff>
    </xdr:from>
    <xdr:ext cx="736600" cy="259045"/>
    <xdr:sp macro="" textlink="">
      <xdr:nvSpPr>
        <xdr:cNvPr id="217" name="テキスト ボックス 216"/>
        <xdr:cNvSpPr txBox="1"/>
      </xdr:nvSpPr>
      <xdr:spPr>
        <a:xfrm>
          <a:off x="3409950" y="13714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166951</xdr:rowOff>
    </xdr:from>
    <xdr:to>
      <xdr:col>15</xdr:col>
      <xdr:colOff>133350</xdr:colOff>
      <xdr:row>82</xdr:row>
      <xdr:rowOff>97101</xdr:rowOff>
    </xdr:to>
    <xdr:sp macro="" textlink="">
      <xdr:nvSpPr>
        <xdr:cNvPr id="218" name="楕円 217"/>
        <xdr:cNvSpPr/>
      </xdr:nvSpPr>
      <xdr:spPr>
        <a:xfrm>
          <a:off x="2889250" y="137457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107278</xdr:rowOff>
    </xdr:from>
    <xdr:ext cx="762000" cy="259045"/>
    <xdr:sp macro="" textlink="">
      <xdr:nvSpPr>
        <xdr:cNvPr id="219" name="テキスト ボックス 218"/>
        <xdr:cNvSpPr txBox="1"/>
      </xdr:nvSpPr>
      <xdr:spPr>
        <a:xfrm>
          <a:off x="2597150" y="1351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61368</xdr:rowOff>
    </xdr:from>
    <xdr:to>
      <xdr:col>11</xdr:col>
      <xdr:colOff>82550</xdr:colOff>
      <xdr:row>81</xdr:row>
      <xdr:rowOff>162968</xdr:rowOff>
    </xdr:to>
    <xdr:sp macro="" textlink="">
      <xdr:nvSpPr>
        <xdr:cNvPr id="220" name="楕円 219"/>
        <xdr:cNvSpPr/>
      </xdr:nvSpPr>
      <xdr:spPr>
        <a:xfrm>
          <a:off x="2095500" y="136402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1695</xdr:rowOff>
    </xdr:from>
    <xdr:ext cx="762000" cy="259045"/>
    <xdr:sp macro="" textlink="">
      <xdr:nvSpPr>
        <xdr:cNvPr id="221" name="テキスト ボックス 220"/>
        <xdr:cNvSpPr txBox="1"/>
      </xdr:nvSpPr>
      <xdr:spPr>
        <a:xfrm>
          <a:off x="1784350" y="1341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162789</xdr:rowOff>
    </xdr:from>
    <xdr:to>
      <xdr:col>7</xdr:col>
      <xdr:colOff>31750</xdr:colOff>
      <xdr:row>81</xdr:row>
      <xdr:rowOff>92939</xdr:rowOff>
    </xdr:to>
    <xdr:sp macro="" textlink="">
      <xdr:nvSpPr>
        <xdr:cNvPr id="222" name="楕円 221"/>
        <xdr:cNvSpPr/>
      </xdr:nvSpPr>
      <xdr:spPr>
        <a:xfrm>
          <a:off x="1282700" y="1357398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103116</xdr:rowOff>
    </xdr:from>
    <xdr:ext cx="762000" cy="259045"/>
    <xdr:sp macro="" textlink="">
      <xdr:nvSpPr>
        <xdr:cNvPr id="223" name="テキスト ボックス 222"/>
        <xdr:cNvSpPr txBox="1"/>
      </xdr:nvSpPr>
      <xdr:spPr>
        <a:xfrm>
          <a:off x="971550" y="1334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当市の給与は、都内の民間企業の給与水準を反映する東京都人事委員会勧告を基にした東京都の給与改定に準じて、市議会の審議を経て条例で決定しており、引き続き東京都の給与改定に準拠し、給与改定を行っていく。</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xdr:cNvCxnSpPr/>
      </xdr:nvCxnSpPr>
      <xdr:spPr>
        <a:xfrm flipV="1">
          <a:off x="15474950" y="13673031"/>
          <a:ext cx="0" cy="1276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xdr:cNvSpPr txBox="1"/>
      </xdr:nvSpPr>
      <xdr:spPr>
        <a:xfrm>
          <a:off x="15563850" y="1492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xdr:cNvCxnSpPr/>
      </xdr:nvCxnSpPr>
      <xdr:spPr>
        <a:xfrm>
          <a:off x="15405100" y="149495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5563850" y="1342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5405100" y="136730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71966</xdr:rowOff>
    </xdr:from>
    <xdr:to>
      <xdr:col>81</xdr:col>
      <xdr:colOff>44450</xdr:colOff>
      <xdr:row>85</xdr:row>
      <xdr:rowOff>112184</xdr:rowOff>
    </xdr:to>
    <xdr:cxnSp macro="">
      <xdr:nvCxnSpPr>
        <xdr:cNvPr id="257" name="直線コネクタ 256"/>
        <xdr:cNvCxnSpPr/>
      </xdr:nvCxnSpPr>
      <xdr:spPr>
        <a:xfrm flipV="1">
          <a:off x="14712950" y="14321366"/>
          <a:ext cx="762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8" name="給与水準   （国との比較）平均値テキスト"/>
        <xdr:cNvSpPr txBox="1"/>
      </xdr:nvSpPr>
      <xdr:spPr>
        <a:xfrm>
          <a:off x="15563850" y="14042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xdr:cNvSpPr/>
      </xdr:nvSpPr>
      <xdr:spPr>
        <a:xfrm>
          <a:off x="15427960" y="141939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86</xdr:row>
      <xdr:rowOff>61384</xdr:rowOff>
    </xdr:to>
    <xdr:cxnSp macro="">
      <xdr:nvCxnSpPr>
        <xdr:cNvPr id="260" name="直線コネクタ 259"/>
        <xdr:cNvCxnSpPr/>
      </xdr:nvCxnSpPr>
      <xdr:spPr>
        <a:xfrm flipV="1">
          <a:off x="13903960" y="14361584"/>
          <a:ext cx="80899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4665960" y="1421405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xdr:cNvSpPr txBox="1"/>
      </xdr:nvSpPr>
      <xdr:spPr>
        <a:xfrm>
          <a:off x="14370050" y="1398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61384</xdr:rowOff>
    </xdr:to>
    <xdr:cxnSp macro="">
      <xdr:nvCxnSpPr>
        <xdr:cNvPr id="263" name="直線コネクタ 262"/>
        <xdr:cNvCxnSpPr/>
      </xdr:nvCxnSpPr>
      <xdr:spPr>
        <a:xfrm>
          <a:off x="13106400" y="1447842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4" name="フローチャート: 判断 263"/>
        <xdr:cNvSpPr/>
      </xdr:nvSpPr>
      <xdr:spPr>
        <a:xfrm>
          <a:off x="13868400" y="1415372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5" name="テキスト ボックス 264"/>
        <xdr:cNvSpPr txBox="1"/>
      </xdr:nvSpPr>
      <xdr:spPr>
        <a:xfrm>
          <a:off x="13557250" y="1392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61384</xdr:rowOff>
    </xdr:to>
    <xdr:cxnSp macro="">
      <xdr:nvCxnSpPr>
        <xdr:cNvPr id="266" name="直線コネクタ 265"/>
        <xdr:cNvCxnSpPr/>
      </xdr:nvCxnSpPr>
      <xdr:spPr>
        <a:xfrm>
          <a:off x="12293600" y="14478424"/>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7" name="フローチャート: 判断 266"/>
        <xdr:cNvSpPr/>
      </xdr:nvSpPr>
      <xdr:spPr>
        <a:xfrm>
          <a:off x="13055600" y="1413361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68" name="テキスト ボックス 267"/>
        <xdr:cNvSpPr txBox="1"/>
      </xdr:nvSpPr>
      <xdr:spPr>
        <a:xfrm>
          <a:off x="12763500" y="1391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69" name="フローチャート: 判断 268"/>
        <xdr:cNvSpPr/>
      </xdr:nvSpPr>
      <xdr:spPr>
        <a:xfrm>
          <a:off x="12242800" y="141939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70" name="テキスト ボックス 269"/>
        <xdr:cNvSpPr txBox="1"/>
      </xdr:nvSpPr>
      <xdr:spPr>
        <a:xfrm>
          <a:off x="11950700" y="1396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6" name="楕円 275"/>
        <xdr:cNvSpPr/>
      </xdr:nvSpPr>
      <xdr:spPr>
        <a:xfrm>
          <a:off x="15427960" y="1427056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164693</xdr:rowOff>
    </xdr:from>
    <xdr:ext cx="762000" cy="259045"/>
    <xdr:sp macro="" textlink="">
      <xdr:nvSpPr>
        <xdr:cNvPr id="277" name="給与水準   （国との比較）該当値テキスト"/>
        <xdr:cNvSpPr txBox="1"/>
      </xdr:nvSpPr>
      <xdr:spPr>
        <a:xfrm>
          <a:off x="15563850" y="1424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8" name="楕円 277"/>
        <xdr:cNvSpPr/>
      </xdr:nvSpPr>
      <xdr:spPr>
        <a:xfrm>
          <a:off x="14665960" y="1431078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9" name="テキスト ボックス 278"/>
        <xdr:cNvSpPr txBox="1"/>
      </xdr:nvSpPr>
      <xdr:spPr>
        <a:xfrm>
          <a:off x="14370050" y="1439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80" name="楕円 279"/>
        <xdr:cNvSpPr/>
      </xdr:nvSpPr>
      <xdr:spPr>
        <a:xfrm>
          <a:off x="13868400" y="144276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81" name="テキスト ボックス 280"/>
        <xdr:cNvSpPr txBox="1"/>
      </xdr:nvSpPr>
      <xdr:spPr>
        <a:xfrm>
          <a:off x="13557250" y="1451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2" name="楕円 281"/>
        <xdr:cNvSpPr/>
      </xdr:nvSpPr>
      <xdr:spPr>
        <a:xfrm>
          <a:off x="13055600" y="1442762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3" name="テキスト ボックス 282"/>
        <xdr:cNvSpPr txBox="1"/>
      </xdr:nvSpPr>
      <xdr:spPr>
        <a:xfrm>
          <a:off x="12763500" y="1451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4" name="楕円 283"/>
        <xdr:cNvSpPr/>
      </xdr:nvSpPr>
      <xdr:spPr>
        <a:xfrm>
          <a:off x="12242800" y="144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5" name="テキスト ボックス 284"/>
        <xdr:cNvSpPr txBox="1"/>
      </xdr:nvSpPr>
      <xdr:spPr>
        <a:xfrm>
          <a:off x="11950700" y="1451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令和３年度同様に類似団体、全国、東京都いずれの平均よりも下回っている。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令和４年度に定員管理計画を策定し、スクラップアンドビルドの徹底や、スケールメリットを活かせるような人員体制の最適化を図りつつ、適宜現行定数の見直しを図っていくこととした。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今後も業務の効率化等の内部努力を行いながら、計画に基づいた職員定数の適正な管理に努めていく。 </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xdr:cNvCxnSpPr/>
      </xdr:nvCxnSpPr>
      <xdr:spPr>
        <a:xfrm flipV="1">
          <a:off x="15474950" y="9911806"/>
          <a:ext cx="0" cy="1434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xdr:cNvSpPr txBox="1"/>
      </xdr:nvSpPr>
      <xdr:spPr>
        <a:xfrm>
          <a:off x="15563850" y="1131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xdr:cNvCxnSpPr/>
      </xdr:nvCxnSpPr>
      <xdr:spPr>
        <a:xfrm>
          <a:off x="15405100" y="113463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xdr:cNvSpPr txBox="1"/>
      </xdr:nvSpPr>
      <xdr:spPr>
        <a:xfrm>
          <a:off x="1556385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xdr:cNvCxnSpPr/>
      </xdr:nvCxnSpPr>
      <xdr:spPr>
        <a:xfrm>
          <a:off x="15405100" y="99118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134801</xdr:rowOff>
    </xdr:from>
    <xdr:to>
      <xdr:col>81</xdr:col>
      <xdr:colOff>44450</xdr:colOff>
      <xdr:row>59</xdr:row>
      <xdr:rowOff>138249</xdr:rowOff>
    </xdr:to>
    <xdr:cxnSp macro="">
      <xdr:nvCxnSpPr>
        <xdr:cNvPr id="322" name="直線コネクタ 321"/>
        <xdr:cNvCxnSpPr/>
      </xdr:nvCxnSpPr>
      <xdr:spPr>
        <a:xfrm>
          <a:off x="14712950" y="10025561"/>
          <a:ext cx="762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3" name="定員管理の状況平均値テキスト"/>
        <xdr:cNvSpPr txBox="1"/>
      </xdr:nvSpPr>
      <xdr:spPr>
        <a:xfrm>
          <a:off x="15563850" y="1033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xdr:cNvSpPr/>
      </xdr:nvSpPr>
      <xdr:spPr>
        <a:xfrm>
          <a:off x="15427960" y="103601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134801</xdr:rowOff>
    </xdr:from>
    <xdr:to>
      <xdr:col>77</xdr:col>
      <xdr:colOff>44450</xdr:colOff>
      <xdr:row>59</xdr:row>
      <xdr:rowOff>138249</xdr:rowOff>
    </xdr:to>
    <xdr:cxnSp macro="">
      <xdr:nvCxnSpPr>
        <xdr:cNvPr id="325" name="直線コネクタ 324"/>
        <xdr:cNvCxnSpPr/>
      </xdr:nvCxnSpPr>
      <xdr:spPr>
        <a:xfrm flipV="1">
          <a:off x="13903960" y="10025561"/>
          <a:ext cx="80899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xdr:cNvSpPr/>
      </xdr:nvSpPr>
      <xdr:spPr>
        <a:xfrm>
          <a:off x="14665960" y="1034977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27" name="テキスト ボックス 326"/>
        <xdr:cNvSpPr txBox="1"/>
      </xdr:nvSpPr>
      <xdr:spPr>
        <a:xfrm>
          <a:off x="14370050" y="10432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131354</xdr:rowOff>
    </xdr:from>
    <xdr:to>
      <xdr:col>72</xdr:col>
      <xdr:colOff>203200</xdr:colOff>
      <xdr:row>59</xdr:row>
      <xdr:rowOff>138249</xdr:rowOff>
    </xdr:to>
    <xdr:cxnSp macro="">
      <xdr:nvCxnSpPr>
        <xdr:cNvPr id="328" name="直線コネクタ 327"/>
        <xdr:cNvCxnSpPr/>
      </xdr:nvCxnSpPr>
      <xdr:spPr>
        <a:xfrm>
          <a:off x="13106400" y="10022114"/>
          <a:ext cx="79756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xdr:cNvSpPr/>
      </xdr:nvSpPr>
      <xdr:spPr>
        <a:xfrm>
          <a:off x="13868400" y="1035322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0" name="テキスト ボックス 329"/>
        <xdr:cNvSpPr txBox="1"/>
      </xdr:nvSpPr>
      <xdr:spPr>
        <a:xfrm>
          <a:off x="13557250" y="1043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131354</xdr:rowOff>
    </xdr:from>
    <xdr:to>
      <xdr:col>68</xdr:col>
      <xdr:colOff>152400</xdr:colOff>
      <xdr:row>59</xdr:row>
      <xdr:rowOff>145143</xdr:rowOff>
    </xdr:to>
    <xdr:cxnSp macro="">
      <xdr:nvCxnSpPr>
        <xdr:cNvPr id="331" name="直線コネクタ 330"/>
        <xdr:cNvCxnSpPr/>
      </xdr:nvCxnSpPr>
      <xdr:spPr>
        <a:xfrm flipV="1">
          <a:off x="12293600" y="10022114"/>
          <a:ext cx="8128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xdr:cNvSpPr/>
      </xdr:nvSpPr>
      <xdr:spPr>
        <a:xfrm>
          <a:off x="13055600" y="1035666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45555</xdr:rowOff>
    </xdr:from>
    <xdr:ext cx="762000" cy="259045"/>
    <xdr:sp macro="" textlink="">
      <xdr:nvSpPr>
        <xdr:cNvPr id="333" name="テキスト ボックス 332"/>
        <xdr:cNvSpPr txBox="1"/>
      </xdr:nvSpPr>
      <xdr:spPr>
        <a:xfrm>
          <a:off x="12763500" y="104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113393</xdr:rowOff>
    </xdr:from>
    <xdr:to>
      <xdr:col>64</xdr:col>
      <xdr:colOff>152400</xdr:colOff>
      <xdr:row>62</xdr:row>
      <xdr:rowOff>43543</xdr:rowOff>
    </xdr:to>
    <xdr:sp macro="" textlink="">
      <xdr:nvSpPr>
        <xdr:cNvPr id="334" name="フローチャート: 判断 333"/>
        <xdr:cNvSpPr/>
      </xdr:nvSpPr>
      <xdr:spPr>
        <a:xfrm>
          <a:off x="12242800" y="103394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28320</xdr:rowOff>
    </xdr:from>
    <xdr:ext cx="762000" cy="259045"/>
    <xdr:sp macro="" textlink="">
      <xdr:nvSpPr>
        <xdr:cNvPr id="335" name="テキスト ボックス 334"/>
        <xdr:cNvSpPr txBox="1"/>
      </xdr:nvSpPr>
      <xdr:spPr>
        <a:xfrm>
          <a:off x="119507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87449</xdr:rowOff>
    </xdr:from>
    <xdr:to>
      <xdr:col>81</xdr:col>
      <xdr:colOff>95250</xdr:colOff>
      <xdr:row>60</xdr:row>
      <xdr:rowOff>17599</xdr:rowOff>
    </xdr:to>
    <xdr:sp macro="" textlink="">
      <xdr:nvSpPr>
        <xdr:cNvPr id="341" name="楕円 340"/>
        <xdr:cNvSpPr/>
      </xdr:nvSpPr>
      <xdr:spPr>
        <a:xfrm>
          <a:off x="15427960" y="997820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8726</xdr:rowOff>
    </xdr:from>
    <xdr:ext cx="762000" cy="259045"/>
    <xdr:sp macro="" textlink="">
      <xdr:nvSpPr>
        <xdr:cNvPr id="342" name="定員管理の状況該当値テキスト"/>
        <xdr:cNvSpPr txBox="1"/>
      </xdr:nvSpPr>
      <xdr:spPr>
        <a:xfrm>
          <a:off x="1556385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84001</xdr:rowOff>
    </xdr:from>
    <xdr:to>
      <xdr:col>77</xdr:col>
      <xdr:colOff>95250</xdr:colOff>
      <xdr:row>60</xdr:row>
      <xdr:rowOff>14151</xdr:rowOff>
    </xdr:to>
    <xdr:sp macro="" textlink="">
      <xdr:nvSpPr>
        <xdr:cNvPr id="343" name="楕円 342"/>
        <xdr:cNvSpPr/>
      </xdr:nvSpPr>
      <xdr:spPr>
        <a:xfrm>
          <a:off x="14665960" y="997476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24328</xdr:rowOff>
    </xdr:from>
    <xdr:ext cx="736600" cy="259045"/>
    <xdr:sp macro="" textlink="">
      <xdr:nvSpPr>
        <xdr:cNvPr id="344" name="テキスト ボックス 343"/>
        <xdr:cNvSpPr txBox="1"/>
      </xdr:nvSpPr>
      <xdr:spPr>
        <a:xfrm>
          <a:off x="14370050" y="9747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87449</xdr:rowOff>
    </xdr:from>
    <xdr:to>
      <xdr:col>73</xdr:col>
      <xdr:colOff>44450</xdr:colOff>
      <xdr:row>60</xdr:row>
      <xdr:rowOff>17599</xdr:rowOff>
    </xdr:to>
    <xdr:sp macro="" textlink="">
      <xdr:nvSpPr>
        <xdr:cNvPr id="345" name="楕円 344"/>
        <xdr:cNvSpPr/>
      </xdr:nvSpPr>
      <xdr:spPr>
        <a:xfrm>
          <a:off x="13868400" y="997820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27776</xdr:rowOff>
    </xdr:from>
    <xdr:ext cx="762000" cy="259045"/>
    <xdr:sp macro="" textlink="">
      <xdr:nvSpPr>
        <xdr:cNvPr id="346" name="テキスト ボックス 345"/>
        <xdr:cNvSpPr txBox="1"/>
      </xdr:nvSpPr>
      <xdr:spPr>
        <a:xfrm>
          <a:off x="13557250" y="975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80554</xdr:rowOff>
    </xdr:from>
    <xdr:to>
      <xdr:col>68</xdr:col>
      <xdr:colOff>203200</xdr:colOff>
      <xdr:row>60</xdr:row>
      <xdr:rowOff>10704</xdr:rowOff>
    </xdr:to>
    <xdr:sp macro="" textlink="">
      <xdr:nvSpPr>
        <xdr:cNvPr id="347" name="楕円 346"/>
        <xdr:cNvSpPr/>
      </xdr:nvSpPr>
      <xdr:spPr>
        <a:xfrm>
          <a:off x="13055600" y="997131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20881</xdr:rowOff>
    </xdr:from>
    <xdr:ext cx="762000" cy="259045"/>
    <xdr:sp macro="" textlink="">
      <xdr:nvSpPr>
        <xdr:cNvPr id="348" name="テキスト ボックス 347"/>
        <xdr:cNvSpPr txBox="1"/>
      </xdr:nvSpPr>
      <xdr:spPr>
        <a:xfrm>
          <a:off x="12763500" y="974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94343</xdr:rowOff>
    </xdr:from>
    <xdr:to>
      <xdr:col>64</xdr:col>
      <xdr:colOff>152400</xdr:colOff>
      <xdr:row>60</xdr:row>
      <xdr:rowOff>24493</xdr:rowOff>
    </xdr:to>
    <xdr:sp macro="" textlink="">
      <xdr:nvSpPr>
        <xdr:cNvPr id="349" name="楕円 348"/>
        <xdr:cNvSpPr/>
      </xdr:nvSpPr>
      <xdr:spPr>
        <a:xfrm>
          <a:off x="12242800" y="99851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34670</xdr:rowOff>
    </xdr:from>
    <xdr:ext cx="762000" cy="259045"/>
    <xdr:sp macro="" textlink="">
      <xdr:nvSpPr>
        <xdr:cNvPr id="350" name="テキスト ボックス 349"/>
        <xdr:cNvSpPr txBox="1"/>
      </xdr:nvSpPr>
      <xdr:spPr>
        <a:xfrm>
          <a:off x="11950700" y="975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年度（単年度）は、</a:t>
          </a:r>
          <a:r>
            <a:rPr kumimoji="1" lang="ja-JP" altLang="en-US" sz="1100" b="0" i="0" u="none" strike="noStrike" kern="0" cap="none" spc="0" normalizeH="0" baseline="0" noProof="0">
              <a:ln>
                <a:noFill/>
              </a:ln>
              <a:solidFill>
                <a:prstClr val="black"/>
              </a:solidFill>
              <a:effectLst/>
              <a:uLnTx/>
              <a:uFillTx/>
              <a:latin typeface="+mn-lt"/>
              <a:ea typeface="+mn-ea"/>
              <a:cs typeface="+mn-cs"/>
            </a:rPr>
            <a:t>標準財政規模の減などにより分母が減となった一方で、元利償還金や準元利償還金等の減による分子の減により、総体として実質公債費比率は単年度で減少したが、</a:t>
          </a: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年度（単年度）の比率の影響もあり</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か年平均では</a:t>
          </a:r>
          <a:r>
            <a:rPr kumimoji="1" lang="en-US" altLang="ja-JP" sz="1100" b="0" i="0" u="none" strike="noStrike" kern="0" cap="none" spc="0" normalizeH="0" baseline="0" noProof="0">
              <a:ln>
                <a:noFill/>
              </a:ln>
              <a:solidFill>
                <a:prstClr val="black"/>
              </a:solidFill>
              <a:effectLst/>
              <a:uLnTx/>
              <a:uFillTx/>
              <a:latin typeface="+mn-lt"/>
              <a:ea typeface="+mn-ea"/>
              <a:cs typeface="+mn-cs"/>
            </a:rPr>
            <a:t>0.2</a:t>
          </a:r>
          <a:r>
            <a:rPr kumimoji="1" lang="ja-JP" altLang="en-US" sz="1100" b="0" i="0" u="none" strike="noStrike" kern="0" cap="none" spc="0" normalizeH="0" baseline="0" noProof="0">
              <a:ln>
                <a:noFill/>
              </a:ln>
              <a:solidFill>
                <a:prstClr val="black"/>
              </a:solidFill>
              <a:effectLst/>
              <a:uLnTx/>
              <a:uFillTx/>
              <a:latin typeface="+mn-lt"/>
              <a:ea typeface="+mn-ea"/>
              <a:cs typeface="+mn-cs"/>
            </a:rPr>
            <a:t>ポイントの増加となった。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の平均は下回っているが、今後控えている前川公園整備事業費等の大規模事業の起債に伴い公債費の増が見込まれるため、地方債の発行については、慎重に検討し、引き続き実質公債費比率の水準を抑え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xdr:cNvCxnSpPr/>
      </xdr:nvCxnSpPr>
      <xdr:spPr>
        <a:xfrm flipV="1">
          <a:off x="15474950" y="6054997"/>
          <a:ext cx="0" cy="1474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xdr:cNvSpPr txBox="1"/>
      </xdr:nvSpPr>
      <xdr:spPr>
        <a:xfrm>
          <a:off x="15563850" y="750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xdr:cNvCxnSpPr/>
      </xdr:nvCxnSpPr>
      <xdr:spPr>
        <a:xfrm>
          <a:off x="15405100" y="75297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xdr:cNvSpPr txBox="1"/>
      </xdr:nvSpPr>
      <xdr:spPr>
        <a:xfrm>
          <a:off x="15563850" y="580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xdr:cNvCxnSpPr/>
      </xdr:nvCxnSpPr>
      <xdr:spPr>
        <a:xfrm>
          <a:off x="15405100" y="60549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80131</xdr:rowOff>
    </xdr:to>
    <xdr:cxnSp macro="">
      <xdr:nvCxnSpPr>
        <xdr:cNvPr id="385" name="直線コネクタ 384"/>
        <xdr:cNvCxnSpPr/>
      </xdr:nvCxnSpPr>
      <xdr:spPr>
        <a:xfrm>
          <a:off x="14712950" y="6595110"/>
          <a:ext cx="762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xdr:cNvSpPr txBox="1"/>
      </xdr:nvSpPr>
      <xdr:spPr>
        <a:xfrm>
          <a:off x="15563850" y="665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xdr:cNvSpPr/>
      </xdr:nvSpPr>
      <xdr:spPr>
        <a:xfrm>
          <a:off x="15427960" y="66821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45659</xdr:rowOff>
    </xdr:from>
    <xdr:to>
      <xdr:col>77</xdr:col>
      <xdr:colOff>44450</xdr:colOff>
      <xdr:row>39</xdr:row>
      <xdr:rowOff>57150</xdr:rowOff>
    </xdr:to>
    <xdr:cxnSp macro="">
      <xdr:nvCxnSpPr>
        <xdr:cNvPr id="388" name="直線コネクタ 387"/>
        <xdr:cNvCxnSpPr/>
      </xdr:nvCxnSpPr>
      <xdr:spPr>
        <a:xfrm>
          <a:off x="13903960" y="6583619"/>
          <a:ext cx="80899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xdr:cNvSpPr/>
      </xdr:nvSpPr>
      <xdr:spPr>
        <a:xfrm>
          <a:off x="14665960" y="66821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0" name="テキスト ボックス 389"/>
        <xdr:cNvSpPr txBox="1"/>
      </xdr:nvSpPr>
      <xdr:spPr>
        <a:xfrm>
          <a:off x="1437005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45659</xdr:rowOff>
    </xdr:from>
    <xdr:to>
      <xdr:col>72</xdr:col>
      <xdr:colOff>203200</xdr:colOff>
      <xdr:row>39</xdr:row>
      <xdr:rowOff>91622</xdr:rowOff>
    </xdr:to>
    <xdr:cxnSp macro="">
      <xdr:nvCxnSpPr>
        <xdr:cNvPr id="391" name="直線コネクタ 390"/>
        <xdr:cNvCxnSpPr/>
      </xdr:nvCxnSpPr>
      <xdr:spPr>
        <a:xfrm flipV="1">
          <a:off x="13106400" y="6583619"/>
          <a:ext cx="79756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xdr:cNvSpPr/>
      </xdr:nvSpPr>
      <xdr:spPr>
        <a:xfrm>
          <a:off x="13868400" y="665921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36182</xdr:rowOff>
    </xdr:from>
    <xdr:ext cx="762000" cy="259045"/>
    <xdr:sp macro="" textlink="">
      <xdr:nvSpPr>
        <xdr:cNvPr id="393" name="テキスト ボックス 392"/>
        <xdr:cNvSpPr txBox="1"/>
      </xdr:nvSpPr>
      <xdr:spPr>
        <a:xfrm>
          <a:off x="13557250" y="674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91622</xdr:rowOff>
    </xdr:from>
    <xdr:to>
      <xdr:col>68</xdr:col>
      <xdr:colOff>152400</xdr:colOff>
      <xdr:row>40</xdr:row>
      <xdr:rowOff>605</xdr:rowOff>
    </xdr:to>
    <xdr:cxnSp macro="">
      <xdr:nvCxnSpPr>
        <xdr:cNvPr id="394" name="直線コネクタ 393"/>
        <xdr:cNvCxnSpPr/>
      </xdr:nvCxnSpPr>
      <xdr:spPr>
        <a:xfrm flipV="1">
          <a:off x="12293600" y="6629582"/>
          <a:ext cx="812800"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5" name="フローチャート: 判断 394"/>
        <xdr:cNvSpPr/>
      </xdr:nvSpPr>
      <xdr:spPr>
        <a:xfrm>
          <a:off x="13055600" y="6747328"/>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6" name="テキスト ボックス 395"/>
        <xdr:cNvSpPr txBox="1"/>
      </xdr:nvSpPr>
      <xdr:spPr>
        <a:xfrm>
          <a:off x="12763500" y="683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7" name="フローチャート: 判断 396"/>
        <xdr:cNvSpPr/>
      </xdr:nvSpPr>
      <xdr:spPr>
        <a:xfrm>
          <a:off x="12242800" y="678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8" name="テキスト ボックス 397"/>
        <xdr:cNvSpPr txBox="1"/>
      </xdr:nvSpPr>
      <xdr:spPr>
        <a:xfrm>
          <a:off x="119507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404" name="楕円 403"/>
        <xdr:cNvSpPr/>
      </xdr:nvSpPr>
      <xdr:spPr>
        <a:xfrm>
          <a:off x="15427960" y="656729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45858</xdr:rowOff>
    </xdr:from>
    <xdr:ext cx="762000" cy="259045"/>
    <xdr:sp macro="" textlink="">
      <xdr:nvSpPr>
        <xdr:cNvPr id="405" name="公債費負担の状況該当値テキスト"/>
        <xdr:cNvSpPr txBox="1"/>
      </xdr:nvSpPr>
      <xdr:spPr>
        <a:xfrm>
          <a:off x="15563850" y="641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6" name="楕円 405"/>
        <xdr:cNvSpPr/>
      </xdr:nvSpPr>
      <xdr:spPr>
        <a:xfrm>
          <a:off x="14665960" y="65443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7" name="テキスト ボックス 406"/>
        <xdr:cNvSpPr txBox="1"/>
      </xdr:nvSpPr>
      <xdr:spPr>
        <a:xfrm>
          <a:off x="14370050" y="6320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166309</xdr:rowOff>
    </xdr:from>
    <xdr:to>
      <xdr:col>73</xdr:col>
      <xdr:colOff>44450</xdr:colOff>
      <xdr:row>39</xdr:row>
      <xdr:rowOff>96459</xdr:rowOff>
    </xdr:to>
    <xdr:sp macro="" textlink="">
      <xdr:nvSpPr>
        <xdr:cNvPr id="408" name="楕円 407"/>
        <xdr:cNvSpPr/>
      </xdr:nvSpPr>
      <xdr:spPr>
        <a:xfrm>
          <a:off x="13868400" y="653662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106636</xdr:rowOff>
    </xdr:from>
    <xdr:ext cx="762000" cy="259045"/>
    <xdr:sp macro="" textlink="">
      <xdr:nvSpPr>
        <xdr:cNvPr id="409" name="テキスト ボックス 408"/>
        <xdr:cNvSpPr txBox="1"/>
      </xdr:nvSpPr>
      <xdr:spPr>
        <a:xfrm>
          <a:off x="13557250" y="630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40822</xdr:rowOff>
    </xdr:from>
    <xdr:to>
      <xdr:col>68</xdr:col>
      <xdr:colOff>203200</xdr:colOff>
      <xdr:row>39</xdr:row>
      <xdr:rowOff>142422</xdr:rowOff>
    </xdr:to>
    <xdr:sp macro="" textlink="">
      <xdr:nvSpPr>
        <xdr:cNvPr id="410" name="楕円 409"/>
        <xdr:cNvSpPr/>
      </xdr:nvSpPr>
      <xdr:spPr>
        <a:xfrm>
          <a:off x="13055600" y="6578782"/>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152599</xdr:rowOff>
    </xdr:from>
    <xdr:ext cx="762000" cy="259045"/>
    <xdr:sp macro="" textlink="">
      <xdr:nvSpPr>
        <xdr:cNvPr id="411" name="テキスト ボックス 410"/>
        <xdr:cNvSpPr txBox="1"/>
      </xdr:nvSpPr>
      <xdr:spPr>
        <a:xfrm>
          <a:off x="12763500" y="635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121255</xdr:rowOff>
    </xdr:from>
    <xdr:to>
      <xdr:col>64</xdr:col>
      <xdr:colOff>152400</xdr:colOff>
      <xdr:row>40</xdr:row>
      <xdr:rowOff>51405</xdr:rowOff>
    </xdr:to>
    <xdr:sp macro="" textlink="">
      <xdr:nvSpPr>
        <xdr:cNvPr id="412" name="楕円 411"/>
        <xdr:cNvSpPr/>
      </xdr:nvSpPr>
      <xdr:spPr>
        <a:xfrm>
          <a:off x="12242800" y="6659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61582</xdr:rowOff>
    </xdr:from>
    <xdr:ext cx="762000" cy="259045"/>
    <xdr:sp macro="" textlink="">
      <xdr:nvSpPr>
        <xdr:cNvPr id="413" name="テキスト ボックス 412"/>
        <xdr:cNvSpPr txBox="1"/>
      </xdr:nvSpPr>
      <xdr:spPr>
        <a:xfrm>
          <a:off x="11950700" y="643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令和</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年度に引き続き改善傾向にあり、</a:t>
          </a:r>
          <a:r>
            <a:rPr kumimoji="1" lang="en-US" altLang="ja-JP" sz="1100" b="0" i="0" u="none" strike="noStrike" kern="0" cap="none" spc="0" normalizeH="0" baseline="0" noProof="0">
              <a:ln>
                <a:noFill/>
              </a:ln>
              <a:solidFill>
                <a:prstClr val="black"/>
              </a:solidFill>
              <a:effectLst/>
              <a:uLnTx/>
              <a:uFillTx/>
              <a:latin typeface="+mn-lt"/>
              <a:ea typeface="+mn-ea"/>
              <a:cs typeface="+mn-cs"/>
            </a:rPr>
            <a:t>2.5</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ポイント減した。</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類似団体平均についても</a:t>
          </a:r>
          <a:r>
            <a:rPr kumimoji="1" lang="en-US" altLang="ja-JP" sz="1100" b="0" i="0" u="none" strike="noStrike" kern="0" cap="none" spc="0" normalizeH="0" baseline="0" noProof="0">
              <a:ln>
                <a:noFill/>
              </a:ln>
              <a:solidFill>
                <a:prstClr val="black"/>
              </a:solidFill>
              <a:effectLst/>
              <a:uLnTx/>
              <a:uFillTx/>
              <a:latin typeface="+mn-lt"/>
              <a:ea typeface="+mn-ea"/>
              <a:cs typeface="+mn-cs"/>
            </a:rPr>
            <a:t>4.9</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ポイントの減となっている。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地方債の現在高や債務負担行為に基づく支出予定額等の減により将来負担額が減少し、分子が減になったことによるものである。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指数については、平成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20</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年度から継続的に改善傾向にある。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xdr:cNvCxnSpPr/>
      </xdr:nvCxnSpPr>
      <xdr:spPr>
        <a:xfrm flipV="1">
          <a:off x="15474950" y="2263684"/>
          <a:ext cx="0" cy="1544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xdr:cNvSpPr txBox="1"/>
      </xdr:nvSpPr>
      <xdr:spPr>
        <a:xfrm>
          <a:off x="15563850" y="378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xdr:cNvCxnSpPr/>
      </xdr:nvCxnSpPr>
      <xdr:spPr>
        <a:xfrm>
          <a:off x="15405100" y="3808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5563850" y="20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87812</xdr:rowOff>
    </xdr:from>
    <xdr:to>
      <xdr:col>68</xdr:col>
      <xdr:colOff>152400</xdr:colOff>
      <xdr:row>13</xdr:row>
      <xdr:rowOff>89535</xdr:rowOff>
    </xdr:to>
    <xdr:cxnSp macro="">
      <xdr:nvCxnSpPr>
        <xdr:cNvPr id="449" name="直線コネクタ 448"/>
        <xdr:cNvCxnSpPr/>
      </xdr:nvCxnSpPr>
      <xdr:spPr>
        <a:xfrm flipV="1">
          <a:off x="12293600" y="2267132"/>
          <a:ext cx="8128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7365</xdr:rowOff>
    </xdr:from>
    <xdr:ext cx="762000" cy="259045"/>
    <xdr:sp macro="" textlink="">
      <xdr:nvSpPr>
        <xdr:cNvPr id="450" name="将来負担の状況平均値テキスト"/>
        <xdr:cNvSpPr txBox="1"/>
      </xdr:nvSpPr>
      <xdr:spPr>
        <a:xfrm>
          <a:off x="15563850" y="2186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1" name="フローチャート: 判断 450"/>
        <xdr:cNvSpPr/>
      </xdr:nvSpPr>
      <xdr:spPr>
        <a:xfrm>
          <a:off x="15427960" y="221460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2" name="フローチャート: 判断 451"/>
        <xdr:cNvSpPr/>
      </xdr:nvSpPr>
      <xdr:spPr>
        <a:xfrm>
          <a:off x="14665960" y="229906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3" name="テキスト ボックス 452"/>
        <xdr:cNvSpPr txBox="1"/>
      </xdr:nvSpPr>
      <xdr:spPr>
        <a:xfrm>
          <a:off x="14370050" y="2071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155938</xdr:rowOff>
    </xdr:from>
    <xdr:to>
      <xdr:col>73</xdr:col>
      <xdr:colOff>44450</xdr:colOff>
      <xdr:row>14</xdr:row>
      <xdr:rowOff>86088</xdr:rowOff>
    </xdr:to>
    <xdr:sp macro="" textlink="">
      <xdr:nvSpPr>
        <xdr:cNvPr id="454" name="フローチャート: 判断 453"/>
        <xdr:cNvSpPr/>
      </xdr:nvSpPr>
      <xdr:spPr>
        <a:xfrm>
          <a:off x="13868400" y="233525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5" name="テキスト ボックス 454"/>
        <xdr:cNvSpPr txBox="1"/>
      </xdr:nvSpPr>
      <xdr:spPr>
        <a:xfrm>
          <a:off x="13557250" y="210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126637</xdr:rowOff>
    </xdr:from>
    <xdr:to>
      <xdr:col>68</xdr:col>
      <xdr:colOff>203200</xdr:colOff>
      <xdr:row>14</xdr:row>
      <xdr:rowOff>56787</xdr:rowOff>
    </xdr:to>
    <xdr:sp macro="" textlink="">
      <xdr:nvSpPr>
        <xdr:cNvPr id="456" name="フローチャート: 判断 455"/>
        <xdr:cNvSpPr/>
      </xdr:nvSpPr>
      <xdr:spPr>
        <a:xfrm>
          <a:off x="13055600" y="230595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41564</xdr:rowOff>
    </xdr:from>
    <xdr:ext cx="762000" cy="259045"/>
    <xdr:sp macro="" textlink="">
      <xdr:nvSpPr>
        <xdr:cNvPr id="457" name="テキスト ボックス 456"/>
        <xdr:cNvSpPr txBox="1"/>
      </xdr:nvSpPr>
      <xdr:spPr>
        <a:xfrm>
          <a:off x="12763500" y="238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58" name="フローチャート: 判断 457"/>
        <xdr:cNvSpPr/>
      </xdr:nvSpPr>
      <xdr:spPr>
        <a:xfrm>
          <a:off x="12242800" y="22990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34670</xdr:rowOff>
    </xdr:from>
    <xdr:ext cx="762000" cy="259045"/>
    <xdr:sp macro="" textlink="">
      <xdr:nvSpPr>
        <xdr:cNvPr id="459" name="テキスト ボックス 458"/>
        <xdr:cNvSpPr txBox="1"/>
      </xdr:nvSpPr>
      <xdr:spPr>
        <a:xfrm>
          <a:off x="11950700" y="238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37012</xdr:rowOff>
    </xdr:from>
    <xdr:to>
      <xdr:col>68</xdr:col>
      <xdr:colOff>203200</xdr:colOff>
      <xdr:row>13</xdr:row>
      <xdr:rowOff>138612</xdr:rowOff>
    </xdr:to>
    <xdr:sp macro="" textlink="">
      <xdr:nvSpPr>
        <xdr:cNvPr id="465" name="楕円 464"/>
        <xdr:cNvSpPr/>
      </xdr:nvSpPr>
      <xdr:spPr>
        <a:xfrm>
          <a:off x="13055600" y="2216332"/>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148789</xdr:rowOff>
    </xdr:from>
    <xdr:ext cx="762000" cy="259045"/>
    <xdr:sp macro="" textlink="">
      <xdr:nvSpPr>
        <xdr:cNvPr id="466" name="テキスト ボックス 465"/>
        <xdr:cNvSpPr txBox="1"/>
      </xdr:nvSpPr>
      <xdr:spPr>
        <a:xfrm>
          <a:off x="12763500" y="199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38735</xdr:rowOff>
    </xdr:from>
    <xdr:to>
      <xdr:col>64</xdr:col>
      <xdr:colOff>152400</xdr:colOff>
      <xdr:row>13</xdr:row>
      <xdr:rowOff>140335</xdr:rowOff>
    </xdr:to>
    <xdr:sp macro="" textlink="">
      <xdr:nvSpPr>
        <xdr:cNvPr id="467" name="楕円 466"/>
        <xdr:cNvSpPr/>
      </xdr:nvSpPr>
      <xdr:spPr>
        <a:xfrm>
          <a:off x="12242800" y="221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150512</xdr:rowOff>
    </xdr:from>
    <xdr:ext cx="762000" cy="259045"/>
    <xdr:sp macro="" textlink="">
      <xdr:nvSpPr>
        <xdr:cNvPr id="468" name="テキスト ボックス 467"/>
        <xdr:cNvSpPr txBox="1"/>
      </xdr:nvSpPr>
      <xdr:spPr>
        <a:xfrm>
          <a:off x="11950700" y="1994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151,814
148,522
17.14
70,577,986
67,875,587
2,602,012
30,916,278
39,151,047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ポイント増となったが、前年度同様に、類似団体、全国の平均を下回っている。</a:t>
          </a:r>
          <a:endParaRPr lang="ja-JP" altLang="ja-JP" sz="1400">
            <a:effectLst/>
          </a:endParaRPr>
        </a:p>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引き続き、適正な定員管理により人件費の抑制に努めていく。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27940</xdr:rowOff>
    </xdr:to>
    <xdr:cxnSp macro="">
      <xdr:nvCxnSpPr>
        <xdr:cNvPr id="66" name="直線コネクタ 65"/>
        <xdr:cNvCxnSpPr/>
      </xdr:nvCxnSpPr>
      <xdr:spPr>
        <a:xfrm>
          <a:off x="3987800" y="61163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36</xdr:row>
      <xdr:rowOff>81280</xdr:rowOff>
    </xdr:to>
    <xdr:cxnSp macro="">
      <xdr:nvCxnSpPr>
        <xdr:cNvPr id="69" name="直線コネクタ 68"/>
        <xdr:cNvCxnSpPr/>
      </xdr:nvCxnSpPr>
      <xdr:spPr>
        <a:xfrm flipV="1">
          <a:off x="3098800" y="61163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119380</xdr:rowOff>
    </xdr:to>
    <xdr:cxnSp macro="">
      <xdr:nvCxnSpPr>
        <xdr:cNvPr id="72" name="直線コネクタ 71"/>
        <xdr:cNvCxnSpPr/>
      </xdr:nvCxnSpPr>
      <xdr:spPr>
        <a:xfrm flipV="1">
          <a:off x="2209800" y="625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74" name="テキスト ボックス 73"/>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36</xdr:row>
      <xdr:rowOff>119380</xdr:rowOff>
    </xdr:to>
    <xdr:cxnSp macro="">
      <xdr:nvCxnSpPr>
        <xdr:cNvPr id="75" name="直線コネクタ 74"/>
        <xdr:cNvCxnSpPr/>
      </xdr:nvCxnSpPr>
      <xdr:spPr>
        <a:xfrm>
          <a:off x="1320800" y="628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77" name="テキスト ボックス 76"/>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8" name="テキスト ボックス 87"/>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92" name="テキスト ボックス 91"/>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94" name="テキスト ボックス 93"/>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ポイント増した</a:t>
          </a:r>
          <a:r>
            <a:rPr kumimoji="1" lang="ja-JP" altLang="en-US" sz="1100">
              <a:solidFill>
                <a:schemeClr val="dk1"/>
              </a:solidFill>
              <a:effectLst/>
              <a:latin typeface="+mn-lt"/>
              <a:ea typeface="+mn-ea"/>
              <a:cs typeface="+mn-cs"/>
            </a:rPr>
            <a:t>ことで</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を上回り</a:t>
          </a:r>
          <a:r>
            <a:rPr kumimoji="1" lang="ja-JP" altLang="ja-JP" sz="1100">
              <a:solidFill>
                <a:schemeClr val="dk1"/>
              </a:solidFill>
              <a:effectLst/>
              <a:latin typeface="+mn-lt"/>
              <a:ea typeface="+mn-ea"/>
              <a:cs typeface="+mn-cs"/>
            </a:rPr>
            <a:t>、東京都の平均</a:t>
          </a:r>
          <a:r>
            <a:rPr kumimoji="1" lang="ja-JP" altLang="en-US" sz="1100">
              <a:solidFill>
                <a:schemeClr val="dk1"/>
              </a:solidFill>
              <a:effectLst/>
              <a:latin typeface="+mn-lt"/>
              <a:ea typeface="+mn-ea"/>
              <a:cs typeface="+mn-cs"/>
            </a:rPr>
            <a:t>と同じ</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ポイントの変動要因は、情報化推進事業費や公園包括管理事業費の指定管理料等の増などによるものである。</a:t>
          </a:r>
          <a:endParaRPr lang="ja-JP" altLang="ja-JP" sz="1400">
            <a:effectLst/>
          </a:endParaRPr>
        </a:p>
        <a:p>
          <a:r>
            <a:rPr kumimoji="1" lang="ja-JP" altLang="ja-JP" sz="1100">
              <a:solidFill>
                <a:schemeClr val="dk1"/>
              </a:solidFill>
              <a:effectLst/>
              <a:latin typeface="+mn-lt"/>
              <a:ea typeface="+mn-ea"/>
              <a:cs typeface="+mn-cs"/>
            </a:rPr>
            <a:t>　今後も、事業の更なる適正化を図っていく。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64135</xdr:rowOff>
    </xdr:from>
    <xdr:to>
      <xdr:col>82</xdr:col>
      <xdr:colOff>107950</xdr:colOff>
      <xdr:row>17</xdr:row>
      <xdr:rowOff>64135</xdr:rowOff>
    </xdr:to>
    <xdr:cxnSp macro="">
      <xdr:nvCxnSpPr>
        <xdr:cNvPr id="123" name="直線コネクタ 122"/>
        <xdr:cNvCxnSpPr/>
      </xdr:nvCxnSpPr>
      <xdr:spPr>
        <a:xfrm>
          <a:off x="15671800" y="2807335"/>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132732</xdr:rowOff>
    </xdr:from>
    <xdr:ext cx="762000" cy="259045"/>
    <xdr:sp macro="" textlink="">
      <xdr:nvSpPr>
        <xdr:cNvPr id="124" name="物件費平均値テキスト"/>
        <xdr:cNvSpPr txBox="1"/>
      </xdr:nvSpPr>
      <xdr:spPr>
        <a:xfrm>
          <a:off x="16598900" y="2704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64135</xdr:rowOff>
    </xdr:from>
    <xdr:to>
      <xdr:col>78</xdr:col>
      <xdr:colOff>69850</xdr:colOff>
      <xdr:row>16</xdr:row>
      <xdr:rowOff>86995</xdr:rowOff>
    </xdr:to>
    <xdr:cxnSp macro="">
      <xdr:nvCxnSpPr>
        <xdr:cNvPr id="126" name="直線コネクタ 125"/>
        <xdr:cNvCxnSpPr/>
      </xdr:nvCxnSpPr>
      <xdr:spPr>
        <a:xfrm flipV="1">
          <a:off x="14782800" y="28073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134002</xdr:rowOff>
    </xdr:from>
    <xdr:ext cx="736600" cy="259045"/>
    <xdr:sp macro="" textlink="">
      <xdr:nvSpPr>
        <xdr:cNvPr id="128" name="テキスト ボックス 127"/>
        <xdr:cNvSpPr txBox="1"/>
      </xdr:nvSpPr>
      <xdr:spPr>
        <a:xfrm>
          <a:off x="15290800" y="28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86995</xdr:rowOff>
    </xdr:to>
    <xdr:cxnSp macro="">
      <xdr:nvCxnSpPr>
        <xdr:cNvPr id="129" name="直線コネクタ 128"/>
        <xdr:cNvCxnSpPr/>
      </xdr:nvCxnSpPr>
      <xdr:spPr>
        <a:xfrm>
          <a:off x="13893800" y="27787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1" name="テキスト ボックス 130"/>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167005</xdr:rowOff>
    </xdr:from>
    <xdr:to>
      <xdr:col>69</xdr:col>
      <xdr:colOff>92075</xdr:colOff>
      <xdr:row>16</xdr:row>
      <xdr:rowOff>35560</xdr:rowOff>
    </xdr:to>
    <xdr:cxnSp macro="">
      <xdr:nvCxnSpPr>
        <xdr:cNvPr id="132" name="直線コネクタ 131"/>
        <xdr:cNvCxnSpPr/>
      </xdr:nvCxnSpPr>
      <xdr:spPr>
        <a:xfrm>
          <a:off x="13004800" y="27387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41910</xdr:rowOff>
    </xdr:from>
    <xdr:to>
      <xdr:col>69</xdr:col>
      <xdr:colOff>142875</xdr:colOff>
      <xdr:row>16</xdr:row>
      <xdr:rowOff>143510</xdr:rowOff>
    </xdr:to>
    <xdr:sp macro="" textlink="">
      <xdr:nvSpPr>
        <xdr:cNvPr id="133" name="フローチャート: 判断 132"/>
        <xdr:cNvSpPr/>
      </xdr:nvSpPr>
      <xdr:spPr>
        <a:xfrm>
          <a:off x="13843000" y="278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128287</xdr:rowOff>
    </xdr:from>
    <xdr:ext cx="762000" cy="259045"/>
    <xdr:sp macro="" textlink="">
      <xdr:nvSpPr>
        <xdr:cNvPr id="134" name="テキスト ボックス 133"/>
        <xdr:cNvSpPr txBox="1"/>
      </xdr:nvSpPr>
      <xdr:spPr>
        <a:xfrm>
          <a:off x="13512800" y="28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5" name="フローチャート: 判断 134"/>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36" name="テキスト ボックス 135"/>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xdr:rowOff>
    </xdr:from>
    <xdr:to>
      <xdr:col>82</xdr:col>
      <xdr:colOff>158750</xdr:colOff>
      <xdr:row>17</xdr:row>
      <xdr:rowOff>114935</xdr:rowOff>
    </xdr:to>
    <xdr:sp macro="" textlink="">
      <xdr:nvSpPr>
        <xdr:cNvPr id="142" name="楕円 141"/>
        <xdr:cNvSpPr/>
      </xdr:nvSpPr>
      <xdr:spPr>
        <a:xfrm>
          <a:off x="16459200" y="29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156862</xdr:rowOff>
    </xdr:from>
    <xdr:ext cx="762000" cy="259045"/>
    <xdr:sp macro="" textlink="">
      <xdr:nvSpPr>
        <xdr:cNvPr id="143" name="物件費該当値テキスト"/>
        <xdr:cNvSpPr txBox="1"/>
      </xdr:nvSpPr>
      <xdr:spPr>
        <a:xfrm>
          <a:off x="165989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13335</xdr:rowOff>
    </xdr:from>
    <xdr:to>
      <xdr:col>78</xdr:col>
      <xdr:colOff>120650</xdr:colOff>
      <xdr:row>16</xdr:row>
      <xdr:rowOff>114935</xdr:rowOff>
    </xdr:to>
    <xdr:sp macro="" textlink="">
      <xdr:nvSpPr>
        <xdr:cNvPr id="144" name="楕円 143"/>
        <xdr:cNvSpPr/>
      </xdr:nvSpPr>
      <xdr:spPr>
        <a:xfrm>
          <a:off x="156210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125112</xdr:rowOff>
    </xdr:from>
    <xdr:ext cx="736600" cy="259045"/>
    <xdr:sp macro="" textlink="">
      <xdr:nvSpPr>
        <xdr:cNvPr id="145" name="テキスト ボックス 144"/>
        <xdr:cNvSpPr txBox="1"/>
      </xdr:nvSpPr>
      <xdr:spPr>
        <a:xfrm>
          <a:off x="15290800" y="2525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36195</xdr:rowOff>
    </xdr:from>
    <xdr:to>
      <xdr:col>74</xdr:col>
      <xdr:colOff>31750</xdr:colOff>
      <xdr:row>16</xdr:row>
      <xdr:rowOff>137795</xdr:rowOff>
    </xdr:to>
    <xdr:sp macro="" textlink="">
      <xdr:nvSpPr>
        <xdr:cNvPr id="146" name="楕円 145"/>
        <xdr:cNvSpPr/>
      </xdr:nvSpPr>
      <xdr:spPr>
        <a:xfrm>
          <a:off x="14732000" y="27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147972</xdr:rowOff>
    </xdr:from>
    <xdr:ext cx="762000" cy="259045"/>
    <xdr:sp macro="" textlink="">
      <xdr:nvSpPr>
        <xdr:cNvPr id="147" name="テキスト ボックス 146"/>
        <xdr:cNvSpPr txBox="1"/>
      </xdr:nvSpPr>
      <xdr:spPr>
        <a:xfrm>
          <a:off x="14401800" y="254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48" name="楕円 147"/>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96537</xdr:rowOff>
    </xdr:from>
    <xdr:ext cx="762000" cy="259045"/>
    <xdr:sp macro="" textlink="">
      <xdr:nvSpPr>
        <xdr:cNvPr id="149" name="テキスト ボックス 148"/>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116205</xdr:rowOff>
    </xdr:from>
    <xdr:to>
      <xdr:col>65</xdr:col>
      <xdr:colOff>53975</xdr:colOff>
      <xdr:row>16</xdr:row>
      <xdr:rowOff>46355</xdr:rowOff>
    </xdr:to>
    <xdr:sp macro="" textlink="">
      <xdr:nvSpPr>
        <xdr:cNvPr id="150" name="楕円 149"/>
        <xdr:cNvSpPr/>
      </xdr:nvSpPr>
      <xdr:spPr>
        <a:xfrm>
          <a:off x="129540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56532</xdr:rowOff>
    </xdr:from>
    <xdr:ext cx="762000" cy="259045"/>
    <xdr:sp macro="" textlink="">
      <xdr:nvSpPr>
        <xdr:cNvPr id="151" name="テキスト ボックス 150"/>
        <xdr:cNvSpPr txBox="1"/>
      </xdr:nvSpPr>
      <xdr:spPr>
        <a:xfrm>
          <a:off x="12623800" y="24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増したものの、</a:t>
          </a:r>
          <a:r>
            <a:rPr kumimoji="1" lang="ja-JP" altLang="ja-JP" sz="1100">
              <a:solidFill>
                <a:schemeClr val="dk1"/>
              </a:solidFill>
              <a:effectLst/>
              <a:latin typeface="+mn-lt"/>
              <a:ea typeface="+mn-ea"/>
              <a:cs typeface="+mn-cs"/>
            </a:rPr>
            <a:t>類似団体平均も</a:t>
          </a:r>
          <a:r>
            <a:rPr kumimoji="1" lang="ja-JP" altLang="en-US" sz="1100">
              <a:solidFill>
                <a:schemeClr val="dk1"/>
              </a:solidFill>
              <a:effectLst/>
              <a:latin typeface="+mn-lt"/>
              <a:ea typeface="+mn-ea"/>
              <a:cs typeface="+mn-cs"/>
            </a:rPr>
            <a:t>増したため</a:t>
          </a:r>
          <a:r>
            <a:rPr kumimoji="1" lang="ja-JP" altLang="ja-JP" sz="1100">
              <a:solidFill>
                <a:schemeClr val="dk1"/>
              </a:solidFill>
              <a:effectLst/>
              <a:latin typeface="+mn-lt"/>
              <a:ea typeface="+mn-ea"/>
              <a:cs typeface="+mn-cs"/>
            </a:rPr>
            <a:t>、引き続き類似団体平均を下回る結果となっている。</a:t>
          </a:r>
          <a:endParaRPr kumimoji="0" lang="en-US" altLang="ja-JP" sz="1400">
            <a:solidFill>
              <a:schemeClr val="dk1"/>
            </a:solidFill>
            <a:effectLst/>
            <a:latin typeface="+mn-lt"/>
            <a:ea typeface="+mn-ea"/>
            <a:cs typeface="+mn-cs"/>
          </a:endParaRPr>
        </a:p>
        <a:p>
          <a:r>
            <a:rPr kumimoji="0" lang="ja-JP" altLang="en-US" sz="14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子育て施策の拡充</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小規模保育事業所新設</a:t>
          </a:r>
          <a:r>
            <a:rPr kumimoji="1" lang="ja-JP" altLang="en-US" sz="1100">
              <a:solidFill>
                <a:schemeClr val="dk1"/>
              </a:solidFill>
              <a:effectLst/>
              <a:latin typeface="+mn-lt"/>
              <a:ea typeface="+mn-ea"/>
              <a:cs typeface="+mn-cs"/>
            </a:rPr>
            <a:t>に伴う保育給付事業費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増など</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主な</a:t>
          </a:r>
          <a:r>
            <a:rPr kumimoji="1" lang="ja-JP" altLang="ja-JP" sz="1100">
              <a:solidFill>
                <a:schemeClr val="dk1"/>
              </a:solidFill>
              <a:effectLst/>
              <a:latin typeface="+mn-lt"/>
              <a:ea typeface="+mn-ea"/>
              <a:cs typeface="+mn-cs"/>
            </a:rPr>
            <a:t>要因である。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69850</xdr:rowOff>
    </xdr:to>
    <xdr:cxnSp macro="">
      <xdr:nvCxnSpPr>
        <xdr:cNvPr id="184" name="直線コネクタ 183"/>
        <xdr:cNvCxnSpPr/>
      </xdr:nvCxnSpPr>
      <xdr:spPr>
        <a:xfrm>
          <a:off x="3987800" y="9728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48277</xdr:rowOff>
    </xdr:from>
    <xdr:ext cx="762000" cy="259045"/>
    <xdr:sp macro="" textlink="">
      <xdr:nvSpPr>
        <xdr:cNvPr id="185" name="扶助費平均値テキスト"/>
        <xdr:cNvSpPr txBox="1"/>
      </xdr:nvSpPr>
      <xdr:spPr>
        <a:xfrm>
          <a:off x="4914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107950</xdr:rowOff>
    </xdr:to>
    <xdr:cxnSp macro="">
      <xdr:nvCxnSpPr>
        <xdr:cNvPr id="187" name="直線コネクタ 186"/>
        <xdr:cNvCxnSpPr/>
      </xdr:nvCxnSpPr>
      <xdr:spPr>
        <a:xfrm flipV="1">
          <a:off x="3098800" y="9728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89" name="テキスト ボックス 188"/>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59</xdr:row>
      <xdr:rowOff>127000</xdr:rowOff>
    </xdr:to>
    <xdr:cxnSp macro="">
      <xdr:nvCxnSpPr>
        <xdr:cNvPr id="190" name="直線コネクタ 189"/>
        <xdr:cNvCxnSpPr/>
      </xdr:nvCxnSpPr>
      <xdr:spPr>
        <a:xfrm flipV="1">
          <a:off x="2209800" y="988060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2" name="テキスト ボックス 191"/>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146050</xdr:rowOff>
    </xdr:from>
    <xdr:to>
      <xdr:col>11</xdr:col>
      <xdr:colOff>9525</xdr:colOff>
      <xdr:row>59</xdr:row>
      <xdr:rowOff>127000</xdr:rowOff>
    </xdr:to>
    <xdr:cxnSp macro="">
      <xdr:nvCxnSpPr>
        <xdr:cNvPr id="193" name="直線コネクタ 192"/>
        <xdr:cNvCxnSpPr/>
      </xdr:nvCxnSpPr>
      <xdr:spPr>
        <a:xfrm>
          <a:off x="1320800" y="10090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194" name="フローチャート: 判断 193"/>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54627</xdr:rowOff>
    </xdr:from>
    <xdr:ext cx="762000" cy="259045"/>
    <xdr:sp macro="" textlink="">
      <xdr:nvSpPr>
        <xdr:cNvPr id="195" name="テキスト ボックス 194"/>
        <xdr:cNvSpPr txBox="1"/>
      </xdr:nvSpPr>
      <xdr:spPr>
        <a:xfrm>
          <a:off x="1828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6" name="フローチャート: 判断 195"/>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197" name="テキスト ボックス 196"/>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3" name="楕円 202"/>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04"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5" name="楕円 204"/>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06" name="テキスト ボックス 205"/>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07" name="楕円 206"/>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208" name="テキスト ボックス 207"/>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76200</xdr:rowOff>
    </xdr:from>
    <xdr:to>
      <xdr:col>11</xdr:col>
      <xdr:colOff>60325</xdr:colOff>
      <xdr:row>60</xdr:row>
      <xdr:rowOff>6350</xdr:rowOff>
    </xdr:to>
    <xdr:sp macro="" textlink="">
      <xdr:nvSpPr>
        <xdr:cNvPr id="209" name="楕円 208"/>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162577</xdr:rowOff>
    </xdr:from>
    <xdr:ext cx="762000" cy="259045"/>
    <xdr:sp macro="" textlink="">
      <xdr:nvSpPr>
        <xdr:cNvPr id="210" name="テキスト ボックス 209"/>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95250</xdr:rowOff>
    </xdr:from>
    <xdr:to>
      <xdr:col>6</xdr:col>
      <xdr:colOff>171450</xdr:colOff>
      <xdr:row>59</xdr:row>
      <xdr:rowOff>25400</xdr:rowOff>
    </xdr:to>
    <xdr:sp macro="" textlink="">
      <xdr:nvSpPr>
        <xdr:cNvPr id="211" name="楕円 210"/>
        <xdr:cNvSpPr/>
      </xdr:nvSpPr>
      <xdr:spPr>
        <a:xfrm>
          <a:off x="1270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10177</xdr:rowOff>
    </xdr:from>
    <xdr:ext cx="762000" cy="259045"/>
    <xdr:sp macro="" textlink="">
      <xdr:nvSpPr>
        <xdr:cNvPr id="212" name="テキスト ボックス 211"/>
        <xdr:cNvSpPr txBox="1"/>
      </xdr:nvSpPr>
      <xdr:spPr>
        <a:xfrm>
          <a:off x="939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ポイント増した。</a:t>
          </a:r>
          <a:endParaRPr lang="ja-JP" altLang="ja-JP" sz="1400">
            <a:effectLst/>
          </a:endParaRPr>
        </a:p>
        <a:p>
          <a:r>
            <a:rPr kumimoji="1" lang="ja-JP" altLang="ja-JP" sz="1100">
              <a:solidFill>
                <a:schemeClr val="dk1"/>
              </a:solidFill>
              <a:effectLst/>
              <a:latin typeface="+mn-lt"/>
              <a:ea typeface="+mn-ea"/>
              <a:cs typeface="+mn-cs"/>
            </a:rPr>
            <a:t>　類似団体、全国、東京都の平均をいずれも上回る結果となっている。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介護保険特別会計、後期高齢者医療特別会計への繰出金</a:t>
          </a:r>
          <a:r>
            <a:rPr kumimoji="1" lang="ja-JP" altLang="ja-JP" sz="1100">
              <a:solidFill>
                <a:schemeClr val="dk1"/>
              </a:solidFill>
              <a:effectLst/>
              <a:latin typeface="+mn-lt"/>
              <a:ea typeface="+mn-ea"/>
              <a:cs typeface="+mn-cs"/>
            </a:rPr>
            <a:t>などの増が要因である。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59</xdr:row>
      <xdr:rowOff>6350</xdr:rowOff>
    </xdr:to>
    <xdr:cxnSp macro="">
      <xdr:nvCxnSpPr>
        <xdr:cNvPr id="245" name="直線コネクタ 244"/>
        <xdr:cNvCxnSpPr/>
      </xdr:nvCxnSpPr>
      <xdr:spPr>
        <a:xfrm>
          <a:off x="15671800" y="10033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99077</xdr:rowOff>
    </xdr:from>
    <xdr:ext cx="762000" cy="259045"/>
    <xdr:sp macro="" textlink="">
      <xdr:nvSpPr>
        <xdr:cNvPr id="246"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59</xdr:row>
      <xdr:rowOff>57150</xdr:rowOff>
    </xdr:to>
    <xdr:cxnSp macro="">
      <xdr:nvCxnSpPr>
        <xdr:cNvPr id="248" name="直線コネクタ 247"/>
        <xdr:cNvCxnSpPr/>
      </xdr:nvCxnSpPr>
      <xdr:spPr>
        <a:xfrm flipV="1">
          <a:off x="14782800" y="10033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143527</xdr:rowOff>
    </xdr:from>
    <xdr:ext cx="736600" cy="259045"/>
    <xdr:sp macro="" textlink="">
      <xdr:nvSpPr>
        <xdr:cNvPr id="250" name="テキスト ボックス 249"/>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57150</xdr:rowOff>
    </xdr:from>
    <xdr:to>
      <xdr:col>73</xdr:col>
      <xdr:colOff>180975</xdr:colOff>
      <xdr:row>62</xdr:row>
      <xdr:rowOff>0</xdr:rowOff>
    </xdr:to>
    <xdr:cxnSp macro="">
      <xdr:nvCxnSpPr>
        <xdr:cNvPr id="251" name="直線コネクタ 250"/>
        <xdr:cNvCxnSpPr/>
      </xdr:nvCxnSpPr>
      <xdr:spPr>
        <a:xfrm flipV="1">
          <a:off x="13893800" y="101727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3" name="テキスト ボックス 252"/>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127000</xdr:rowOff>
    </xdr:from>
    <xdr:to>
      <xdr:col>69</xdr:col>
      <xdr:colOff>92075</xdr:colOff>
      <xdr:row>62</xdr:row>
      <xdr:rowOff>0</xdr:rowOff>
    </xdr:to>
    <xdr:cxnSp macro="">
      <xdr:nvCxnSpPr>
        <xdr:cNvPr id="254" name="直線コネクタ 253"/>
        <xdr:cNvCxnSpPr/>
      </xdr:nvCxnSpPr>
      <xdr:spPr>
        <a:xfrm>
          <a:off x="13004800" y="104140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139700</xdr:rowOff>
    </xdr:from>
    <xdr:to>
      <xdr:col>69</xdr:col>
      <xdr:colOff>142875</xdr:colOff>
      <xdr:row>59</xdr:row>
      <xdr:rowOff>69850</xdr:rowOff>
    </xdr:to>
    <xdr:sp macro="" textlink="">
      <xdr:nvSpPr>
        <xdr:cNvPr id="255" name="フローチャート: 判断 254"/>
        <xdr:cNvSpPr/>
      </xdr:nvSpPr>
      <xdr:spPr>
        <a:xfrm>
          <a:off x="138430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80027</xdr:rowOff>
    </xdr:from>
    <xdr:ext cx="762000" cy="259045"/>
    <xdr:sp macro="" textlink="">
      <xdr:nvSpPr>
        <xdr:cNvPr id="256" name="テキスト ボックス 255"/>
        <xdr:cNvSpPr txBox="1"/>
      </xdr:nvSpPr>
      <xdr:spPr>
        <a:xfrm>
          <a:off x="13512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139700</xdr:rowOff>
    </xdr:from>
    <xdr:to>
      <xdr:col>65</xdr:col>
      <xdr:colOff>53975</xdr:colOff>
      <xdr:row>59</xdr:row>
      <xdr:rowOff>69850</xdr:rowOff>
    </xdr:to>
    <xdr:sp macro="" textlink="">
      <xdr:nvSpPr>
        <xdr:cNvPr id="257" name="フローチャート: 判断 256"/>
        <xdr:cNvSpPr/>
      </xdr:nvSpPr>
      <xdr:spPr>
        <a:xfrm>
          <a:off x="129540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80027</xdr:rowOff>
    </xdr:from>
    <xdr:ext cx="762000" cy="259045"/>
    <xdr:sp macro="" textlink="">
      <xdr:nvSpPr>
        <xdr:cNvPr id="258" name="テキスト ボックス 257"/>
        <xdr:cNvSpPr txBox="1"/>
      </xdr:nvSpPr>
      <xdr:spPr>
        <a:xfrm>
          <a:off x="12623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127000</xdr:rowOff>
    </xdr:from>
    <xdr:to>
      <xdr:col>82</xdr:col>
      <xdr:colOff>158750</xdr:colOff>
      <xdr:row>59</xdr:row>
      <xdr:rowOff>57150</xdr:rowOff>
    </xdr:to>
    <xdr:sp macro="" textlink="">
      <xdr:nvSpPr>
        <xdr:cNvPr id="264" name="楕円 263"/>
        <xdr:cNvSpPr/>
      </xdr:nvSpPr>
      <xdr:spPr>
        <a:xfrm>
          <a:off x="16459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99077</xdr:rowOff>
    </xdr:from>
    <xdr:ext cx="762000" cy="259045"/>
    <xdr:sp macro="" textlink="">
      <xdr:nvSpPr>
        <xdr:cNvPr id="265" name="その他該当値テキスト"/>
        <xdr:cNvSpPr txBox="1"/>
      </xdr:nvSpPr>
      <xdr:spPr>
        <a:xfrm>
          <a:off x="16598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66" name="楕円 265"/>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67" name="テキスト ボックス 266"/>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6350</xdr:rowOff>
    </xdr:from>
    <xdr:to>
      <xdr:col>74</xdr:col>
      <xdr:colOff>31750</xdr:colOff>
      <xdr:row>59</xdr:row>
      <xdr:rowOff>107950</xdr:rowOff>
    </xdr:to>
    <xdr:sp macro="" textlink="">
      <xdr:nvSpPr>
        <xdr:cNvPr id="268" name="楕円 267"/>
        <xdr:cNvSpPr/>
      </xdr:nvSpPr>
      <xdr:spPr>
        <a:xfrm>
          <a:off x="14732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92727</xdr:rowOff>
    </xdr:from>
    <xdr:ext cx="762000" cy="259045"/>
    <xdr:sp macro="" textlink="">
      <xdr:nvSpPr>
        <xdr:cNvPr id="269" name="テキスト ボックス 268"/>
        <xdr:cNvSpPr txBox="1"/>
      </xdr:nvSpPr>
      <xdr:spPr>
        <a:xfrm>
          <a:off x="14401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120650</xdr:rowOff>
    </xdr:from>
    <xdr:to>
      <xdr:col>69</xdr:col>
      <xdr:colOff>142875</xdr:colOff>
      <xdr:row>62</xdr:row>
      <xdr:rowOff>50800</xdr:rowOff>
    </xdr:to>
    <xdr:sp macro="" textlink="">
      <xdr:nvSpPr>
        <xdr:cNvPr id="270" name="楕円 269"/>
        <xdr:cNvSpPr/>
      </xdr:nvSpPr>
      <xdr:spPr>
        <a:xfrm>
          <a:off x="138430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35577</xdr:rowOff>
    </xdr:from>
    <xdr:ext cx="762000" cy="259045"/>
    <xdr:sp macro="" textlink="">
      <xdr:nvSpPr>
        <xdr:cNvPr id="271" name="テキスト ボックス 270"/>
        <xdr:cNvSpPr txBox="1"/>
      </xdr:nvSpPr>
      <xdr:spPr>
        <a:xfrm>
          <a:off x="135128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76200</xdr:rowOff>
    </xdr:from>
    <xdr:to>
      <xdr:col>65</xdr:col>
      <xdr:colOff>53975</xdr:colOff>
      <xdr:row>61</xdr:row>
      <xdr:rowOff>6350</xdr:rowOff>
    </xdr:to>
    <xdr:sp macro="" textlink="">
      <xdr:nvSpPr>
        <xdr:cNvPr id="272" name="楕円 271"/>
        <xdr:cNvSpPr/>
      </xdr:nvSpPr>
      <xdr:spPr>
        <a:xfrm>
          <a:off x="12954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162577</xdr:rowOff>
    </xdr:from>
    <xdr:ext cx="762000" cy="259045"/>
    <xdr:sp macro="" textlink="">
      <xdr:nvSpPr>
        <xdr:cNvPr id="273" name="テキスト ボックス 272"/>
        <xdr:cNvSpPr txBox="1"/>
      </xdr:nvSpPr>
      <xdr:spPr>
        <a:xfrm>
          <a:off x="12623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ポイント増した。</a:t>
          </a:r>
          <a:endParaRPr lang="ja-JP" altLang="ja-JP" sz="1400">
            <a:effectLst/>
          </a:endParaRPr>
        </a:p>
        <a:p>
          <a:r>
            <a:rPr kumimoji="1" lang="ja-JP" altLang="ja-JP" sz="1100">
              <a:solidFill>
                <a:schemeClr val="dk1"/>
              </a:solidFill>
              <a:effectLst/>
              <a:latin typeface="+mn-lt"/>
              <a:ea typeface="+mn-ea"/>
              <a:cs typeface="+mn-cs"/>
            </a:rPr>
            <a:t>　全国</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東京都の平均を下回ったものの、類似団体の平均よりは高い数値となっている。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社会福祉協議会運営助成事業費や常備消防都委託経費</a:t>
          </a:r>
          <a:r>
            <a:rPr kumimoji="1" lang="ja-JP" altLang="ja-JP" sz="1100">
              <a:solidFill>
                <a:schemeClr val="dk1"/>
              </a:solidFill>
              <a:effectLst/>
              <a:latin typeface="+mn-lt"/>
              <a:ea typeface="+mn-ea"/>
              <a:cs typeface="+mn-cs"/>
            </a:rPr>
            <a:t>などが増となったことで、指数が増となっている。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143328</xdr:rowOff>
    </xdr:from>
    <xdr:to>
      <xdr:col>82</xdr:col>
      <xdr:colOff>107950</xdr:colOff>
      <xdr:row>37</xdr:row>
      <xdr:rowOff>37193</xdr:rowOff>
    </xdr:to>
    <xdr:cxnSp macro="">
      <xdr:nvCxnSpPr>
        <xdr:cNvPr id="308" name="直線コネクタ 307"/>
        <xdr:cNvCxnSpPr/>
      </xdr:nvCxnSpPr>
      <xdr:spPr>
        <a:xfrm>
          <a:off x="15671800" y="63155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87284</xdr:rowOff>
    </xdr:from>
    <xdr:ext cx="762000" cy="259045"/>
    <xdr:sp macro="" textlink="">
      <xdr:nvSpPr>
        <xdr:cNvPr id="309" name="補助費等平均値テキスト"/>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143328</xdr:rowOff>
    </xdr:from>
    <xdr:to>
      <xdr:col>78</xdr:col>
      <xdr:colOff>69850</xdr:colOff>
      <xdr:row>37</xdr:row>
      <xdr:rowOff>102507</xdr:rowOff>
    </xdr:to>
    <xdr:cxnSp macro="">
      <xdr:nvCxnSpPr>
        <xdr:cNvPr id="311" name="直線コネクタ 310"/>
        <xdr:cNvCxnSpPr/>
      </xdr:nvCxnSpPr>
      <xdr:spPr>
        <a:xfrm flipV="1">
          <a:off x="14782800" y="63155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3" name="テキスト ボックス 312"/>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78014</xdr:rowOff>
    </xdr:from>
    <xdr:to>
      <xdr:col>73</xdr:col>
      <xdr:colOff>180975</xdr:colOff>
      <xdr:row>37</xdr:row>
      <xdr:rowOff>102507</xdr:rowOff>
    </xdr:to>
    <xdr:cxnSp macro="">
      <xdr:nvCxnSpPr>
        <xdr:cNvPr id="314" name="直線コネクタ 313"/>
        <xdr:cNvCxnSpPr/>
      </xdr:nvCxnSpPr>
      <xdr:spPr>
        <a:xfrm>
          <a:off x="13893800" y="62502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21970</xdr:rowOff>
    </xdr:from>
    <xdr:ext cx="762000" cy="259045"/>
    <xdr:sp macro="" textlink="">
      <xdr:nvSpPr>
        <xdr:cNvPr id="316" name="テキスト ボックス 315"/>
        <xdr:cNvSpPr txBox="1"/>
      </xdr:nvSpPr>
      <xdr:spPr>
        <a:xfrm>
          <a:off x="14401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162378</xdr:rowOff>
    </xdr:from>
    <xdr:to>
      <xdr:col>69</xdr:col>
      <xdr:colOff>92075</xdr:colOff>
      <xdr:row>36</xdr:row>
      <xdr:rowOff>78014</xdr:rowOff>
    </xdr:to>
    <xdr:cxnSp macro="">
      <xdr:nvCxnSpPr>
        <xdr:cNvPr id="317" name="直線コネクタ 316"/>
        <xdr:cNvCxnSpPr/>
      </xdr:nvCxnSpPr>
      <xdr:spPr>
        <a:xfrm>
          <a:off x="13004800" y="616312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136072</xdr:rowOff>
    </xdr:from>
    <xdr:to>
      <xdr:col>69</xdr:col>
      <xdr:colOff>142875</xdr:colOff>
      <xdr:row>37</xdr:row>
      <xdr:rowOff>66222</xdr:rowOff>
    </xdr:to>
    <xdr:sp macro="" textlink="">
      <xdr:nvSpPr>
        <xdr:cNvPr id="318" name="フローチャート: 判断 317"/>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50999</xdr:rowOff>
    </xdr:from>
    <xdr:ext cx="762000" cy="259045"/>
    <xdr:sp macro="" textlink="">
      <xdr:nvSpPr>
        <xdr:cNvPr id="319" name="テキスト ボックス 318"/>
        <xdr:cNvSpPr txBox="1"/>
      </xdr:nvSpPr>
      <xdr:spPr>
        <a:xfrm>
          <a:off x="13512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0" name="フローチャート: 判断 319"/>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1" name="テキスト ボックス 320"/>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157843</xdr:rowOff>
    </xdr:from>
    <xdr:to>
      <xdr:col>82</xdr:col>
      <xdr:colOff>158750</xdr:colOff>
      <xdr:row>37</xdr:row>
      <xdr:rowOff>87993</xdr:rowOff>
    </xdr:to>
    <xdr:sp macro="" textlink="">
      <xdr:nvSpPr>
        <xdr:cNvPr id="327" name="楕円 326"/>
        <xdr:cNvSpPr/>
      </xdr:nvSpPr>
      <xdr:spPr>
        <a:xfrm>
          <a:off x="16459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129920</xdr:rowOff>
    </xdr:from>
    <xdr:ext cx="762000" cy="259045"/>
    <xdr:sp macro="" textlink="">
      <xdr:nvSpPr>
        <xdr:cNvPr id="328" name="補助費等該当値テキスト"/>
        <xdr:cNvSpPr txBox="1"/>
      </xdr:nvSpPr>
      <xdr:spPr>
        <a:xfrm>
          <a:off x="165989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92528</xdr:rowOff>
    </xdr:from>
    <xdr:to>
      <xdr:col>78</xdr:col>
      <xdr:colOff>120650</xdr:colOff>
      <xdr:row>37</xdr:row>
      <xdr:rowOff>22678</xdr:rowOff>
    </xdr:to>
    <xdr:sp macro="" textlink="">
      <xdr:nvSpPr>
        <xdr:cNvPr id="329" name="楕円 328"/>
        <xdr:cNvSpPr/>
      </xdr:nvSpPr>
      <xdr:spPr>
        <a:xfrm>
          <a:off x="15621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7455</xdr:rowOff>
    </xdr:from>
    <xdr:ext cx="736600" cy="259045"/>
    <xdr:sp macro="" textlink="">
      <xdr:nvSpPr>
        <xdr:cNvPr id="330" name="テキスト ボックス 329"/>
        <xdr:cNvSpPr txBox="1"/>
      </xdr:nvSpPr>
      <xdr:spPr>
        <a:xfrm>
          <a:off x="15290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51707</xdr:rowOff>
    </xdr:from>
    <xdr:to>
      <xdr:col>74</xdr:col>
      <xdr:colOff>31750</xdr:colOff>
      <xdr:row>37</xdr:row>
      <xdr:rowOff>153307</xdr:rowOff>
    </xdr:to>
    <xdr:sp macro="" textlink="">
      <xdr:nvSpPr>
        <xdr:cNvPr id="331" name="楕円 330"/>
        <xdr:cNvSpPr/>
      </xdr:nvSpPr>
      <xdr:spPr>
        <a:xfrm>
          <a:off x="14732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138084</xdr:rowOff>
    </xdr:from>
    <xdr:ext cx="762000" cy="259045"/>
    <xdr:sp macro="" textlink="">
      <xdr:nvSpPr>
        <xdr:cNvPr id="332" name="テキスト ボックス 331"/>
        <xdr:cNvSpPr txBox="1"/>
      </xdr:nvSpPr>
      <xdr:spPr>
        <a:xfrm>
          <a:off x="14401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27214</xdr:rowOff>
    </xdr:from>
    <xdr:to>
      <xdr:col>69</xdr:col>
      <xdr:colOff>142875</xdr:colOff>
      <xdr:row>36</xdr:row>
      <xdr:rowOff>128814</xdr:rowOff>
    </xdr:to>
    <xdr:sp macro="" textlink="">
      <xdr:nvSpPr>
        <xdr:cNvPr id="333" name="楕円 332"/>
        <xdr:cNvSpPr/>
      </xdr:nvSpPr>
      <xdr:spPr>
        <a:xfrm>
          <a:off x="13843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138991</xdr:rowOff>
    </xdr:from>
    <xdr:ext cx="762000" cy="259045"/>
    <xdr:sp macro="" textlink="">
      <xdr:nvSpPr>
        <xdr:cNvPr id="334" name="テキスト ボックス 333"/>
        <xdr:cNvSpPr txBox="1"/>
      </xdr:nvSpPr>
      <xdr:spPr>
        <a:xfrm>
          <a:off x="13512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111578</xdr:rowOff>
    </xdr:from>
    <xdr:to>
      <xdr:col>65</xdr:col>
      <xdr:colOff>53975</xdr:colOff>
      <xdr:row>36</xdr:row>
      <xdr:rowOff>41728</xdr:rowOff>
    </xdr:to>
    <xdr:sp macro="" textlink="">
      <xdr:nvSpPr>
        <xdr:cNvPr id="335" name="楕円 334"/>
        <xdr:cNvSpPr/>
      </xdr:nvSpPr>
      <xdr:spPr>
        <a:xfrm>
          <a:off x="12954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51905</xdr:rowOff>
    </xdr:from>
    <xdr:ext cx="762000" cy="259045"/>
    <xdr:sp macro="" textlink="">
      <xdr:nvSpPr>
        <xdr:cNvPr id="336" name="テキスト ボックス 335"/>
        <xdr:cNvSpPr txBox="1"/>
      </xdr:nvSpPr>
      <xdr:spPr>
        <a:xfrm>
          <a:off x="12623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長期債元金償還金、臨時財政対策債利子</a:t>
          </a:r>
          <a:r>
            <a:rPr kumimoji="1" lang="ja-JP" altLang="en-US" sz="1100" b="0" i="0" baseline="0">
              <a:solidFill>
                <a:schemeClr val="dk1"/>
              </a:solidFill>
              <a:effectLst/>
              <a:latin typeface="+mn-lt"/>
              <a:ea typeface="+mn-ea"/>
              <a:cs typeface="+mn-cs"/>
            </a:rPr>
            <a:t>などが</a:t>
          </a:r>
          <a:r>
            <a:rPr kumimoji="1" lang="ja-JP" altLang="ja-JP" sz="1100" b="0" i="0" baseline="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となったことが要因である。</a:t>
          </a:r>
          <a:endParaRPr lang="ja-JP" altLang="ja-JP" sz="1400">
            <a:effectLst/>
          </a:endParaRPr>
        </a:p>
        <a:p>
          <a:r>
            <a:rPr kumimoji="1" lang="ja-JP" altLang="ja-JP" sz="1100">
              <a:solidFill>
                <a:schemeClr val="dk1"/>
              </a:solidFill>
              <a:effectLst/>
              <a:latin typeface="+mn-lt"/>
              <a:ea typeface="+mn-ea"/>
              <a:cs typeface="+mn-cs"/>
            </a:rPr>
            <a:t>　類似団体平均</a:t>
          </a:r>
          <a:r>
            <a:rPr kumimoji="1" lang="ja-JP" altLang="en-US" sz="1100">
              <a:solidFill>
                <a:schemeClr val="dk1"/>
              </a:solidFill>
              <a:effectLst/>
              <a:latin typeface="+mn-lt"/>
              <a:ea typeface="+mn-ea"/>
              <a:cs typeface="+mn-cs"/>
            </a:rPr>
            <a:t>は横ばいであったが</a:t>
          </a:r>
          <a:r>
            <a:rPr kumimoji="1" lang="ja-JP" altLang="ja-JP" sz="1100">
              <a:solidFill>
                <a:schemeClr val="dk1"/>
              </a:solidFill>
              <a:effectLst/>
              <a:latin typeface="+mn-lt"/>
              <a:ea typeface="+mn-ea"/>
              <a:cs typeface="+mn-cs"/>
            </a:rPr>
            <a:t>、当市</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したため</a:t>
          </a:r>
          <a:r>
            <a:rPr kumimoji="1" lang="ja-JP" altLang="ja-JP" sz="1100">
              <a:solidFill>
                <a:schemeClr val="dk1"/>
              </a:solidFill>
              <a:effectLst/>
              <a:latin typeface="+mn-lt"/>
              <a:ea typeface="+mn-ea"/>
              <a:cs typeface="+mn-cs"/>
            </a:rPr>
            <a:t>類似団体平均との差は縮まっている。</a:t>
          </a:r>
          <a:endParaRPr lang="ja-JP" altLang="ja-JP" sz="1400">
            <a:effectLst/>
          </a:endParaRPr>
        </a:p>
        <a:p>
          <a:r>
            <a:rPr kumimoji="1" lang="ja-JP" altLang="ja-JP" sz="1100">
              <a:solidFill>
                <a:schemeClr val="dk1"/>
              </a:solidFill>
              <a:effectLst/>
              <a:latin typeface="+mn-lt"/>
              <a:ea typeface="+mn-ea"/>
              <a:cs typeface="+mn-cs"/>
            </a:rPr>
            <a:t>　今後も、地方債の発行については、慎重に検討していく。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37193</xdr:rowOff>
    </xdr:from>
    <xdr:to>
      <xdr:col>24</xdr:col>
      <xdr:colOff>25400</xdr:colOff>
      <xdr:row>77</xdr:row>
      <xdr:rowOff>50256</xdr:rowOff>
    </xdr:to>
    <xdr:cxnSp macro="">
      <xdr:nvCxnSpPr>
        <xdr:cNvPr id="370" name="直線コネクタ 369"/>
        <xdr:cNvCxnSpPr/>
      </xdr:nvCxnSpPr>
      <xdr:spPr>
        <a:xfrm flipV="1">
          <a:off x="3987800" y="1323884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71"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50256</xdr:rowOff>
    </xdr:from>
    <xdr:to>
      <xdr:col>19</xdr:col>
      <xdr:colOff>187325</xdr:colOff>
      <xdr:row>77</xdr:row>
      <xdr:rowOff>122101</xdr:rowOff>
    </xdr:to>
    <xdr:cxnSp macro="">
      <xdr:nvCxnSpPr>
        <xdr:cNvPr id="373" name="直線コネクタ 372"/>
        <xdr:cNvCxnSpPr/>
      </xdr:nvCxnSpPr>
      <xdr:spPr>
        <a:xfrm flipV="1">
          <a:off x="3098800" y="1325190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5" name="テキスト ボックス 374"/>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122101</xdr:rowOff>
    </xdr:from>
    <xdr:to>
      <xdr:col>15</xdr:col>
      <xdr:colOff>98425</xdr:colOff>
      <xdr:row>77</xdr:row>
      <xdr:rowOff>148227</xdr:rowOff>
    </xdr:to>
    <xdr:cxnSp macro="">
      <xdr:nvCxnSpPr>
        <xdr:cNvPr id="376" name="直線コネクタ 375"/>
        <xdr:cNvCxnSpPr/>
      </xdr:nvCxnSpPr>
      <xdr:spPr>
        <a:xfrm flipV="1">
          <a:off x="2209800" y="133237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148227</xdr:rowOff>
    </xdr:from>
    <xdr:to>
      <xdr:col>11</xdr:col>
      <xdr:colOff>9525</xdr:colOff>
      <xdr:row>78</xdr:row>
      <xdr:rowOff>2902</xdr:rowOff>
    </xdr:to>
    <xdr:cxnSp macro="">
      <xdr:nvCxnSpPr>
        <xdr:cNvPr id="379" name="直線コネクタ 378"/>
        <xdr:cNvCxnSpPr/>
      </xdr:nvCxnSpPr>
      <xdr:spPr>
        <a:xfrm flipV="1">
          <a:off x="1320800" y="1334987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130084</xdr:rowOff>
    </xdr:from>
    <xdr:to>
      <xdr:col>11</xdr:col>
      <xdr:colOff>60325</xdr:colOff>
      <xdr:row>78</xdr:row>
      <xdr:rowOff>60234</xdr:rowOff>
    </xdr:to>
    <xdr:sp macro="" textlink="">
      <xdr:nvSpPr>
        <xdr:cNvPr id="380" name="フローチャート: 判断 379"/>
        <xdr:cNvSpPr/>
      </xdr:nvSpPr>
      <xdr:spPr>
        <a:xfrm>
          <a:off x="2159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45011</xdr:rowOff>
    </xdr:from>
    <xdr:ext cx="762000" cy="259045"/>
    <xdr:sp macro="" textlink="">
      <xdr:nvSpPr>
        <xdr:cNvPr id="381" name="テキスト ボックス 380"/>
        <xdr:cNvSpPr txBox="1"/>
      </xdr:nvSpPr>
      <xdr:spPr>
        <a:xfrm>
          <a:off x="1828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82" name="フローチャート: 判断 381"/>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64606</xdr:rowOff>
    </xdr:from>
    <xdr:ext cx="762000" cy="259045"/>
    <xdr:sp macro="" textlink="">
      <xdr:nvSpPr>
        <xdr:cNvPr id="383" name="テキスト ボックス 382"/>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89" name="楕円 388"/>
        <xdr:cNvSpPr/>
      </xdr:nvSpPr>
      <xdr:spPr>
        <a:xfrm>
          <a:off x="4775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129920</xdr:rowOff>
    </xdr:from>
    <xdr:ext cx="762000" cy="259045"/>
    <xdr:sp macro="" textlink="">
      <xdr:nvSpPr>
        <xdr:cNvPr id="390" name="公債費該当値テキスト"/>
        <xdr:cNvSpPr txBox="1"/>
      </xdr:nvSpPr>
      <xdr:spPr>
        <a:xfrm>
          <a:off x="491490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170906</xdr:rowOff>
    </xdr:from>
    <xdr:to>
      <xdr:col>20</xdr:col>
      <xdr:colOff>38100</xdr:colOff>
      <xdr:row>77</xdr:row>
      <xdr:rowOff>101056</xdr:rowOff>
    </xdr:to>
    <xdr:sp macro="" textlink="">
      <xdr:nvSpPr>
        <xdr:cNvPr id="391" name="楕円 390"/>
        <xdr:cNvSpPr/>
      </xdr:nvSpPr>
      <xdr:spPr>
        <a:xfrm>
          <a:off x="3937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85833</xdr:rowOff>
    </xdr:from>
    <xdr:ext cx="736600" cy="259045"/>
    <xdr:sp macro="" textlink="">
      <xdr:nvSpPr>
        <xdr:cNvPr id="392" name="テキスト ボックス 391"/>
        <xdr:cNvSpPr txBox="1"/>
      </xdr:nvSpPr>
      <xdr:spPr>
        <a:xfrm>
          <a:off x="3606800" y="1328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71301</xdr:rowOff>
    </xdr:from>
    <xdr:to>
      <xdr:col>15</xdr:col>
      <xdr:colOff>149225</xdr:colOff>
      <xdr:row>78</xdr:row>
      <xdr:rowOff>1451</xdr:rowOff>
    </xdr:to>
    <xdr:sp macro="" textlink="">
      <xdr:nvSpPr>
        <xdr:cNvPr id="393" name="楕円 392"/>
        <xdr:cNvSpPr/>
      </xdr:nvSpPr>
      <xdr:spPr>
        <a:xfrm>
          <a:off x="3048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94" name="テキスト ボックス 393"/>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97427</xdr:rowOff>
    </xdr:from>
    <xdr:to>
      <xdr:col>11</xdr:col>
      <xdr:colOff>60325</xdr:colOff>
      <xdr:row>78</xdr:row>
      <xdr:rowOff>27577</xdr:rowOff>
    </xdr:to>
    <xdr:sp macro="" textlink="">
      <xdr:nvSpPr>
        <xdr:cNvPr id="395" name="楕円 394"/>
        <xdr:cNvSpPr/>
      </xdr:nvSpPr>
      <xdr:spPr>
        <a:xfrm>
          <a:off x="2159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37754</xdr:rowOff>
    </xdr:from>
    <xdr:ext cx="762000" cy="259045"/>
    <xdr:sp macro="" textlink="">
      <xdr:nvSpPr>
        <xdr:cNvPr id="396" name="テキスト ボックス 395"/>
        <xdr:cNvSpPr txBox="1"/>
      </xdr:nvSpPr>
      <xdr:spPr>
        <a:xfrm>
          <a:off x="1828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123552</xdr:rowOff>
    </xdr:from>
    <xdr:to>
      <xdr:col>6</xdr:col>
      <xdr:colOff>171450</xdr:colOff>
      <xdr:row>78</xdr:row>
      <xdr:rowOff>53702</xdr:rowOff>
    </xdr:to>
    <xdr:sp macro="" textlink="">
      <xdr:nvSpPr>
        <xdr:cNvPr id="397" name="楕円 396"/>
        <xdr:cNvSpPr/>
      </xdr:nvSpPr>
      <xdr:spPr>
        <a:xfrm>
          <a:off x="1270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63879</xdr:rowOff>
    </xdr:from>
    <xdr:ext cx="762000" cy="259045"/>
    <xdr:sp macro="" textlink="">
      <xdr:nvSpPr>
        <xdr:cNvPr id="398" name="テキスト ボックス 397"/>
        <xdr:cNvSpPr txBox="1"/>
      </xdr:nvSpPr>
      <xdr:spPr>
        <a:xfrm>
          <a:off x="939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ポイント増した。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全国</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類似団体の平均をいずれも上回る結果となっている。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物件費や</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などの経常経費等充当一般財源等</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増となったことが要因である。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39915</xdr:rowOff>
    </xdr:from>
    <xdr:to>
      <xdr:col>82</xdr:col>
      <xdr:colOff>107950</xdr:colOff>
      <xdr:row>78</xdr:row>
      <xdr:rowOff>7257</xdr:rowOff>
    </xdr:to>
    <xdr:cxnSp macro="">
      <xdr:nvCxnSpPr>
        <xdr:cNvPr id="433" name="直線コネクタ 432"/>
        <xdr:cNvCxnSpPr/>
      </xdr:nvCxnSpPr>
      <xdr:spPr>
        <a:xfrm>
          <a:off x="15671800" y="12727215"/>
          <a:ext cx="838200" cy="65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90006</xdr:rowOff>
    </xdr:from>
    <xdr:ext cx="762000" cy="259045"/>
    <xdr:sp macro="" textlink="">
      <xdr:nvSpPr>
        <xdr:cNvPr id="434" name="公債費以外平均値テキスト"/>
        <xdr:cNvSpPr txBox="1"/>
      </xdr:nvSpPr>
      <xdr:spPr>
        <a:xfrm>
          <a:off x="16598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39915</xdr:rowOff>
    </xdr:from>
    <xdr:to>
      <xdr:col>78</xdr:col>
      <xdr:colOff>69850</xdr:colOff>
      <xdr:row>77</xdr:row>
      <xdr:rowOff>102507</xdr:rowOff>
    </xdr:to>
    <xdr:cxnSp macro="">
      <xdr:nvCxnSpPr>
        <xdr:cNvPr id="436" name="直線コネクタ 435"/>
        <xdr:cNvCxnSpPr/>
      </xdr:nvCxnSpPr>
      <xdr:spPr>
        <a:xfrm flipV="1">
          <a:off x="14782800" y="12727215"/>
          <a:ext cx="889000" cy="57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70048</xdr:rowOff>
    </xdr:from>
    <xdr:ext cx="736600" cy="259045"/>
    <xdr:sp macro="" textlink="">
      <xdr:nvSpPr>
        <xdr:cNvPr id="438" name="テキスト ボックス 437"/>
        <xdr:cNvSpPr txBox="1"/>
      </xdr:nvSpPr>
      <xdr:spPr>
        <a:xfrm>
          <a:off x="15290800" y="13100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102507</xdr:rowOff>
    </xdr:from>
    <xdr:to>
      <xdr:col>73</xdr:col>
      <xdr:colOff>180975</xdr:colOff>
      <xdr:row>79</xdr:row>
      <xdr:rowOff>118836</xdr:rowOff>
    </xdr:to>
    <xdr:cxnSp macro="">
      <xdr:nvCxnSpPr>
        <xdr:cNvPr id="439" name="直線コネクタ 438"/>
        <xdr:cNvCxnSpPr/>
      </xdr:nvCxnSpPr>
      <xdr:spPr>
        <a:xfrm flipV="1">
          <a:off x="13893800" y="13304157"/>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75491</xdr:rowOff>
    </xdr:from>
    <xdr:ext cx="762000" cy="259045"/>
    <xdr:sp macro="" textlink="">
      <xdr:nvSpPr>
        <xdr:cNvPr id="441" name="テキスト ボックス 440"/>
        <xdr:cNvSpPr txBox="1"/>
      </xdr:nvSpPr>
      <xdr:spPr>
        <a:xfrm>
          <a:off x="14401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15421</xdr:rowOff>
    </xdr:from>
    <xdr:to>
      <xdr:col>69</xdr:col>
      <xdr:colOff>92075</xdr:colOff>
      <xdr:row>79</xdr:row>
      <xdr:rowOff>118836</xdr:rowOff>
    </xdr:to>
    <xdr:cxnSp macro="">
      <xdr:nvCxnSpPr>
        <xdr:cNvPr id="442" name="直線コネクタ 441"/>
        <xdr:cNvCxnSpPr/>
      </xdr:nvCxnSpPr>
      <xdr:spPr>
        <a:xfrm>
          <a:off x="13004800" y="13217071"/>
          <a:ext cx="889000" cy="4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43" name="フローチャート: 判断 442"/>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44" name="テキスト ボックス 443"/>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8164</xdr:rowOff>
    </xdr:from>
    <xdr:to>
      <xdr:col>65</xdr:col>
      <xdr:colOff>53975</xdr:colOff>
      <xdr:row>77</xdr:row>
      <xdr:rowOff>109764</xdr:rowOff>
    </xdr:to>
    <xdr:sp macro="" textlink="">
      <xdr:nvSpPr>
        <xdr:cNvPr id="445" name="フローチャート: 判断 444"/>
        <xdr:cNvSpPr/>
      </xdr:nvSpPr>
      <xdr:spPr>
        <a:xfrm>
          <a:off x="12954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94541</xdr:rowOff>
    </xdr:from>
    <xdr:ext cx="762000" cy="259045"/>
    <xdr:sp macro="" textlink="">
      <xdr:nvSpPr>
        <xdr:cNvPr id="446" name="テキスト ボックス 445"/>
        <xdr:cNvSpPr txBox="1"/>
      </xdr:nvSpPr>
      <xdr:spPr>
        <a:xfrm>
          <a:off x="12623800" y="132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127907</xdr:rowOff>
    </xdr:from>
    <xdr:to>
      <xdr:col>82</xdr:col>
      <xdr:colOff>158750</xdr:colOff>
      <xdr:row>78</xdr:row>
      <xdr:rowOff>58057</xdr:rowOff>
    </xdr:to>
    <xdr:sp macro="" textlink="">
      <xdr:nvSpPr>
        <xdr:cNvPr id="452" name="楕円 451"/>
        <xdr:cNvSpPr/>
      </xdr:nvSpPr>
      <xdr:spPr>
        <a:xfrm>
          <a:off x="164592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99984</xdr:rowOff>
    </xdr:from>
    <xdr:ext cx="762000" cy="259045"/>
    <xdr:sp macro="" textlink="">
      <xdr:nvSpPr>
        <xdr:cNvPr id="453" name="公債費以外該当値テキスト"/>
        <xdr:cNvSpPr txBox="1"/>
      </xdr:nvSpPr>
      <xdr:spPr>
        <a:xfrm>
          <a:off x="16598900" y="1330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160565</xdr:rowOff>
    </xdr:from>
    <xdr:to>
      <xdr:col>78</xdr:col>
      <xdr:colOff>120650</xdr:colOff>
      <xdr:row>74</xdr:row>
      <xdr:rowOff>90715</xdr:rowOff>
    </xdr:to>
    <xdr:sp macro="" textlink="">
      <xdr:nvSpPr>
        <xdr:cNvPr id="454" name="楕円 453"/>
        <xdr:cNvSpPr/>
      </xdr:nvSpPr>
      <xdr:spPr>
        <a:xfrm>
          <a:off x="15621000" y="126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100892</xdr:rowOff>
    </xdr:from>
    <xdr:ext cx="736600" cy="259045"/>
    <xdr:sp macro="" textlink="">
      <xdr:nvSpPr>
        <xdr:cNvPr id="455" name="テキスト ボックス 454"/>
        <xdr:cNvSpPr txBox="1"/>
      </xdr:nvSpPr>
      <xdr:spPr>
        <a:xfrm>
          <a:off x="15290800" y="1244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51707</xdr:rowOff>
    </xdr:from>
    <xdr:to>
      <xdr:col>74</xdr:col>
      <xdr:colOff>31750</xdr:colOff>
      <xdr:row>77</xdr:row>
      <xdr:rowOff>153307</xdr:rowOff>
    </xdr:to>
    <xdr:sp macro="" textlink="">
      <xdr:nvSpPr>
        <xdr:cNvPr id="456" name="楕円 455"/>
        <xdr:cNvSpPr/>
      </xdr:nvSpPr>
      <xdr:spPr>
        <a:xfrm>
          <a:off x="14732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163484</xdr:rowOff>
    </xdr:from>
    <xdr:ext cx="762000" cy="259045"/>
    <xdr:sp macro="" textlink="">
      <xdr:nvSpPr>
        <xdr:cNvPr id="457" name="テキスト ボックス 456"/>
        <xdr:cNvSpPr txBox="1"/>
      </xdr:nvSpPr>
      <xdr:spPr>
        <a:xfrm>
          <a:off x="14401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68036</xdr:rowOff>
    </xdr:from>
    <xdr:to>
      <xdr:col>69</xdr:col>
      <xdr:colOff>142875</xdr:colOff>
      <xdr:row>79</xdr:row>
      <xdr:rowOff>169636</xdr:rowOff>
    </xdr:to>
    <xdr:sp macro="" textlink="">
      <xdr:nvSpPr>
        <xdr:cNvPr id="458" name="楕円 457"/>
        <xdr:cNvSpPr/>
      </xdr:nvSpPr>
      <xdr:spPr>
        <a:xfrm>
          <a:off x="13843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154413</xdr:rowOff>
    </xdr:from>
    <xdr:ext cx="762000" cy="259045"/>
    <xdr:sp macro="" textlink="">
      <xdr:nvSpPr>
        <xdr:cNvPr id="459" name="テキスト ボックス 458"/>
        <xdr:cNvSpPr txBox="1"/>
      </xdr:nvSpPr>
      <xdr:spPr>
        <a:xfrm>
          <a:off x="13512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136071</xdr:rowOff>
    </xdr:from>
    <xdr:to>
      <xdr:col>65</xdr:col>
      <xdr:colOff>53975</xdr:colOff>
      <xdr:row>77</xdr:row>
      <xdr:rowOff>66221</xdr:rowOff>
    </xdr:to>
    <xdr:sp macro="" textlink="">
      <xdr:nvSpPr>
        <xdr:cNvPr id="460" name="楕円 459"/>
        <xdr:cNvSpPr/>
      </xdr:nvSpPr>
      <xdr:spPr>
        <a:xfrm>
          <a:off x="12954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76399</xdr:rowOff>
    </xdr:from>
    <xdr:ext cx="762000" cy="259045"/>
    <xdr:sp macro="" textlink="">
      <xdr:nvSpPr>
        <xdr:cNvPr id="461" name="テキスト ボックス 460"/>
        <xdr:cNvSpPr txBox="1"/>
      </xdr:nvSpPr>
      <xdr:spPr>
        <a:xfrm>
          <a:off x="12623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75794</xdr:rowOff>
    </xdr:from>
    <xdr:to>
      <xdr:col>29</xdr:col>
      <xdr:colOff>127000</xdr:colOff>
      <xdr:row>18</xdr:row>
      <xdr:rowOff>120980</xdr:rowOff>
    </xdr:to>
    <xdr:cxnSp macro="">
      <xdr:nvCxnSpPr>
        <xdr:cNvPr id="50" name="直線コネクタ 49"/>
        <xdr:cNvCxnSpPr/>
      </xdr:nvCxnSpPr>
      <xdr:spPr bwMode="auto">
        <a:xfrm flipV="1">
          <a:off x="5003800" y="3209519"/>
          <a:ext cx="647700" cy="45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37749</xdr:rowOff>
    </xdr:from>
    <xdr:ext cx="762000" cy="259045"/>
    <xdr:sp macro="" textlink="">
      <xdr:nvSpPr>
        <xdr:cNvPr id="51" name="人口1人当たり決算額の推移平均値テキスト130"/>
        <xdr:cNvSpPr txBox="1"/>
      </xdr:nvSpPr>
      <xdr:spPr>
        <a:xfrm>
          <a:off x="5740400" y="2828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117361</xdr:rowOff>
    </xdr:from>
    <xdr:to>
      <xdr:col>26</xdr:col>
      <xdr:colOff>50800</xdr:colOff>
      <xdr:row>18</xdr:row>
      <xdr:rowOff>120980</xdr:rowOff>
    </xdr:to>
    <xdr:cxnSp macro="">
      <xdr:nvCxnSpPr>
        <xdr:cNvPr id="53" name="直線コネクタ 52"/>
        <xdr:cNvCxnSpPr/>
      </xdr:nvCxnSpPr>
      <xdr:spPr bwMode="auto">
        <a:xfrm>
          <a:off x="4305300" y="3251086"/>
          <a:ext cx="698500" cy="3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149953</xdr:rowOff>
    </xdr:from>
    <xdr:ext cx="736600" cy="259045"/>
    <xdr:sp macro="" textlink="">
      <xdr:nvSpPr>
        <xdr:cNvPr id="55" name="テキスト ボックス 54"/>
        <xdr:cNvSpPr txBox="1"/>
      </xdr:nvSpPr>
      <xdr:spPr>
        <a:xfrm>
          <a:off x="4622800" y="276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117361</xdr:rowOff>
    </xdr:from>
    <xdr:to>
      <xdr:col>22</xdr:col>
      <xdr:colOff>114300</xdr:colOff>
      <xdr:row>18</xdr:row>
      <xdr:rowOff>169977</xdr:rowOff>
    </xdr:to>
    <xdr:cxnSp macro="">
      <xdr:nvCxnSpPr>
        <xdr:cNvPr id="56" name="直線コネクタ 55"/>
        <xdr:cNvCxnSpPr/>
      </xdr:nvCxnSpPr>
      <xdr:spPr bwMode="auto">
        <a:xfrm flipV="1">
          <a:off x="3606800" y="3251086"/>
          <a:ext cx="698500" cy="52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159592</xdr:rowOff>
    </xdr:from>
    <xdr:ext cx="762000" cy="259045"/>
    <xdr:sp macro="" textlink="">
      <xdr:nvSpPr>
        <xdr:cNvPr id="58" name="テキスト ボックス 57"/>
        <xdr:cNvSpPr txBox="1"/>
      </xdr:nvSpPr>
      <xdr:spPr>
        <a:xfrm>
          <a:off x="3924300" y="277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169977</xdr:rowOff>
    </xdr:from>
    <xdr:to>
      <xdr:col>18</xdr:col>
      <xdr:colOff>177800</xdr:colOff>
      <xdr:row>19</xdr:row>
      <xdr:rowOff>24092</xdr:rowOff>
    </xdr:to>
    <xdr:cxnSp macro="">
      <xdr:nvCxnSpPr>
        <xdr:cNvPr id="59" name="直線コネクタ 58"/>
        <xdr:cNvCxnSpPr/>
      </xdr:nvCxnSpPr>
      <xdr:spPr bwMode="auto">
        <a:xfrm flipV="1">
          <a:off x="2908300" y="3303702"/>
          <a:ext cx="698500" cy="25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20803</xdr:rowOff>
    </xdr:from>
    <xdr:to>
      <xdr:col>19</xdr:col>
      <xdr:colOff>38100</xdr:colOff>
      <xdr:row>17</xdr:row>
      <xdr:rowOff>122403</xdr:rowOff>
    </xdr:to>
    <xdr:sp macro="" textlink="">
      <xdr:nvSpPr>
        <xdr:cNvPr id="60" name="フローチャート: 判断 59"/>
        <xdr:cNvSpPr/>
      </xdr:nvSpPr>
      <xdr:spPr bwMode="auto">
        <a:xfrm>
          <a:off x="3556000" y="29830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132580</xdr:rowOff>
    </xdr:from>
    <xdr:ext cx="762000" cy="259045"/>
    <xdr:sp macro="" textlink="">
      <xdr:nvSpPr>
        <xdr:cNvPr id="61" name="テキスト ボックス 60"/>
        <xdr:cNvSpPr txBox="1"/>
      </xdr:nvSpPr>
      <xdr:spPr>
        <a:xfrm>
          <a:off x="3225800" y="2751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42253</xdr:rowOff>
    </xdr:from>
    <xdr:to>
      <xdr:col>15</xdr:col>
      <xdr:colOff>101600</xdr:colOff>
      <xdr:row>17</xdr:row>
      <xdr:rowOff>143853</xdr:rowOff>
    </xdr:to>
    <xdr:sp macro="" textlink="">
      <xdr:nvSpPr>
        <xdr:cNvPr id="62" name="フローチャート: 判断 61"/>
        <xdr:cNvSpPr/>
      </xdr:nvSpPr>
      <xdr:spPr bwMode="auto">
        <a:xfrm>
          <a:off x="2857500" y="3004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154030</xdr:rowOff>
    </xdr:from>
    <xdr:ext cx="762000" cy="259045"/>
    <xdr:sp macro="" textlink="">
      <xdr:nvSpPr>
        <xdr:cNvPr id="63" name="テキスト ボックス 62"/>
        <xdr:cNvSpPr txBox="1"/>
      </xdr:nvSpPr>
      <xdr:spPr>
        <a:xfrm>
          <a:off x="2527300" y="27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24994</xdr:rowOff>
    </xdr:from>
    <xdr:to>
      <xdr:col>29</xdr:col>
      <xdr:colOff>177800</xdr:colOff>
      <xdr:row>18</xdr:row>
      <xdr:rowOff>126594</xdr:rowOff>
    </xdr:to>
    <xdr:sp macro="" textlink="">
      <xdr:nvSpPr>
        <xdr:cNvPr id="69" name="楕円 68"/>
        <xdr:cNvSpPr/>
      </xdr:nvSpPr>
      <xdr:spPr bwMode="auto">
        <a:xfrm>
          <a:off x="5600700" y="3158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168521</xdr:rowOff>
    </xdr:from>
    <xdr:ext cx="762000" cy="259045"/>
    <xdr:sp macro="" textlink="">
      <xdr:nvSpPr>
        <xdr:cNvPr id="70" name="人口1人当たり決算額の推移該当値テキスト130"/>
        <xdr:cNvSpPr txBox="1"/>
      </xdr:nvSpPr>
      <xdr:spPr>
        <a:xfrm>
          <a:off x="5740400" y="313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70180</xdr:rowOff>
    </xdr:from>
    <xdr:to>
      <xdr:col>26</xdr:col>
      <xdr:colOff>101600</xdr:colOff>
      <xdr:row>19</xdr:row>
      <xdr:rowOff>330</xdr:rowOff>
    </xdr:to>
    <xdr:sp macro="" textlink="">
      <xdr:nvSpPr>
        <xdr:cNvPr id="71" name="楕円 70"/>
        <xdr:cNvSpPr/>
      </xdr:nvSpPr>
      <xdr:spPr bwMode="auto">
        <a:xfrm>
          <a:off x="4953000" y="3203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156557</xdr:rowOff>
    </xdr:from>
    <xdr:ext cx="736600" cy="259045"/>
    <xdr:sp macro="" textlink="">
      <xdr:nvSpPr>
        <xdr:cNvPr id="72" name="テキスト ボックス 71"/>
        <xdr:cNvSpPr txBox="1"/>
      </xdr:nvSpPr>
      <xdr:spPr>
        <a:xfrm>
          <a:off x="4622800" y="3290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66561</xdr:rowOff>
    </xdr:from>
    <xdr:to>
      <xdr:col>22</xdr:col>
      <xdr:colOff>165100</xdr:colOff>
      <xdr:row>18</xdr:row>
      <xdr:rowOff>168161</xdr:rowOff>
    </xdr:to>
    <xdr:sp macro="" textlink="">
      <xdr:nvSpPr>
        <xdr:cNvPr id="73" name="楕円 72"/>
        <xdr:cNvSpPr/>
      </xdr:nvSpPr>
      <xdr:spPr bwMode="auto">
        <a:xfrm>
          <a:off x="4254500" y="3200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152938</xdr:rowOff>
    </xdr:from>
    <xdr:ext cx="762000" cy="259045"/>
    <xdr:sp macro="" textlink="">
      <xdr:nvSpPr>
        <xdr:cNvPr id="74" name="テキスト ボックス 73"/>
        <xdr:cNvSpPr txBox="1"/>
      </xdr:nvSpPr>
      <xdr:spPr>
        <a:xfrm>
          <a:off x="3924300" y="328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119177</xdr:rowOff>
    </xdr:from>
    <xdr:to>
      <xdr:col>19</xdr:col>
      <xdr:colOff>38100</xdr:colOff>
      <xdr:row>19</xdr:row>
      <xdr:rowOff>49327</xdr:rowOff>
    </xdr:to>
    <xdr:sp macro="" textlink="">
      <xdr:nvSpPr>
        <xdr:cNvPr id="75" name="楕円 74"/>
        <xdr:cNvSpPr/>
      </xdr:nvSpPr>
      <xdr:spPr bwMode="auto">
        <a:xfrm>
          <a:off x="3556000" y="3252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34104</xdr:rowOff>
    </xdr:from>
    <xdr:ext cx="762000" cy="259045"/>
    <xdr:sp macro="" textlink="">
      <xdr:nvSpPr>
        <xdr:cNvPr id="76" name="テキスト ボックス 75"/>
        <xdr:cNvSpPr txBox="1"/>
      </xdr:nvSpPr>
      <xdr:spPr>
        <a:xfrm>
          <a:off x="3225800" y="333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144742</xdr:rowOff>
    </xdr:from>
    <xdr:to>
      <xdr:col>15</xdr:col>
      <xdr:colOff>101600</xdr:colOff>
      <xdr:row>19</xdr:row>
      <xdr:rowOff>74892</xdr:rowOff>
    </xdr:to>
    <xdr:sp macro="" textlink="">
      <xdr:nvSpPr>
        <xdr:cNvPr id="77" name="楕円 76"/>
        <xdr:cNvSpPr/>
      </xdr:nvSpPr>
      <xdr:spPr bwMode="auto">
        <a:xfrm>
          <a:off x="2857500" y="3278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59669</xdr:rowOff>
    </xdr:from>
    <xdr:ext cx="762000" cy="259045"/>
    <xdr:sp macro="" textlink="">
      <xdr:nvSpPr>
        <xdr:cNvPr id="78" name="テキスト ボックス 77"/>
        <xdr:cNvSpPr txBox="1"/>
      </xdr:nvSpPr>
      <xdr:spPr>
        <a:xfrm>
          <a:off x="2527300" y="336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336588</xdr:rowOff>
    </xdr:from>
    <xdr:to>
      <xdr:col>29</xdr:col>
      <xdr:colOff>127000</xdr:colOff>
      <xdr:row>36</xdr:row>
      <xdr:rowOff>23520</xdr:rowOff>
    </xdr:to>
    <xdr:cxnSp macro="">
      <xdr:nvCxnSpPr>
        <xdr:cNvPr id="111" name="直線コネクタ 110"/>
        <xdr:cNvCxnSpPr/>
      </xdr:nvCxnSpPr>
      <xdr:spPr bwMode="auto">
        <a:xfrm>
          <a:off x="5003800" y="6946938"/>
          <a:ext cx="647700" cy="29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76306</xdr:rowOff>
    </xdr:from>
    <xdr:ext cx="762000" cy="259045"/>
    <xdr:sp macro="" textlink="">
      <xdr:nvSpPr>
        <xdr:cNvPr id="112" name="人口1人当たり決算額の推移平均値テキスト445"/>
        <xdr:cNvSpPr txBox="1"/>
      </xdr:nvSpPr>
      <xdr:spPr>
        <a:xfrm>
          <a:off x="5740400" y="6686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336588</xdr:rowOff>
    </xdr:from>
    <xdr:to>
      <xdr:col>26</xdr:col>
      <xdr:colOff>50800</xdr:colOff>
      <xdr:row>36</xdr:row>
      <xdr:rowOff>88100</xdr:rowOff>
    </xdr:to>
    <xdr:cxnSp macro="">
      <xdr:nvCxnSpPr>
        <xdr:cNvPr id="114" name="直線コネクタ 113"/>
        <xdr:cNvCxnSpPr/>
      </xdr:nvCxnSpPr>
      <xdr:spPr bwMode="auto">
        <a:xfrm flipV="1">
          <a:off x="4305300" y="6946938"/>
          <a:ext cx="698500" cy="94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21365</xdr:rowOff>
    </xdr:from>
    <xdr:ext cx="736600" cy="259045"/>
    <xdr:sp macro="" textlink="">
      <xdr:nvSpPr>
        <xdr:cNvPr id="116" name="テキスト ボックス 115"/>
        <xdr:cNvSpPr txBox="1"/>
      </xdr:nvSpPr>
      <xdr:spPr>
        <a:xfrm>
          <a:off x="4622800" y="663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88100</xdr:rowOff>
    </xdr:from>
    <xdr:to>
      <xdr:col>22</xdr:col>
      <xdr:colOff>114300</xdr:colOff>
      <xdr:row>36</xdr:row>
      <xdr:rowOff>90195</xdr:rowOff>
    </xdr:to>
    <xdr:cxnSp macro="">
      <xdr:nvCxnSpPr>
        <xdr:cNvPr id="117" name="直線コネクタ 116"/>
        <xdr:cNvCxnSpPr/>
      </xdr:nvCxnSpPr>
      <xdr:spPr bwMode="auto">
        <a:xfrm flipV="1">
          <a:off x="3606800" y="7041350"/>
          <a:ext cx="698500" cy="2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47731</xdr:rowOff>
    </xdr:from>
    <xdr:ext cx="762000" cy="259045"/>
    <xdr:sp macro="" textlink="">
      <xdr:nvSpPr>
        <xdr:cNvPr id="119" name="テキスト ボックス 118"/>
        <xdr:cNvSpPr txBox="1"/>
      </xdr:nvSpPr>
      <xdr:spPr>
        <a:xfrm>
          <a:off x="3924300" y="66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23216</xdr:rowOff>
    </xdr:from>
    <xdr:to>
      <xdr:col>18</xdr:col>
      <xdr:colOff>177800</xdr:colOff>
      <xdr:row>36</xdr:row>
      <xdr:rowOff>90195</xdr:rowOff>
    </xdr:to>
    <xdr:cxnSp macro="">
      <xdr:nvCxnSpPr>
        <xdr:cNvPr id="120" name="直線コネクタ 119"/>
        <xdr:cNvCxnSpPr/>
      </xdr:nvCxnSpPr>
      <xdr:spPr bwMode="auto">
        <a:xfrm>
          <a:off x="2908300" y="6976466"/>
          <a:ext cx="698500" cy="66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21" name="フローチャート: 判断 120"/>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341177</xdr:rowOff>
    </xdr:from>
    <xdr:ext cx="762000" cy="259045"/>
    <xdr:sp macro="" textlink="">
      <xdr:nvSpPr>
        <xdr:cNvPr id="122" name="テキスト ボックス 121"/>
        <xdr:cNvSpPr txBox="1"/>
      </xdr:nvSpPr>
      <xdr:spPr>
        <a:xfrm>
          <a:off x="32258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3" name="フローチャート: 判断 122"/>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323956</xdr:rowOff>
    </xdr:from>
    <xdr:ext cx="762000" cy="259045"/>
    <xdr:sp macro="" textlink="">
      <xdr:nvSpPr>
        <xdr:cNvPr id="124" name="テキスト ボックス 123"/>
        <xdr:cNvSpPr txBox="1"/>
      </xdr:nvSpPr>
      <xdr:spPr>
        <a:xfrm>
          <a:off x="25273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315620</xdr:rowOff>
    </xdr:from>
    <xdr:to>
      <xdr:col>29</xdr:col>
      <xdr:colOff>177800</xdr:colOff>
      <xdr:row>36</xdr:row>
      <xdr:rowOff>74320</xdr:rowOff>
    </xdr:to>
    <xdr:sp macro="" textlink="">
      <xdr:nvSpPr>
        <xdr:cNvPr id="130" name="楕円 129"/>
        <xdr:cNvSpPr/>
      </xdr:nvSpPr>
      <xdr:spPr bwMode="auto">
        <a:xfrm>
          <a:off x="5600700" y="6925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287697</xdr:rowOff>
    </xdr:from>
    <xdr:ext cx="762000" cy="259045"/>
    <xdr:sp macro="" textlink="">
      <xdr:nvSpPr>
        <xdr:cNvPr id="131" name="人口1人当たり決算額の推移該当値テキスト445"/>
        <xdr:cNvSpPr txBox="1"/>
      </xdr:nvSpPr>
      <xdr:spPr>
        <a:xfrm>
          <a:off x="5740400" y="689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285788</xdr:rowOff>
    </xdr:from>
    <xdr:to>
      <xdr:col>26</xdr:col>
      <xdr:colOff>101600</xdr:colOff>
      <xdr:row>36</xdr:row>
      <xdr:rowOff>44488</xdr:rowOff>
    </xdr:to>
    <xdr:sp macro="" textlink="">
      <xdr:nvSpPr>
        <xdr:cNvPr id="132" name="楕円 131"/>
        <xdr:cNvSpPr/>
      </xdr:nvSpPr>
      <xdr:spPr bwMode="auto">
        <a:xfrm>
          <a:off x="4953000" y="6896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29265</xdr:rowOff>
    </xdr:from>
    <xdr:ext cx="736600" cy="259045"/>
    <xdr:sp macro="" textlink="">
      <xdr:nvSpPr>
        <xdr:cNvPr id="133" name="テキスト ボックス 132"/>
        <xdr:cNvSpPr txBox="1"/>
      </xdr:nvSpPr>
      <xdr:spPr>
        <a:xfrm>
          <a:off x="4622800" y="6982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37300</xdr:rowOff>
    </xdr:from>
    <xdr:to>
      <xdr:col>22</xdr:col>
      <xdr:colOff>165100</xdr:colOff>
      <xdr:row>36</xdr:row>
      <xdr:rowOff>138900</xdr:rowOff>
    </xdr:to>
    <xdr:sp macro="" textlink="">
      <xdr:nvSpPr>
        <xdr:cNvPr id="134" name="楕円 133"/>
        <xdr:cNvSpPr/>
      </xdr:nvSpPr>
      <xdr:spPr bwMode="auto">
        <a:xfrm>
          <a:off x="4254500" y="6990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123677</xdr:rowOff>
    </xdr:from>
    <xdr:ext cx="762000" cy="259045"/>
    <xdr:sp macro="" textlink="">
      <xdr:nvSpPr>
        <xdr:cNvPr id="135" name="テキスト ボックス 134"/>
        <xdr:cNvSpPr txBox="1"/>
      </xdr:nvSpPr>
      <xdr:spPr>
        <a:xfrm>
          <a:off x="3924300" y="707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39395</xdr:rowOff>
    </xdr:from>
    <xdr:to>
      <xdr:col>19</xdr:col>
      <xdr:colOff>38100</xdr:colOff>
      <xdr:row>36</xdr:row>
      <xdr:rowOff>140995</xdr:rowOff>
    </xdr:to>
    <xdr:sp macro="" textlink="">
      <xdr:nvSpPr>
        <xdr:cNvPr id="136" name="楕円 135"/>
        <xdr:cNvSpPr/>
      </xdr:nvSpPr>
      <xdr:spPr bwMode="auto">
        <a:xfrm>
          <a:off x="3556000" y="6992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125772</xdr:rowOff>
    </xdr:from>
    <xdr:ext cx="762000" cy="259045"/>
    <xdr:sp macro="" textlink="">
      <xdr:nvSpPr>
        <xdr:cNvPr id="137" name="テキスト ボックス 136"/>
        <xdr:cNvSpPr txBox="1"/>
      </xdr:nvSpPr>
      <xdr:spPr>
        <a:xfrm>
          <a:off x="3225800" y="70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315316</xdr:rowOff>
    </xdr:from>
    <xdr:to>
      <xdr:col>15</xdr:col>
      <xdr:colOff>101600</xdr:colOff>
      <xdr:row>36</xdr:row>
      <xdr:rowOff>74016</xdr:rowOff>
    </xdr:to>
    <xdr:sp macro="" textlink="">
      <xdr:nvSpPr>
        <xdr:cNvPr id="138" name="楕円 137"/>
        <xdr:cNvSpPr/>
      </xdr:nvSpPr>
      <xdr:spPr bwMode="auto">
        <a:xfrm>
          <a:off x="2857500" y="6925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58793</xdr:rowOff>
    </xdr:from>
    <xdr:ext cx="762000" cy="259045"/>
    <xdr:sp macro="" textlink="">
      <xdr:nvSpPr>
        <xdr:cNvPr id="139" name="テキスト ボックス 138"/>
        <xdr:cNvSpPr txBox="1"/>
      </xdr:nvSpPr>
      <xdr:spPr>
        <a:xfrm>
          <a:off x="2527300" y="701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151,814
148,522
17.14
70,577,986
67,875,587
2,602,012
30,916,278
39,151,047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22689</xdr:rowOff>
    </xdr:from>
    <xdr:to>
      <xdr:col>24</xdr:col>
      <xdr:colOff>63500</xdr:colOff>
      <xdr:row>36</xdr:row>
      <xdr:rowOff>95776</xdr:rowOff>
    </xdr:to>
    <xdr:cxnSp macro="">
      <xdr:nvCxnSpPr>
        <xdr:cNvPr id="63" name="直線コネクタ 62"/>
        <xdr:cNvCxnSpPr/>
      </xdr:nvCxnSpPr>
      <xdr:spPr>
        <a:xfrm flipV="1">
          <a:off x="3797300" y="6194889"/>
          <a:ext cx="838200" cy="7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47344</xdr:rowOff>
    </xdr:from>
    <xdr:ext cx="534377" cy="259045"/>
    <xdr:sp macro="" textlink="">
      <xdr:nvSpPr>
        <xdr:cNvPr id="64" name="人件費平均値テキスト"/>
        <xdr:cNvSpPr txBox="1"/>
      </xdr:nvSpPr>
      <xdr:spPr>
        <a:xfrm>
          <a:off x="4686300" y="5876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95776</xdr:rowOff>
    </xdr:from>
    <xdr:to>
      <xdr:col>19</xdr:col>
      <xdr:colOff>177800</xdr:colOff>
      <xdr:row>36</xdr:row>
      <xdr:rowOff>103222</xdr:rowOff>
    </xdr:to>
    <xdr:cxnSp macro="">
      <xdr:nvCxnSpPr>
        <xdr:cNvPr id="66" name="直線コネクタ 65"/>
        <xdr:cNvCxnSpPr/>
      </xdr:nvCxnSpPr>
      <xdr:spPr>
        <a:xfrm flipV="1">
          <a:off x="2908300" y="6267976"/>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161503</xdr:rowOff>
    </xdr:from>
    <xdr:ext cx="534377" cy="259045"/>
    <xdr:sp macro="" textlink="">
      <xdr:nvSpPr>
        <xdr:cNvPr id="68" name="テキスト ボックス 67"/>
        <xdr:cNvSpPr txBox="1"/>
      </xdr:nvSpPr>
      <xdr:spPr>
        <a:xfrm>
          <a:off x="3530111" y="5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103222</xdr:rowOff>
    </xdr:from>
    <xdr:to>
      <xdr:col>15</xdr:col>
      <xdr:colOff>50800</xdr:colOff>
      <xdr:row>37</xdr:row>
      <xdr:rowOff>32193</xdr:rowOff>
    </xdr:to>
    <xdr:cxnSp macro="">
      <xdr:nvCxnSpPr>
        <xdr:cNvPr id="69" name="直線コネクタ 68"/>
        <xdr:cNvCxnSpPr/>
      </xdr:nvCxnSpPr>
      <xdr:spPr>
        <a:xfrm flipV="1">
          <a:off x="2019300" y="6275422"/>
          <a:ext cx="889000" cy="10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4585</xdr:rowOff>
    </xdr:from>
    <xdr:ext cx="534377" cy="259045"/>
    <xdr:sp macro="" textlink="">
      <xdr:nvSpPr>
        <xdr:cNvPr id="71" name="テキスト ボックス 70"/>
        <xdr:cNvSpPr txBox="1"/>
      </xdr:nvSpPr>
      <xdr:spPr>
        <a:xfrm>
          <a:off x="2641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32193</xdr:rowOff>
    </xdr:from>
    <xdr:to>
      <xdr:col>10</xdr:col>
      <xdr:colOff>114300</xdr:colOff>
      <xdr:row>37</xdr:row>
      <xdr:rowOff>63838</xdr:rowOff>
    </xdr:to>
    <xdr:cxnSp macro="">
      <xdr:nvCxnSpPr>
        <xdr:cNvPr id="72" name="直線コネクタ 71"/>
        <xdr:cNvCxnSpPr/>
      </xdr:nvCxnSpPr>
      <xdr:spPr>
        <a:xfrm flipV="1">
          <a:off x="1130300" y="6375843"/>
          <a:ext cx="8890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11568</xdr:rowOff>
    </xdr:from>
    <xdr:to>
      <xdr:col>10</xdr:col>
      <xdr:colOff>165100</xdr:colOff>
      <xdr:row>36</xdr:row>
      <xdr:rowOff>113168</xdr:rowOff>
    </xdr:to>
    <xdr:sp macro="" textlink="">
      <xdr:nvSpPr>
        <xdr:cNvPr id="73" name="フローチャート: 判断 72"/>
        <xdr:cNvSpPr/>
      </xdr:nvSpPr>
      <xdr:spPr>
        <a:xfrm>
          <a:off x="1968500" y="618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129695</xdr:rowOff>
    </xdr:from>
    <xdr:ext cx="534377" cy="259045"/>
    <xdr:sp macro="" textlink="">
      <xdr:nvSpPr>
        <xdr:cNvPr id="74" name="テキスト ボックス 73"/>
        <xdr:cNvSpPr txBox="1"/>
      </xdr:nvSpPr>
      <xdr:spPr>
        <a:xfrm>
          <a:off x="1752111" y="595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15781</xdr:rowOff>
    </xdr:from>
    <xdr:to>
      <xdr:col>6</xdr:col>
      <xdr:colOff>38100</xdr:colOff>
      <xdr:row>36</xdr:row>
      <xdr:rowOff>117381</xdr:rowOff>
    </xdr:to>
    <xdr:sp macro="" textlink="">
      <xdr:nvSpPr>
        <xdr:cNvPr id="75" name="フローチャート: 判断 74"/>
        <xdr:cNvSpPr/>
      </xdr:nvSpPr>
      <xdr:spPr>
        <a:xfrm>
          <a:off x="1079500" y="618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133908</xdr:rowOff>
    </xdr:from>
    <xdr:ext cx="534377" cy="259045"/>
    <xdr:sp macro="" textlink="">
      <xdr:nvSpPr>
        <xdr:cNvPr id="76" name="テキスト ボックス 75"/>
        <xdr:cNvSpPr txBox="1"/>
      </xdr:nvSpPr>
      <xdr:spPr>
        <a:xfrm>
          <a:off x="863111" y="596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143339</xdr:rowOff>
    </xdr:from>
    <xdr:to>
      <xdr:col>24</xdr:col>
      <xdr:colOff>114300</xdr:colOff>
      <xdr:row>36</xdr:row>
      <xdr:rowOff>73489</xdr:rowOff>
    </xdr:to>
    <xdr:sp macro="" textlink="">
      <xdr:nvSpPr>
        <xdr:cNvPr id="82" name="楕円 81"/>
        <xdr:cNvSpPr/>
      </xdr:nvSpPr>
      <xdr:spPr>
        <a:xfrm>
          <a:off x="4584700" y="614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121766</xdr:rowOff>
    </xdr:from>
    <xdr:ext cx="534377" cy="259045"/>
    <xdr:sp macro="" textlink="">
      <xdr:nvSpPr>
        <xdr:cNvPr id="83" name="人件費該当値テキスト"/>
        <xdr:cNvSpPr txBox="1"/>
      </xdr:nvSpPr>
      <xdr:spPr>
        <a:xfrm>
          <a:off x="4686300" y="612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44976</xdr:rowOff>
    </xdr:from>
    <xdr:to>
      <xdr:col>20</xdr:col>
      <xdr:colOff>38100</xdr:colOff>
      <xdr:row>36</xdr:row>
      <xdr:rowOff>146576</xdr:rowOff>
    </xdr:to>
    <xdr:sp macro="" textlink="">
      <xdr:nvSpPr>
        <xdr:cNvPr id="84" name="楕円 83"/>
        <xdr:cNvSpPr/>
      </xdr:nvSpPr>
      <xdr:spPr>
        <a:xfrm>
          <a:off x="3746500" y="621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137703</xdr:rowOff>
    </xdr:from>
    <xdr:ext cx="534377" cy="259045"/>
    <xdr:sp macro="" textlink="">
      <xdr:nvSpPr>
        <xdr:cNvPr id="85" name="テキスト ボックス 84"/>
        <xdr:cNvSpPr txBox="1"/>
      </xdr:nvSpPr>
      <xdr:spPr>
        <a:xfrm>
          <a:off x="3530111" y="630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52422</xdr:rowOff>
    </xdr:from>
    <xdr:to>
      <xdr:col>15</xdr:col>
      <xdr:colOff>101600</xdr:colOff>
      <xdr:row>36</xdr:row>
      <xdr:rowOff>154022</xdr:rowOff>
    </xdr:to>
    <xdr:sp macro="" textlink="">
      <xdr:nvSpPr>
        <xdr:cNvPr id="86" name="楕円 85"/>
        <xdr:cNvSpPr/>
      </xdr:nvSpPr>
      <xdr:spPr>
        <a:xfrm>
          <a:off x="2857500" y="622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145149</xdr:rowOff>
    </xdr:from>
    <xdr:ext cx="534377" cy="259045"/>
    <xdr:sp macro="" textlink="">
      <xdr:nvSpPr>
        <xdr:cNvPr id="87" name="テキスト ボックス 86"/>
        <xdr:cNvSpPr txBox="1"/>
      </xdr:nvSpPr>
      <xdr:spPr>
        <a:xfrm>
          <a:off x="2641111" y="631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152843</xdr:rowOff>
    </xdr:from>
    <xdr:to>
      <xdr:col>10</xdr:col>
      <xdr:colOff>165100</xdr:colOff>
      <xdr:row>37</xdr:row>
      <xdr:rowOff>82993</xdr:rowOff>
    </xdr:to>
    <xdr:sp macro="" textlink="">
      <xdr:nvSpPr>
        <xdr:cNvPr id="88" name="楕円 87"/>
        <xdr:cNvSpPr/>
      </xdr:nvSpPr>
      <xdr:spPr>
        <a:xfrm>
          <a:off x="1968500" y="632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74120</xdr:rowOff>
    </xdr:from>
    <xdr:ext cx="534377" cy="259045"/>
    <xdr:sp macro="" textlink="">
      <xdr:nvSpPr>
        <xdr:cNvPr id="89" name="テキスト ボックス 88"/>
        <xdr:cNvSpPr txBox="1"/>
      </xdr:nvSpPr>
      <xdr:spPr>
        <a:xfrm>
          <a:off x="1752111" y="64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13038</xdr:rowOff>
    </xdr:from>
    <xdr:to>
      <xdr:col>6</xdr:col>
      <xdr:colOff>38100</xdr:colOff>
      <xdr:row>37</xdr:row>
      <xdr:rowOff>114638</xdr:rowOff>
    </xdr:to>
    <xdr:sp macro="" textlink="">
      <xdr:nvSpPr>
        <xdr:cNvPr id="90" name="楕円 89"/>
        <xdr:cNvSpPr/>
      </xdr:nvSpPr>
      <xdr:spPr>
        <a:xfrm>
          <a:off x="1079500" y="635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105765</xdr:rowOff>
    </xdr:from>
    <xdr:ext cx="534377" cy="259045"/>
    <xdr:sp macro="" textlink="">
      <xdr:nvSpPr>
        <xdr:cNvPr id="91" name="テキスト ボックス 90"/>
        <xdr:cNvSpPr txBox="1"/>
      </xdr:nvSpPr>
      <xdr:spPr>
        <a:xfrm>
          <a:off x="863111" y="644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123565</xdr:rowOff>
    </xdr:from>
    <xdr:to>
      <xdr:col>24</xdr:col>
      <xdr:colOff>63500</xdr:colOff>
      <xdr:row>55</xdr:row>
      <xdr:rowOff>150635</xdr:rowOff>
    </xdr:to>
    <xdr:cxnSp macro="">
      <xdr:nvCxnSpPr>
        <xdr:cNvPr id="121" name="直線コネクタ 120"/>
        <xdr:cNvCxnSpPr/>
      </xdr:nvCxnSpPr>
      <xdr:spPr>
        <a:xfrm>
          <a:off x="3797300" y="9553315"/>
          <a:ext cx="838200" cy="2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95235</xdr:rowOff>
    </xdr:from>
    <xdr:ext cx="534377" cy="259045"/>
    <xdr:sp macro="" textlink="">
      <xdr:nvSpPr>
        <xdr:cNvPr id="122" name="物件費平均値テキスト"/>
        <xdr:cNvSpPr txBox="1"/>
      </xdr:nvSpPr>
      <xdr:spPr>
        <a:xfrm>
          <a:off x="4686300" y="95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123565</xdr:rowOff>
    </xdr:from>
    <xdr:to>
      <xdr:col>19</xdr:col>
      <xdr:colOff>177800</xdr:colOff>
      <xdr:row>57</xdr:row>
      <xdr:rowOff>65634</xdr:rowOff>
    </xdr:to>
    <xdr:cxnSp macro="">
      <xdr:nvCxnSpPr>
        <xdr:cNvPr id="124" name="直線コネクタ 123"/>
        <xdr:cNvCxnSpPr/>
      </xdr:nvCxnSpPr>
      <xdr:spPr>
        <a:xfrm flipV="1">
          <a:off x="2908300" y="9553315"/>
          <a:ext cx="889000" cy="28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106627</xdr:rowOff>
    </xdr:from>
    <xdr:ext cx="534377" cy="259045"/>
    <xdr:sp macro="" textlink="">
      <xdr:nvSpPr>
        <xdr:cNvPr id="126" name="テキスト ボックス 125"/>
        <xdr:cNvSpPr txBox="1"/>
      </xdr:nvSpPr>
      <xdr:spPr>
        <a:xfrm>
          <a:off x="3530111" y="97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65634</xdr:rowOff>
    </xdr:from>
    <xdr:to>
      <xdr:col>15</xdr:col>
      <xdr:colOff>50800</xdr:colOff>
      <xdr:row>57</xdr:row>
      <xdr:rowOff>145586</xdr:rowOff>
    </xdr:to>
    <xdr:cxnSp macro="">
      <xdr:nvCxnSpPr>
        <xdr:cNvPr id="127" name="直線コネクタ 126"/>
        <xdr:cNvCxnSpPr/>
      </xdr:nvCxnSpPr>
      <xdr:spPr>
        <a:xfrm flipV="1">
          <a:off x="2019300" y="9838284"/>
          <a:ext cx="889000" cy="7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107732</xdr:rowOff>
    </xdr:from>
    <xdr:ext cx="534377" cy="259045"/>
    <xdr:sp macro="" textlink="">
      <xdr:nvSpPr>
        <xdr:cNvPr id="129" name="テキスト ボックス 128"/>
        <xdr:cNvSpPr txBox="1"/>
      </xdr:nvSpPr>
      <xdr:spPr>
        <a:xfrm>
          <a:off x="2641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145586</xdr:rowOff>
    </xdr:from>
    <xdr:to>
      <xdr:col>10</xdr:col>
      <xdr:colOff>114300</xdr:colOff>
      <xdr:row>58</xdr:row>
      <xdr:rowOff>51822</xdr:rowOff>
    </xdr:to>
    <xdr:cxnSp macro="">
      <xdr:nvCxnSpPr>
        <xdr:cNvPr id="130" name="直線コネクタ 129"/>
        <xdr:cNvCxnSpPr/>
      </xdr:nvCxnSpPr>
      <xdr:spPr>
        <a:xfrm flipV="1">
          <a:off x="1130300" y="9918236"/>
          <a:ext cx="889000" cy="7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23902</xdr:rowOff>
    </xdr:from>
    <xdr:to>
      <xdr:col>10</xdr:col>
      <xdr:colOff>165100</xdr:colOff>
      <xdr:row>57</xdr:row>
      <xdr:rowOff>125502</xdr:rowOff>
    </xdr:to>
    <xdr:sp macro="" textlink="">
      <xdr:nvSpPr>
        <xdr:cNvPr id="131" name="フローチャート: 判断 130"/>
        <xdr:cNvSpPr/>
      </xdr:nvSpPr>
      <xdr:spPr>
        <a:xfrm>
          <a:off x="1968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142029</xdr:rowOff>
    </xdr:from>
    <xdr:ext cx="534377" cy="259045"/>
    <xdr:sp macro="" textlink="">
      <xdr:nvSpPr>
        <xdr:cNvPr id="132" name="テキスト ボックス 131"/>
        <xdr:cNvSpPr txBox="1"/>
      </xdr:nvSpPr>
      <xdr:spPr>
        <a:xfrm>
          <a:off x="1752111" y="957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72669</xdr:rowOff>
    </xdr:from>
    <xdr:to>
      <xdr:col>6</xdr:col>
      <xdr:colOff>38100</xdr:colOff>
      <xdr:row>58</xdr:row>
      <xdr:rowOff>2819</xdr:rowOff>
    </xdr:to>
    <xdr:sp macro="" textlink="">
      <xdr:nvSpPr>
        <xdr:cNvPr id="133" name="フローチャート: 判断 132"/>
        <xdr:cNvSpPr/>
      </xdr:nvSpPr>
      <xdr:spPr>
        <a:xfrm>
          <a:off x="1079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19346</xdr:rowOff>
    </xdr:from>
    <xdr:ext cx="534377" cy="259045"/>
    <xdr:sp macro="" textlink="">
      <xdr:nvSpPr>
        <xdr:cNvPr id="134" name="テキスト ボックス 133"/>
        <xdr:cNvSpPr txBox="1"/>
      </xdr:nvSpPr>
      <xdr:spPr>
        <a:xfrm>
          <a:off x="863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99835</xdr:rowOff>
    </xdr:from>
    <xdr:to>
      <xdr:col>24</xdr:col>
      <xdr:colOff>114300</xdr:colOff>
      <xdr:row>56</xdr:row>
      <xdr:rowOff>29985</xdr:rowOff>
    </xdr:to>
    <xdr:sp macro="" textlink="">
      <xdr:nvSpPr>
        <xdr:cNvPr id="140" name="楕円 139"/>
        <xdr:cNvSpPr/>
      </xdr:nvSpPr>
      <xdr:spPr>
        <a:xfrm>
          <a:off x="4584700" y="952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122712</xdr:rowOff>
    </xdr:from>
    <xdr:ext cx="534377" cy="259045"/>
    <xdr:sp macro="" textlink="">
      <xdr:nvSpPr>
        <xdr:cNvPr id="141" name="物件費該当値テキスト"/>
        <xdr:cNvSpPr txBox="1"/>
      </xdr:nvSpPr>
      <xdr:spPr>
        <a:xfrm>
          <a:off x="4686300" y="938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72765</xdr:rowOff>
    </xdr:from>
    <xdr:to>
      <xdr:col>20</xdr:col>
      <xdr:colOff>38100</xdr:colOff>
      <xdr:row>56</xdr:row>
      <xdr:rowOff>2915</xdr:rowOff>
    </xdr:to>
    <xdr:sp macro="" textlink="">
      <xdr:nvSpPr>
        <xdr:cNvPr id="142" name="楕円 141"/>
        <xdr:cNvSpPr/>
      </xdr:nvSpPr>
      <xdr:spPr>
        <a:xfrm>
          <a:off x="3746500" y="950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19442</xdr:rowOff>
    </xdr:from>
    <xdr:ext cx="534377" cy="259045"/>
    <xdr:sp macro="" textlink="">
      <xdr:nvSpPr>
        <xdr:cNvPr id="143" name="テキスト ボックス 142"/>
        <xdr:cNvSpPr txBox="1"/>
      </xdr:nvSpPr>
      <xdr:spPr>
        <a:xfrm>
          <a:off x="3530111" y="92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14834</xdr:rowOff>
    </xdr:from>
    <xdr:to>
      <xdr:col>15</xdr:col>
      <xdr:colOff>101600</xdr:colOff>
      <xdr:row>57</xdr:row>
      <xdr:rowOff>116434</xdr:rowOff>
    </xdr:to>
    <xdr:sp macro="" textlink="">
      <xdr:nvSpPr>
        <xdr:cNvPr id="144" name="楕円 143"/>
        <xdr:cNvSpPr/>
      </xdr:nvSpPr>
      <xdr:spPr>
        <a:xfrm>
          <a:off x="2857500" y="978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132961</xdr:rowOff>
    </xdr:from>
    <xdr:ext cx="534377" cy="259045"/>
    <xdr:sp macro="" textlink="">
      <xdr:nvSpPr>
        <xdr:cNvPr id="145" name="テキスト ボックス 144"/>
        <xdr:cNvSpPr txBox="1"/>
      </xdr:nvSpPr>
      <xdr:spPr>
        <a:xfrm>
          <a:off x="2641111" y="956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94786</xdr:rowOff>
    </xdr:from>
    <xdr:to>
      <xdr:col>10</xdr:col>
      <xdr:colOff>165100</xdr:colOff>
      <xdr:row>58</xdr:row>
      <xdr:rowOff>24936</xdr:rowOff>
    </xdr:to>
    <xdr:sp macro="" textlink="">
      <xdr:nvSpPr>
        <xdr:cNvPr id="146" name="楕円 145"/>
        <xdr:cNvSpPr/>
      </xdr:nvSpPr>
      <xdr:spPr>
        <a:xfrm>
          <a:off x="1968500" y="98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16063</xdr:rowOff>
    </xdr:from>
    <xdr:ext cx="534377" cy="259045"/>
    <xdr:sp macro="" textlink="">
      <xdr:nvSpPr>
        <xdr:cNvPr id="147" name="テキスト ボックス 146"/>
        <xdr:cNvSpPr txBox="1"/>
      </xdr:nvSpPr>
      <xdr:spPr>
        <a:xfrm>
          <a:off x="1752111" y="99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1022</xdr:rowOff>
    </xdr:from>
    <xdr:to>
      <xdr:col>6</xdr:col>
      <xdr:colOff>38100</xdr:colOff>
      <xdr:row>58</xdr:row>
      <xdr:rowOff>102622</xdr:rowOff>
    </xdr:to>
    <xdr:sp macro="" textlink="">
      <xdr:nvSpPr>
        <xdr:cNvPr id="148" name="楕円 147"/>
        <xdr:cNvSpPr/>
      </xdr:nvSpPr>
      <xdr:spPr>
        <a:xfrm>
          <a:off x="1079500" y="99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93749</xdr:rowOff>
    </xdr:from>
    <xdr:ext cx="534377" cy="259045"/>
    <xdr:sp macro="" textlink="">
      <xdr:nvSpPr>
        <xdr:cNvPr id="149" name="テキスト ボックス 148"/>
        <xdr:cNvSpPr txBox="1"/>
      </xdr:nvSpPr>
      <xdr:spPr>
        <a:xfrm>
          <a:off x="863111" y="1003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145278</xdr:rowOff>
    </xdr:from>
    <xdr:to>
      <xdr:col>24</xdr:col>
      <xdr:colOff>63500</xdr:colOff>
      <xdr:row>77</xdr:row>
      <xdr:rowOff>158993</xdr:rowOff>
    </xdr:to>
    <xdr:cxnSp macro="">
      <xdr:nvCxnSpPr>
        <xdr:cNvPr id="176" name="直線コネクタ 175"/>
        <xdr:cNvCxnSpPr/>
      </xdr:nvCxnSpPr>
      <xdr:spPr>
        <a:xfrm>
          <a:off x="3797300" y="1334692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161245</xdr:rowOff>
    </xdr:from>
    <xdr:ext cx="469744" cy="259045"/>
    <xdr:sp macro="" textlink="">
      <xdr:nvSpPr>
        <xdr:cNvPr id="177" name="維持補修費平均値テキスト"/>
        <xdr:cNvSpPr txBox="1"/>
      </xdr:nvSpPr>
      <xdr:spPr>
        <a:xfrm>
          <a:off x="4686300" y="13019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118303</xdr:rowOff>
    </xdr:from>
    <xdr:to>
      <xdr:col>19</xdr:col>
      <xdr:colOff>177800</xdr:colOff>
      <xdr:row>77</xdr:row>
      <xdr:rowOff>145278</xdr:rowOff>
    </xdr:to>
    <xdr:cxnSp macro="">
      <xdr:nvCxnSpPr>
        <xdr:cNvPr id="179" name="直線コネクタ 178"/>
        <xdr:cNvCxnSpPr/>
      </xdr:nvCxnSpPr>
      <xdr:spPr>
        <a:xfrm>
          <a:off x="2908300" y="13319953"/>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95562</xdr:rowOff>
    </xdr:from>
    <xdr:ext cx="469744" cy="259045"/>
    <xdr:sp macro="" textlink="">
      <xdr:nvSpPr>
        <xdr:cNvPr id="181" name="テキスト ボックス 180"/>
        <xdr:cNvSpPr txBox="1"/>
      </xdr:nvSpPr>
      <xdr:spPr>
        <a:xfrm>
          <a:off x="3562428" y="129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118303</xdr:rowOff>
    </xdr:from>
    <xdr:to>
      <xdr:col>15</xdr:col>
      <xdr:colOff>50800</xdr:colOff>
      <xdr:row>77</xdr:row>
      <xdr:rowOff>145186</xdr:rowOff>
    </xdr:to>
    <xdr:cxnSp macro="">
      <xdr:nvCxnSpPr>
        <xdr:cNvPr id="182" name="直線コネクタ 181"/>
        <xdr:cNvCxnSpPr/>
      </xdr:nvCxnSpPr>
      <xdr:spPr>
        <a:xfrm flipV="1">
          <a:off x="2019300" y="13319953"/>
          <a:ext cx="889000" cy="2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103060</xdr:rowOff>
    </xdr:from>
    <xdr:ext cx="469744" cy="259045"/>
    <xdr:sp macro="" textlink="">
      <xdr:nvSpPr>
        <xdr:cNvPr id="184" name="テキスト ボックス 183"/>
        <xdr:cNvSpPr txBox="1"/>
      </xdr:nvSpPr>
      <xdr:spPr>
        <a:xfrm>
          <a:off x="2673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145186</xdr:rowOff>
    </xdr:from>
    <xdr:to>
      <xdr:col>10</xdr:col>
      <xdr:colOff>114300</xdr:colOff>
      <xdr:row>77</xdr:row>
      <xdr:rowOff>165577</xdr:rowOff>
    </xdr:to>
    <xdr:cxnSp macro="">
      <xdr:nvCxnSpPr>
        <xdr:cNvPr id="185" name="直線コネクタ 184"/>
        <xdr:cNvCxnSpPr/>
      </xdr:nvCxnSpPr>
      <xdr:spPr>
        <a:xfrm flipV="1">
          <a:off x="1130300" y="13346836"/>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123006</xdr:rowOff>
    </xdr:from>
    <xdr:to>
      <xdr:col>10</xdr:col>
      <xdr:colOff>165100</xdr:colOff>
      <xdr:row>77</xdr:row>
      <xdr:rowOff>53156</xdr:rowOff>
    </xdr:to>
    <xdr:sp macro="" textlink="">
      <xdr:nvSpPr>
        <xdr:cNvPr id="186" name="フローチャート: 判断 185"/>
        <xdr:cNvSpPr/>
      </xdr:nvSpPr>
      <xdr:spPr>
        <a:xfrm>
          <a:off x="1968500" y="1315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69684</xdr:rowOff>
    </xdr:from>
    <xdr:ext cx="469744" cy="259045"/>
    <xdr:sp macro="" textlink="">
      <xdr:nvSpPr>
        <xdr:cNvPr id="187" name="テキスト ボックス 186"/>
        <xdr:cNvSpPr txBox="1"/>
      </xdr:nvSpPr>
      <xdr:spPr>
        <a:xfrm>
          <a:off x="1784428" y="1292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115875</xdr:rowOff>
    </xdr:from>
    <xdr:to>
      <xdr:col>6</xdr:col>
      <xdr:colOff>38100</xdr:colOff>
      <xdr:row>77</xdr:row>
      <xdr:rowOff>46025</xdr:rowOff>
    </xdr:to>
    <xdr:sp macro="" textlink="">
      <xdr:nvSpPr>
        <xdr:cNvPr id="188" name="フローチャート: 判断 187"/>
        <xdr:cNvSpPr/>
      </xdr:nvSpPr>
      <xdr:spPr>
        <a:xfrm>
          <a:off x="10795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62552</xdr:rowOff>
    </xdr:from>
    <xdr:ext cx="469744" cy="259045"/>
    <xdr:sp macro="" textlink="">
      <xdr:nvSpPr>
        <xdr:cNvPr id="189" name="テキスト ボックス 188"/>
        <xdr:cNvSpPr txBox="1"/>
      </xdr:nvSpPr>
      <xdr:spPr>
        <a:xfrm>
          <a:off x="895428" y="1292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108193</xdr:rowOff>
    </xdr:from>
    <xdr:to>
      <xdr:col>24</xdr:col>
      <xdr:colOff>114300</xdr:colOff>
      <xdr:row>78</xdr:row>
      <xdr:rowOff>38343</xdr:rowOff>
    </xdr:to>
    <xdr:sp macro="" textlink="">
      <xdr:nvSpPr>
        <xdr:cNvPr id="195" name="楕円 194"/>
        <xdr:cNvSpPr/>
      </xdr:nvSpPr>
      <xdr:spPr>
        <a:xfrm>
          <a:off x="4584700" y="133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23120</xdr:rowOff>
    </xdr:from>
    <xdr:ext cx="469744" cy="259045"/>
    <xdr:sp macro="" textlink="">
      <xdr:nvSpPr>
        <xdr:cNvPr id="196" name="維持補修費該当値テキスト"/>
        <xdr:cNvSpPr txBox="1"/>
      </xdr:nvSpPr>
      <xdr:spPr>
        <a:xfrm>
          <a:off x="4686300" y="1322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94478</xdr:rowOff>
    </xdr:from>
    <xdr:to>
      <xdr:col>20</xdr:col>
      <xdr:colOff>38100</xdr:colOff>
      <xdr:row>78</xdr:row>
      <xdr:rowOff>24628</xdr:rowOff>
    </xdr:to>
    <xdr:sp macro="" textlink="">
      <xdr:nvSpPr>
        <xdr:cNvPr id="197" name="楕円 196"/>
        <xdr:cNvSpPr/>
      </xdr:nvSpPr>
      <xdr:spPr>
        <a:xfrm>
          <a:off x="3746500" y="1329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15755</xdr:rowOff>
    </xdr:from>
    <xdr:ext cx="469744" cy="259045"/>
    <xdr:sp macro="" textlink="">
      <xdr:nvSpPr>
        <xdr:cNvPr id="198" name="テキスト ボックス 197"/>
        <xdr:cNvSpPr txBox="1"/>
      </xdr:nvSpPr>
      <xdr:spPr>
        <a:xfrm>
          <a:off x="3562428" y="1338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67503</xdr:rowOff>
    </xdr:from>
    <xdr:to>
      <xdr:col>15</xdr:col>
      <xdr:colOff>101600</xdr:colOff>
      <xdr:row>77</xdr:row>
      <xdr:rowOff>169103</xdr:rowOff>
    </xdr:to>
    <xdr:sp macro="" textlink="">
      <xdr:nvSpPr>
        <xdr:cNvPr id="199" name="楕円 198"/>
        <xdr:cNvSpPr/>
      </xdr:nvSpPr>
      <xdr:spPr>
        <a:xfrm>
          <a:off x="2857500" y="1326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160230</xdr:rowOff>
    </xdr:from>
    <xdr:ext cx="469744" cy="259045"/>
    <xdr:sp macro="" textlink="">
      <xdr:nvSpPr>
        <xdr:cNvPr id="200" name="テキスト ボックス 199"/>
        <xdr:cNvSpPr txBox="1"/>
      </xdr:nvSpPr>
      <xdr:spPr>
        <a:xfrm>
          <a:off x="2673428" y="1336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94386</xdr:rowOff>
    </xdr:from>
    <xdr:to>
      <xdr:col>10</xdr:col>
      <xdr:colOff>165100</xdr:colOff>
      <xdr:row>78</xdr:row>
      <xdr:rowOff>24536</xdr:rowOff>
    </xdr:to>
    <xdr:sp macro="" textlink="">
      <xdr:nvSpPr>
        <xdr:cNvPr id="201" name="楕円 200"/>
        <xdr:cNvSpPr/>
      </xdr:nvSpPr>
      <xdr:spPr>
        <a:xfrm>
          <a:off x="1968500" y="132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15663</xdr:rowOff>
    </xdr:from>
    <xdr:ext cx="469744" cy="259045"/>
    <xdr:sp macro="" textlink="">
      <xdr:nvSpPr>
        <xdr:cNvPr id="202" name="テキスト ボックス 201"/>
        <xdr:cNvSpPr txBox="1"/>
      </xdr:nvSpPr>
      <xdr:spPr>
        <a:xfrm>
          <a:off x="1784428" y="133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114777</xdr:rowOff>
    </xdr:from>
    <xdr:to>
      <xdr:col>6</xdr:col>
      <xdr:colOff>38100</xdr:colOff>
      <xdr:row>78</xdr:row>
      <xdr:rowOff>44927</xdr:rowOff>
    </xdr:to>
    <xdr:sp macro="" textlink="">
      <xdr:nvSpPr>
        <xdr:cNvPr id="203" name="楕円 202"/>
        <xdr:cNvSpPr/>
      </xdr:nvSpPr>
      <xdr:spPr>
        <a:xfrm>
          <a:off x="1079500" y="1331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36054</xdr:rowOff>
    </xdr:from>
    <xdr:ext cx="469744" cy="259045"/>
    <xdr:sp macro="" textlink="">
      <xdr:nvSpPr>
        <xdr:cNvPr id="204" name="テキスト ボックス 203"/>
        <xdr:cNvSpPr txBox="1"/>
      </xdr:nvSpPr>
      <xdr:spPr>
        <a:xfrm>
          <a:off x="895428" y="1340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150076</xdr:rowOff>
    </xdr:from>
    <xdr:to>
      <xdr:col>24</xdr:col>
      <xdr:colOff>62865</xdr:colOff>
      <xdr:row>99</xdr:row>
      <xdr:rowOff>80721</xdr:rowOff>
    </xdr:to>
    <xdr:cxnSp macro="">
      <xdr:nvCxnSpPr>
        <xdr:cNvPr id="229" name="直線コネクタ 228"/>
        <xdr:cNvCxnSpPr/>
      </xdr:nvCxnSpPr>
      <xdr:spPr>
        <a:xfrm flipV="1">
          <a:off x="4633595" y="15752026"/>
          <a:ext cx="1270" cy="1302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84548</xdr:rowOff>
    </xdr:from>
    <xdr:ext cx="534377" cy="259045"/>
    <xdr:sp macro="" textlink="">
      <xdr:nvSpPr>
        <xdr:cNvPr id="230" name="扶助費最小値テキスト"/>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80721</xdr:rowOff>
    </xdr:from>
    <xdr:to>
      <xdr:col>24</xdr:col>
      <xdr:colOff>152400</xdr:colOff>
      <xdr:row>99</xdr:row>
      <xdr:rowOff>80721</xdr:rowOff>
    </xdr:to>
    <xdr:cxnSp macro="">
      <xdr:nvCxnSpPr>
        <xdr:cNvPr id="231" name="直線コネクタ 230"/>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96753</xdr:rowOff>
    </xdr:from>
    <xdr:ext cx="599010" cy="259045"/>
    <xdr:sp macro="" textlink="">
      <xdr:nvSpPr>
        <xdr:cNvPr id="232" name="扶助費最大値テキスト"/>
        <xdr:cNvSpPr txBox="1"/>
      </xdr:nvSpPr>
      <xdr:spPr>
        <a:xfrm>
          <a:off x="4686300" y="15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150076</xdr:rowOff>
    </xdr:from>
    <xdr:to>
      <xdr:col>24</xdr:col>
      <xdr:colOff>152400</xdr:colOff>
      <xdr:row>91</xdr:row>
      <xdr:rowOff>150076</xdr:rowOff>
    </xdr:to>
    <xdr:cxnSp macro="">
      <xdr:nvCxnSpPr>
        <xdr:cNvPr id="233" name="直線コネクタ 232"/>
        <xdr:cNvCxnSpPr/>
      </xdr:nvCxnSpPr>
      <xdr:spPr>
        <a:xfrm>
          <a:off x="4546600" y="1575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4750</xdr:rowOff>
    </xdr:from>
    <xdr:to>
      <xdr:col>24</xdr:col>
      <xdr:colOff>63500</xdr:colOff>
      <xdr:row>96</xdr:row>
      <xdr:rowOff>27800</xdr:rowOff>
    </xdr:to>
    <xdr:cxnSp macro="">
      <xdr:nvCxnSpPr>
        <xdr:cNvPr id="234" name="直線コネクタ 233"/>
        <xdr:cNvCxnSpPr/>
      </xdr:nvCxnSpPr>
      <xdr:spPr>
        <a:xfrm>
          <a:off x="3797300" y="16292500"/>
          <a:ext cx="838200" cy="19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110596</xdr:rowOff>
    </xdr:from>
    <xdr:ext cx="599010" cy="259045"/>
    <xdr:sp macro="" textlink="">
      <xdr:nvSpPr>
        <xdr:cNvPr id="235" name="扶助費平均値テキスト"/>
        <xdr:cNvSpPr txBox="1"/>
      </xdr:nvSpPr>
      <xdr:spPr>
        <a:xfrm>
          <a:off x="4686300" y="16569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132169</xdr:rowOff>
    </xdr:from>
    <xdr:to>
      <xdr:col>24</xdr:col>
      <xdr:colOff>114300</xdr:colOff>
      <xdr:row>97</xdr:row>
      <xdr:rowOff>62319</xdr:rowOff>
    </xdr:to>
    <xdr:sp macro="" textlink="">
      <xdr:nvSpPr>
        <xdr:cNvPr id="236" name="フローチャート: 判断 235"/>
        <xdr:cNvSpPr/>
      </xdr:nvSpPr>
      <xdr:spPr>
        <a:xfrm>
          <a:off x="4584700" y="165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4750</xdr:rowOff>
    </xdr:from>
    <xdr:to>
      <xdr:col>19</xdr:col>
      <xdr:colOff>177800</xdr:colOff>
      <xdr:row>96</xdr:row>
      <xdr:rowOff>169811</xdr:rowOff>
    </xdr:to>
    <xdr:cxnSp macro="">
      <xdr:nvCxnSpPr>
        <xdr:cNvPr id="237" name="直線コネクタ 236"/>
        <xdr:cNvCxnSpPr/>
      </xdr:nvCxnSpPr>
      <xdr:spPr>
        <a:xfrm flipV="1">
          <a:off x="2908300" y="16292500"/>
          <a:ext cx="889000" cy="33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162864</xdr:rowOff>
    </xdr:from>
    <xdr:to>
      <xdr:col>20</xdr:col>
      <xdr:colOff>38100</xdr:colOff>
      <xdr:row>96</xdr:row>
      <xdr:rowOff>93014</xdr:rowOff>
    </xdr:to>
    <xdr:sp macro="" textlink="">
      <xdr:nvSpPr>
        <xdr:cNvPr id="238" name="フローチャート: 判断 237"/>
        <xdr:cNvSpPr/>
      </xdr:nvSpPr>
      <xdr:spPr>
        <a:xfrm>
          <a:off x="37465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84141</xdr:rowOff>
    </xdr:from>
    <xdr:ext cx="599010" cy="259045"/>
    <xdr:sp macro="" textlink="">
      <xdr:nvSpPr>
        <xdr:cNvPr id="239" name="テキスト ボックス 238"/>
        <xdr:cNvSpPr txBox="1"/>
      </xdr:nvSpPr>
      <xdr:spPr>
        <a:xfrm>
          <a:off x="3497795" y="1654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169811</xdr:rowOff>
    </xdr:from>
    <xdr:to>
      <xdr:col>15</xdr:col>
      <xdr:colOff>50800</xdr:colOff>
      <xdr:row>97</xdr:row>
      <xdr:rowOff>19749</xdr:rowOff>
    </xdr:to>
    <xdr:cxnSp macro="">
      <xdr:nvCxnSpPr>
        <xdr:cNvPr id="240" name="直線コネクタ 239"/>
        <xdr:cNvCxnSpPr/>
      </xdr:nvCxnSpPr>
      <xdr:spPr>
        <a:xfrm flipV="1">
          <a:off x="2019300" y="16629011"/>
          <a:ext cx="889000" cy="2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116700</xdr:rowOff>
    </xdr:from>
    <xdr:to>
      <xdr:col>15</xdr:col>
      <xdr:colOff>101600</xdr:colOff>
      <xdr:row>98</xdr:row>
      <xdr:rowOff>46850</xdr:rowOff>
    </xdr:to>
    <xdr:sp macro="" textlink="">
      <xdr:nvSpPr>
        <xdr:cNvPr id="241" name="フローチャート: 判断 240"/>
        <xdr:cNvSpPr/>
      </xdr:nvSpPr>
      <xdr:spPr>
        <a:xfrm>
          <a:off x="2857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37977</xdr:rowOff>
    </xdr:from>
    <xdr:ext cx="599010" cy="259045"/>
    <xdr:sp macro="" textlink="">
      <xdr:nvSpPr>
        <xdr:cNvPr id="242" name="テキスト ボックス 241"/>
        <xdr:cNvSpPr txBox="1"/>
      </xdr:nvSpPr>
      <xdr:spPr>
        <a:xfrm>
          <a:off x="2608795" y="168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19749</xdr:rowOff>
    </xdr:from>
    <xdr:to>
      <xdr:col>10</xdr:col>
      <xdr:colOff>114300</xdr:colOff>
      <xdr:row>97</xdr:row>
      <xdr:rowOff>87782</xdr:rowOff>
    </xdr:to>
    <xdr:cxnSp macro="">
      <xdr:nvCxnSpPr>
        <xdr:cNvPr id="243" name="直線コネクタ 242"/>
        <xdr:cNvCxnSpPr/>
      </xdr:nvCxnSpPr>
      <xdr:spPr>
        <a:xfrm flipV="1">
          <a:off x="1130300" y="16650399"/>
          <a:ext cx="889000" cy="6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120168</xdr:rowOff>
    </xdr:from>
    <xdr:to>
      <xdr:col>10</xdr:col>
      <xdr:colOff>165100</xdr:colOff>
      <xdr:row>98</xdr:row>
      <xdr:rowOff>50318</xdr:rowOff>
    </xdr:to>
    <xdr:sp macro="" textlink="">
      <xdr:nvSpPr>
        <xdr:cNvPr id="244" name="フローチャート: 判断 243"/>
        <xdr:cNvSpPr/>
      </xdr:nvSpPr>
      <xdr:spPr>
        <a:xfrm>
          <a:off x="1968500" y="1675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41445</xdr:rowOff>
    </xdr:from>
    <xdr:ext cx="599010" cy="259045"/>
    <xdr:sp macro="" textlink="">
      <xdr:nvSpPr>
        <xdr:cNvPr id="245" name="テキスト ボックス 244"/>
        <xdr:cNvSpPr txBox="1"/>
      </xdr:nvSpPr>
      <xdr:spPr>
        <a:xfrm>
          <a:off x="1719795" y="16843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16574</xdr:rowOff>
    </xdr:from>
    <xdr:to>
      <xdr:col>6</xdr:col>
      <xdr:colOff>38100</xdr:colOff>
      <xdr:row>98</xdr:row>
      <xdr:rowOff>118174</xdr:rowOff>
    </xdr:to>
    <xdr:sp macro="" textlink="">
      <xdr:nvSpPr>
        <xdr:cNvPr id="246" name="フローチャート: 判断 245"/>
        <xdr:cNvSpPr/>
      </xdr:nvSpPr>
      <xdr:spPr>
        <a:xfrm>
          <a:off x="1079500" y="1681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109301</xdr:rowOff>
    </xdr:from>
    <xdr:ext cx="599010" cy="259045"/>
    <xdr:sp macro="" textlink="">
      <xdr:nvSpPr>
        <xdr:cNvPr id="247" name="テキスト ボックス 246"/>
        <xdr:cNvSpPr txBox="1"/>
      </xdr:nvSpPr>
      <xdr:spPr>
        <a:xfrm>
          <a:off x="830795" y="1691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148450</xdr:rowOff>
    </xdr:from>
    <xdr:to>
      <xdr:col>24</xdr:col>
      <xdr:colOff>114300</xdr:colOff>
      <xdr:row>96</xdr:row>
      <xdr:rowOff>78600</xdr:rowOff>
    </xdr:to>
    <xdr:sp macro="" textlink="">
      <xdr:nvSpPr>
        <xdr:cNvPr id="253" name="楕円 252"/>
        <xdr:cNvSpPr/>
      </xdr:nvSpPr>
      <xdr:spPr>
        <a:xfrm>
          <a:off x="4584700" y="164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171327</xdr:rowOff>
    </xdr:from>
    <xdr:ext cx="599010" cy="259045"/>
    <xdr:sp macro="" textlink="">
      <xdr:nvSpPr>
        <xdr:cNvPr id="254" name="扶助費該当値テキスト"/>
        <xdr:cNvSpPr txBox="1"/>
      </xdr:nvSpPr>
      <xdr:spPr>
        <a:xfrm>
          <a:off x="4686300" y="1628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125400</xdr:rowOff>
    </xdr:from>
    <xdr:to>
      <xdr:col>20</xdr:col>
      <xdr:colOff>38100</xdr:colOff>
      <xdr:row>95</xdr:row>
      <xdr:rowOff>55550</xdr:rowOff>
    </xdr:to>
    <xdr:sp macro="" textlink="">
      <xdr:nvSpPr>
        <xdr:cNvPr id="255" name="楕円 254"/>
        <xdr:cNvSpPr/>
      </xdr:nvSpPr>
      <xdr:spPr>
        <a:xfrm>
          <a:off x="3746500" y="162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72077</xdr:rowOff>
    </xdr:from>
    <xdr:ext cx="599010" cy="259045"/>
    <xdr:sp macro="" textlink="">
      <xdr:nvSpPr>
        <xdr:cNvPr id="256" name="テキスト ボックス 255"/>
        <xdr:cNvSpPr txBox="1"/>
      </xdr:nvSpPr>
      <xdr:spPr>
        <a:xfrm>
          <a:off x="3497795" y="16016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119011</xdr:rowOff>
    </xdr:from>
    <xdr:to>
      <xdr:col>15</xdr:col>
      <xdr:colOff>101600</xdr:colOff>
      <xdr:row>97</xdr:row>
      <xdr:rowOff>49161</xdr:rowOff>
    </xdr:to>
    <xdr:sp macro="" textlink="">
      <xdr:nvSpPr>
        <xdr:cNvPr id="257" name="楕円 256"/>
        <xdr:cNvSpPr/>
      </xdr:nvSpPr>
      <xdr:spPr>
        <a:xfrm>
          <a:off x="2857500" y="1657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65688</xdr:rowOff>
    </xdr:from>
    <xdr:ext cx="599010" cy="259045"/>
    <xdr:sp macro="" textlink="">
      <xdr:nvSpPr>
        <xdr:cNvPr id="258" name="テキスト ボックス 257"/>
        <xdr:cNvSpPr txBox="1"/>
      </xdr:nvSpPr>
      <xdr:spPr>
        <a:xfrm>
          <a:off x="2608795" y="1635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140399</xdr:rowOff>
    </xdr:from>
    <xdr:to>
      <xdr:col>10</xdr:col>
      <xdr:colOff>165100</xdr:colOff>
      <xdr:row>97</xdr:row>
      <xdr:rowOff>70549</xdr:rowOff>
    </xdr:to>
    <xdr:sp macro="" textlink="">
      <xdr:nvSpPr>
        <xdr:cNvPr id="259" name="楕円 258"/>
        <xdr:cNvSpPr/>
      </xdr:nvSpPr>
      <xdr:spPr>
        <a:xfrm>
          <a:off x="1968500" y="1659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87076</xdr:rowOff>
    </xdr:from>
    <xdr:ext cx="599010" cy="259045"/>
    <xdr:sp macro="" textlink="">
      <xdr:nvSpPr>
        <xdr:cNvPr id="260" name="テキスト ボックス 259"/>
        <xdr:cNvSpPr txBox="1"/>
      </xdr:nvSpPr>
      <xdr:spPr>
        <a:xfrm>
          <a:off x="1719795" y="16374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36982</xdr:rowOff>
    </xdr:from>
    <xdr:to>
      <xdr:col>6</xdr:col>
      <xdr:colOff>38100</xdr:colOff>
      <xdr:row>97</xdr:row>
      <xdr:rowOff>138582</xdr:rowOff>
    </xdr:to>
    <xdr:sp macro="" textlink="">
      <xdr:nvSpPr>
        <xdr:cNvPr id="261" name="楕円 260"/>
        <xdr:cNvSpPr/>
      </xdr:nvSpPr>
      <xdr:spPr>
        <a:xfrm>
          <a:off x="1079500" y="166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155109</xdr:rowOff>
    </xdr:from>
    <xdr:ext cx="599010" cy="259045"/>
    <xdr:sp macro="" textlink="">
      <xdr:nvSpPr>
        <xdr:cNvPr id="262" name="テキスト ボックス 261"/>
        <xdr:cNvSpPr txBox="1"/>
      </xdr:nvSpPr>
      <xdr:spPr>
        <a:xfrm>
          <a:off x="830795" y="1644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88" name="直線コネクタ 287"/>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89" name="補助費等最小値テキスト"/>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0" name="直線コネクタ 289"/>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1" name="補助費等最大値テキスト"/>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2" name="直線コネクタ 291"/>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21481</xdr:rowOff>
    </xdr:from>
    <xdr:to>
      <xdr:col>55</xdr:col>
      <xdr:colOff>0</xdr:colOff>
      <xdr:row>36</xdr:row>
      <xdr:rowOff>26325</xdr:rowOff>
    </xdr:to>
    <xdr:cxnSp macro="">
      <xdr:nvCxnSpPr>
        <xdr:cNvPr id="293" name="直線コネクタ 292"/>
        <xdr:cNvCxnSpPr/>
      </xdr:nvCxnSpPr>
      <xdr:spPr>
        <a:xfrm>
          <a:off x="9639300" y="6193681"/>
          <a:ext cx="838200" cy="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100235</xdr:rowOff>
    </xdr:from>
    <xdr:ext cx="534377" cy="259045"/>
    <xdr:sp macro="" textlink="">
      <xdr:nvSpPr>
        <xdr:cNvPr id="294" name="補助費等平均値テキスト"/>
        <xdr:cNvSpPr txBox="1"/>
      </xdr:nvSpPr>
      <xdr:spPr>
        <a:xfrm>
          <a:off x="10528300" y="6272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5" name="フローチャート: 判断 294"/>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37494</xdr:rowOff>
    </xdr:from>
    <xdr:to>
      <xdr:col>50</xdr:col>
      <xdr:colOff>114300</xdr:colOff>
      <xdr:row>36</xdr:row>
      <xdr:rowOff>21481</xdr:rowOff>
    </xdr:to>
    <xdr:cxnSp macro="">
      <xdr:nvCxnSpPr>
        <xdr:cNvPr id="296" name="直線コネクタ 295"/>
        <xdr:cNvCxnSpPr/>
      </xdr:nvCxnSpPr>
      <xdr:spPr>
        <a:xfrm>
          <a:off x="8750300" y="5180994"/>
          <a:ext cx="889000" cy="10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7" name="フローチャート: 判断 296"/>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84701</xdr:rowOff>
    </xdr:from>
    <xdr:ext cx="534377" cy="259045"/>
    <xdr:sp macro="" textlink="">
      <xdr:nvSpPr>
        <xdr:cNvPr id="298" name="テキスト ボックス 297"/>
        <xdr:cNvSpPr txBox="1"/>
      </xdr:nvSpPr>
      <xdr:spPr>
        <a:xfrm>
          <a:off x="9372111" y="64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37494</xdr:rowOff>
    </xdr:from>
    <xdr:to>
      <xdr:col>45</xdr:col>
      <xdr:colOff>177800</xdr:colOff>
      <xdr:row>37</xdr:row>
      <xdr:rowOff>46507</xdr:rowOff>
    </xdr:to>
    <xdr:cxnSp macro="">
      <xdr:nvCxnSpPr>
        <xdr:cNvPr id="299" name="直線コネクタ 298"/>
        <xdr:cNvCxnSpPr/>
      </xdr:nvCxnSpPr>
      <xdr:spPr>
        <a:xfrm flipV="1">
          <a:off x="7861300" y="5180994"/>
          <a:ext cx="889000" cy="120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0" name="フローチャート: 判断 299"/>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10569</xdr:rowOff>
    </xdr:from>
    <xdr:ext cx="599010" cy="259045"/>
    <xdr:sp macro="" textlink="">
      <xdr:nvSpPr>
        <xdr:cNvPr id="301" name="テキスト ボックス 300"/>
        <xdr:cNvSpPr txBox="1"/>
      </xdr:nvSpPr>
      <xdr:spPr>
        <a:xfrm>
          <a:off x="8450795" y="53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46507</xdr:rowOff>
    </xdr:from>
    <xdr:to>
      <xdr:col>41</xdr:col>
      <xdr:colOff>50800</xdr:colOff>
      <xdr:row>37</xdr:row>
      <xdr:rowOff>64077</xdr:rowOff>
    </xdr:to>
    <xdr:cxnSp macro="">
      <xdr:nvCxnSpPr>
        <xdr:cNvPr id="302" name="直線コネクタ 301"/>
        <xdr:cNvCxnSpPr/>
      </xdr:nvCxnSpPr>
      <xdr:spPr>
        <a:xfrm flipV="1">
          <a:off x="6972300" y="6390157"/>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3" name="フローチャート: 判断 302"/>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94251</xdr:rowOff>
    </xdr:from>
    <xdr:ext cx="534377" cy="259045"/>
    <xdr:sp macro="" textlink="">
      <xdr:nvSpPr>
        <xdr:cNvPr id="304" name="テキスト ボックス 303"/>
        <xdr:cNvSpPr txBox="1"/>
      </xdr:nvSpPr>
      <xdr:spPr>
        <a:xfrm>
          <a:off x="7594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5" name="フローチャート: 判断 304"/>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121411</xdr:rowOff>
    </xdr:from>
    <xdr:ext cx="534377" cy="259045"/>
    <xdr:sp macro="" textlink="">
      <xdr:nvSpPr>
        <xdr:cNvPr id="306" name="テキスト ボックス 305"/>
        <xdr:cNvSpPr txBox="1"/>
      </xdr:nvSpPr>
      <xdr:spPr>
        <a:xfrm>
          <a:off x="6705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146975</xdr:rowOff>
    </xdr:from>
    <xdr:to>
      <xdr:col>55</xdr:col>
      <xdr:colOff>50800</xdr:colOff>
      <xdr:row>36</xdr:row>
      <xdr:rowOff>77125</xdr:rowOff>
    </xdr:to>
    <xdr:sp macro="" textlink="">
      <xdr:nvSpPr>
        <xdr:cNvPr id="312" name="楕円 311"/>
        <xdr:cNvSpPr/>
      </xdr:nvSpPr>
      <xdr:spPr>
        <a:xfrm>
          <a:off x="10426700" y="61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169852</xdr:rowOff>
    </xdr:from>
    <xdr:ext cx="534377" cy="259045"/>
    <xdr:sp macro="" textlink="">
      <xdr:nvSpPr>
        <xdr:cNvPr id="313" name="補助費等該当値テキスト"/>
        <xdr:cNvSpPr txBox="1"/>
      </xdr:nvSpPr>
      <xdr:spPr>
        <a:xfrm>
          <a:off x="10528300" y="599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142131</xdr:rowOff>
    </xdr:from>
    <xdr:to>
      <xdr:col>50</xdr:col>
      <xdr:colOff>165100</xdr:colOff>
      <xdr:row>36</xdr:row>
      <xdr:rowOff>72281</xdr:rowOff>
    </xdr:to>
    <xdr:sp macro="" textlink="">
      <xdr:nvSpPr>
        <xdr:cNvPr id="314" name="楕円 313"/>
        <xdr:cNvSpPr/>
      </xdr:nvSpPr>
      <xdr:spPr>
        <a:xfrm>
          <a:off x="9588500" y="61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88808</xdr:rowOff>
    </xdr:from>
    <xdr:ext cx="534377" cy="259045"/>
    <xdr:sp macro="" textlink="">
      <xdr:nvSpPr>
        <xdr:cNvPr id="315" name="テキスト ボックス 314"/>
        <xdr:cNvSpPr txBox="1"/>
      </xdr:nvSpPr>
      <xdr:spPr>
        <a:xfrm>
          <a:off x="9372111" y="591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158144</xdr:rowOff>
    </xdr:from>
    <xdr:to>
      <xdr:col>46</xdr:col>
      <xdr:colOff>38100</xdr:colOff>
      <xdr:row>30</xdr:row>
      <xdr:rowOff>88294</xdr:rowOff>
    </xdr:to>
    <xdr:sp macro="" textlink="">
      <xdr:nvSpPr>
        <xdr:cNvPr id="316" name="楕円 315"/>
        <xdr:cNvSpPr/>
      </xdr:nvSpPr>
      <xdr:spPr>
        <a:xfrm>
          <a:off x="8699500" y="513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104821</xdr:rowOff>
    </xdr:from>
    <xdr:ext cx="599010" cy="259045"/>
    <xdr:sp macro="" textlink="">
      <xdr:nvSpPr>
        <xdr:cNvPr id="317" name="テキスト ボックス 316"/>
        <xdr:cNvSpPr txBox="1"/>
      </xdr:nvSpPr>
      <xdr:spPr>
        <a:xfrm>
          <a:off x="8450795" y="490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167157</xdr:rowOff>
    </xdr:from>
    <xdr:to>
      <xdr:col>41</xdr:col>
      <xdr:colOff>101600</xdr:colOff>
      <xdr:row>37</xdr:row>
      <xdr:rowOff>97307</xdr:rowOff>
    </xdr:to>
    <xdr:sp macro="" textlink="">
      <xdr:nvSpPr>
        <xdr:cNvPr id="318" name="楕円 317"/>
        <xdr:cNvSpPr/>
      </xdr:nvSpPr>
      <xdr:spPr>
        <a:xfrm>
          <a:off x="7810500" y="63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88434</xdr:rowOff>
    </xdr:from>
    <xdr:ext cx="534377" cy="259045"/>
    <xdr:sp macro="" textlink="">
      <xdr:nvSpPr>
        <xdr:cNvPr id="319" name="テキスト ボックス 318"/>
        <xdr:cNvSpPr txBox="1"/>
      </xdr:nvSpPr>
      <xdr:spPr>
        <a:xfrm>
          <a:off x="7594111" y="643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13277</xdr:rowOff>
    </xdr:from>
    <xdr:to>
      <xdr:col>36</xdr:col>
      <xdr:colOff>165100</xdr:colOff>
      <xdr:row>37</xdr:row>
      <xdr:rowOff>114877</xdr:rowOff>
    </xdr:to>
    <xdr:sp macro="" textlink="">
      <xdr:nvSpPr>
        <xdr:cNvPr id="320" name="楕円 319"/>
        <xdr:cNvSpPr/>
      </xdr:nvSpPr>
      <xdr:spPr>
        <a:xfrm>
          <a:off x="6921500" y="635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106004</xdr:rowOff>
    </xdr:from>
    <xdr:ext cx="534377" cy="259045"/>
    <xdr:sp macro="" textlink="">
      <xdr:nvSpPr>
        <xdr:cNvPr id="321" name="テキスト ボックス 320"/>
        <xdr:cNvSpPr txBox="1"/>
      </xdr:nvSpPr>
      <xdr:spPr>
        <a:xfrm>
          <a:off x="6705111" y="644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4" name="テキスト ボックス 333"/>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4" name="直線コネクタ 343"/>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5" name="普通建設事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7" name="普通建設事業費最大値テキスト"/>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48" name="直線コネクタ 347"/>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146672</xdr:rowOff>
    </xdr:from>
    <xdr:to>
      <xdr:col>55</xdr:col>
      <xdr:colOff>0</xdr:colOff>
      <xdr:row>57</xdr:row>
      <xdr:rowOff>21217</xdr:rowOff>
    </xdr:to>
    <xdr:cxnSp macro="">
      <xdr:nvCxnSpPr>
        <xdr:cNvPr id="349" name="直線コネクタ 348"/>
        <xdr:cNvCxnSpPr/>
      </xdr:nvCxnSpPr>
      <xdr:spPr>
        <a:xfrm flipV="1">
          <a:off x="9639300" y="9576422"/>
          <a:ext cx="838200" cy="21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63761</xdr:rowOff>
    </xdr:from>
    <xdr:ext cx="534377" cy="259045"/>
    <xdr:sp macro="" textlink="">
      <xdr:nvSpPr>
        <xdr:cNvPr id="350" name="普通建設事業費平均値テキスト"/>
        <xdr:cNvSpPr txBox="1"/>
      </xdr:nvSpPr>
      <xdr:spPr>
        <a:xfrm>
          <a:off x="10528300" y="966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1" name="フローチャート: 判断 350"/>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9398</xdr:rowOff>
    </xdr:from>
    <xdr:to>
      <xdr:col>50</xdr:col>
      <xdr:colOff>114300</xdr:colOff>
      <xdr:row>57</xdr:row>
      <xdr:rowOff>21217</xdr:rowOff>
    </xdr:to>
    <xdr:cxnSp macro="">
      <xdr:nvCxnSpPr>
        <xdr:cNvPr id="352" name="直線コネクタ 351"/>
        <xdr:cNvCxnSpPr/>
      </xdr:nvCxnSpPr>
      <xdr:spPr>
        <a:xfrm>
          <a:off x="8750300" y="9782048"/>
          <a:ext cx="889000" cy="1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3" name="フローチャート: 判断 352"/>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125508</xdr:rowOff>
    </xdr:from>
    <xdr:ext cx="534377" cy="259045"/>
    <xdr:sp macro="" textlink="">
      <xdr:nvSpPr>
        <xdr:cNvPr id="354" name="テキスト ボックス 353"/>
        <xdr:cNvSpPr txBox="1"/>
      </xdr:nvSpPr>
      <xdr:spPr>
        <a:xfrm>
          <a:off x="9372111" y="93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9398</xdr:rowOff>
    </xdr:from>
    <xdr:to>
      <xdr:col>45</xdr:col>
      <xdr:colOff>177800</xdr:colOff>
      <xdr:row>58</xdr:row>
      <xdr:rowOff>54226</xdr:rowOff>
    </xdr:to>
    <xdr:cxnSp macro="">
      <xdr:nvCxnSpPr>
        <xdr:cNvPr id="355" name="直線コネクタ 354"/>
        <xdr:cNvCxnSpPr/>
      </xdr:nvCxnSpPr>
      <xdr:spPr>
        <a:xfrm flipV="1">
          <a:off x="7861300" y="9782048"/>
          <a:ext cx="889000" cy="21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6" name="フローチャート: 判断 355"/>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110535</xdr:rowOff>
    </xdr:from>
    <xdr:ext cx="534377" cy="259045"/>
    <xdr:sp macro="" textlink="">
      <xdr:nvSpPr>
        <xdr:cNvPr id="357" name="テキスト ボックス 356"/>
        <xdr:cNvSpPr txBox="1"/>
      </xdr:nvSpPr>
      <xdr:spPr>
        <a:xfrm>
          <a:off x="8483111" y="936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42797</xdr:rowOff>
    </xdr:from>
    <xdr:to>
      <xdr:col>41</xdr:col>
      <xdr:colOff>50800</xdr:colOff>
      <xdr:row>58</xdr:row>
      <xdr:rowOff>54226</xdr:rowOff>
    </xdr:to>
    <xdr:cxnSp macro="">
      <xdr:nvCxnSpPr>
        <xdr:cNvPr id="358" name="直線コネクタ 357"/>
        <xdr:cNvCxnSpPr/>
      </xdr:nvCxnSpPr>
      <xdr:spPr>
        <a:xfrm>
          <a:off x="6972300" y="9815447"/>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81219</xdr:rowOff>
    </xdr:from>
    <xdr:to>
      <xdr:col>41</xdr:col>
      <xdr:colOff>101600</xdr:colOff>
      <xdr:row>56</xdr:row>
      <xdr:rowOff>11369</xdr:rowOff>
    </xdr:to>
    <xdr:sp macro="" textlink="">
      <xdr:nvSpPr>
        <xdr:cNvPr id="359" name="フローチャート: 判断 358"/>
        <xdr:cNvSpPr/>
      </xdr:nvSpPr>
      <xdr:spPr>
        <a:xfrm>
          <a:off x="7810500" y="951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27896</xdr:rowOff>
    </xdr:from>
    <xdr:ext cx="534377" cy="259045"/>
    <xdr:sp macro="" textlink="">
      <xdr:nvSpPr>
        <xdr:cNvPr id="360" name="テキスト ボックス 359"/>
        <xdr:cNvSpPr txBox="1"/>
      </xdr:nvSpPr>
      <xdr:spPr>
        <a:xfrm>
          <a:off x="7594111" y="92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72303</xdr:rowOff>
    </xdr:from>
    <xdr:to>
      <xdr:col>36</xdr:col>
      <xdr:colOff>165100</xdr:colOff>
      <xdr:row>56</xdr:row>
      <xdr:rowOff>2453</xdr:rowOff>
    </xdr:to>
    <xdr:sp macro="" textlink="">
      <xdr:nvSpPr>
        <xdr:cNvPr id="361" name="フローチャート: 判断 360"/>
        <xdr:cNvSpPr/>
      </xdr:nvSpPr>
      <xdr:spPr>
        <a:xfrm>
          <a:off x="6921500" y="950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18980</xdr:rowOff>
    </xdr:from>
    <xdr:ext cx="534377" cy="259045"/>
    <xdr:sp macro="" textlink="">
      <xdr:nvSpPr>
        <xdr:cNvPr id="362" name="テキスト ボックス 361"/>
        <xdr:cNvSpPr txBox="1"/>
      </xdr:nvSpPr>
      <xdr:spPr>
        <a:xfrm>
          <a:off x="6705111" y="927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95872</xdr:rowOff>
    </xdr:from>
    <xdr:to>
      <xdr:col>55</xdr:col>
      <xdr:colOff>50800</xdr:colOff>
      <xdr:row>56</xdr:row>
      <xdr:rowOff>26022</xdr:rowOff>
    </xdr:to>
    <xdr:sp macro="" textlink="">
      <xdr:nvSpPr>
        <xdr:cNvPr id="368" name="楕円 367"/>
        <xdr:cNvSpPr/>
      </xdr:nvSpPr>
      <xdr:spPr>
        <a:xfrm>
          <a:off x="10426700" y="952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118749</xdr:rowOff>
    </xdr:from>
    <xdr:ext cx="534377" cy="259045"/>
    <xdr:sp macro="" textlink="">
      <xdr:nvSpPr>
        <xdr:cNvPr id="369" name="普通建設事業費該当値テキスト"/>
        <xdr:cNvSpPr txBox="1"/>
      </xdr:nvSpPr>
      <xdr:spPr>
        <a:xfrm>
          <a:off x="10528300" y="937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141867</xdr:rowOff>
    </xdr:from>
    <xdr:to>
      <xdr:col>50</xdr:col>
      <xdr:colOff>165100</xdr:colOff>
      <xdr:row>57</xdr:row>
      <xdr:rowOff>72017</xdr:rowOff>
    </xdr:to>
    <xdr:sp macro="" textlink="">
      <xdr:nvSpPr>
        <xdr:cNvPr id="370" name="楕円 369"/>
        <xdr:cNvSpPr/>
      </xdr:nvSpPr>
      <xdr:spPr>
        <a:xfrm>
          <a:off x="9588500" y="974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63144</xdr:rowOff>
    </xdr:from>
    <xdr:ext cx="534377" cy="259045"/>
    <xdr:sp macro="" textlink="">
      <xdr:nvSpPr>
        <xdr:cNvPr id="371" name="テキスト ボックス 370"/>
        <xdr:cNvSpPr txBox="1"/>
      </xdr:nvSpPr>
      <xdr:spPr>
        <a:xfrm>
          <a:off x="9372111" y="983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130048</xdr:rowOff>
    </xdr:from>
    <xdr:to>
      <xdr:col>46</xdr:col>
      <xdr:colOff>38100</xdr:colOff>
      <xdr:row>57</xdr:row>
      <xdr:rowOff>60198</xdr:rowOff>
    </xdr:to>
    <xdr:sp macro="" textlink="">
      <xdr:nvSpPr>
        <xdr:cNvPr id="372" name="楕円 371"/>
        <xdr:cNvSpPr/>
      </xdr:nvSpPr>
      <xdr:spPr>
        <a:xfrm>
          <a:off x="8699500" y="97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51325</xdr:rowOff>
    </xdr:from>
    <xdr:ext cx="534377" cy="259045"/>
    <xdr:sp macro="" textlink="">
      <xdr:nvSpPr>
        <xdr:cNvPr id="373" name="テキスト ボックス 372"/>
        <xdr:cNvSpPr txBox="1"/>
      </xdr:nvSpPr>
      <xdr:spPr>
        <a:xfrm>
          <a:off x="8483111" y="982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3426</xdr:rowOff>
    </xdr:from>
    <xdr:to>
      <xdr:col>41</xdr:col>
      <xdr:colOff>101600</xdr:colOff>
      <xdr:row>58</xdr:row>
      <xdr:rowOff>105026</xdr:rowOff>
    </xdr:to>
    <xdr:sp macro="" textlink="">
      <xdr:nvSpPr>
        <xdr:cNvPr id="374" name="楕円 373"/>
        <xdr:cNvSpPr/>
      </xdr:nvSpPr>
      <xdr:spPr>
        <a:xfrm>
          <a:off x="7810500" y="994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96153</xdr:rowOff>
    </xdr:from>
    <xdr:ext cx="534377" cy="259045"/>
    <xdr:sp macro="" textlink="">
      <xdr:nvSpPr>
        <xdr:cNvPr id="375" name="テキスト ボックス 374"/>
        <xdr:cNvSpPr txBox="1"/>
      </xdr:nvSpPr>
      <xdr:spPr>
        <a:xfrm>
          <a:off x="7594111" y="1004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163447</xdr:rowOff>
    </xdr:from>
    <xdr:to>
      <xdr:col>36</xdr:col>
      <xdr:colOff>165100</xdr:colOff>
      <xdr:row>57</xdr:row>
      <xdr:rowOff>93597</xdr:rowOff>
    </xdr:to>
    <xdr:sp macro="" textlink="">
      <xdr:nvSpPr>
        <xdr:cNvPr id="376" name="楕円 375"/>
        <xdr:cNvSpPr/>
      </xdr:nvSpPr>
      <xdr:spPr>
        <a:xfrm>
          <a:off x="6921500" y="97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84724</xdr:rowOff>
    </xdr:from>
    <xdr:ext cx="534377" cy="259045"/>
    <xdr:sp macro="" textlink="">
      <xdr:nvSpPr>
        <xdr:cNvPr id="377" name="テキスト ボックス 376"/>
        <xdr:cNvSpPr txBox="1"/>
      </xdr:nvSpPr>
      <xdr:spPr>
        <a:xfrm>
          <a:off x="6705111" y="985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399" name="直線コネクタ 398"/>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0" name="普通建設事業費 （ うち新規整備　）最小値テキスト"/>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1" name="直線コネクタ 400"/>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2" name="普通建設事業費 （ うち新規整備　）最大値テキスト"/>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3" name="直線コネクタ 402"/>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37333</xdr:rowOff>
    </xdr:from>
    <xdr:to>
      <xdr:col>55</xdr:col>
      <xdr:colOff>0</xdr:colOff>
      <xdr:row>78</xdr:row>
      <xdr:rowOff>52832</xdr:rowOff>
    </xdr:to>
    <xdr:cxnSp macro="">
      <xdr:nvCxnSpPr>
        <xdr:cNvPr id="404" name="直線コネクタ 403"/>
        <xdr:cNvCxnSpPr/>
      </xdr:nvCxnSpPr>
      <xdr:spPr>
        <a:xfrm flipV="1">
          <a:off x="9639300" y="13410433"/>
          <a:ext cx="8382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145519</xdr:rowOff>
    </xdr:from>
    <xdr:ext cx="469744" cy="259045"/>
    <xdr:sp macro="" textlink="">
      <xdr:nvSpPr>
        <xdr:cNvPr id="405" name="普通建設事業費 （ うち新規整備　）平均値テキスト"/>
        <xdr:cNvSpPr txBox="1"/>
      </xdr:nvSpPr>
      <xdr:spPr>
        <a:xfrm>
          <a:off x="10528300" y="1300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6" name="フローチャート: 判断 405"/>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52832</xdr:rowOff>
    </xdr:from>
    <xdr:to>
      <xdr:col>50</xdr:col>
      <xdr:colOff>114300</xdr:colOff>
      <xdr:row>78</xdr:row>
      <xdr:rowOff>89362</xdr:rowOff>
    </xdr:to>
    <xdr:cxnSp macro="">
      <xdr:nvCxnSpPr>
        <xdr:cNvPr id="407" name="直線コネクタ 406"/>
        <xdr:cNvCxnSpPr/>
      </xdr:nvCxnSpPr>
      <xdr:spPr>
        <a:xfrm flipV="1">
          <a:off x="8750300" y="13425932"/>
          <a:ext cx="889000" cy="3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08" name="フローチャート: 判断 407"/>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09" name="テキスト ボックス 408"/>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89362</xdr:rowOff>
    </xdr:from>
    <xdr:to>
      <xdr:col>45</xdr:col>
      <xdr:colOff>177800</xdr:colOff>
      <xdr:row>78</xdr:row>
      <xdr:rowOff>93659</xdr:rowOff>
    </xdr:to>
    <xdr:cxnSp macro="">
      <xdr:nvCxnSpPr>
        <xdr:cNvPr id="410" name="直線コネクタ 409"/>
        <xdr:cNvCxnSpPr/>
      </xdr:nvCxnSpPr>
      <xdr:spPr>
        <a:xfrm flipV="1">
          <a:off x="7861300" y="13462462"/>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1" name="フローチャート: 判断 410"/>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81891</xdr:rowOff>
    </xdr:from>
    <xdr:ext cx="534377" cy="259045"/>
    <xdr:sp macro="" textlink="">
      <xdr:nvSpPr>
        <xdr:cNvPr id="412" name="テキスト ボックス 411"/>
        <xdr:cNvSpPr txBox="1"/>
      </xdr:nvSpPr>
      <xdr:spPr>
        <a:xfrm>
          <a:off x="8483111" y="1276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93659</xdr:rowOff>
    </xdr:from>
    <xdr:to>
      <xdr:col>41</xdr:col>
      <xdr:colOff>50800</xdr:colOff>
      <xdr:row>78</xdr:row>
      <xdr:rowOff>97135</xdr:rowOff>
    </xdr:to>
    <xdr:cxnSp macro="">
      <xdr:nvCxnSpPr>
        <xdr:cNvPr id="413" name="直線コネクタ 412"/>
        <xdr:cNvCxnSpPr/>
      </xdr:nvCxnSpPr>
      <xdr:spPr>
        <a:xfrm flipV="1">
          <a:off x="6972300" y="13466759"/>
          <a:ext cx="889000" cy="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58862</xdr:rowOff>
    </xdr:from>
    <xdr:to>
      <xdr:col>41</xdr:col>
      <xdr:colOff>101600</xdr:colOff>
      <xdr:row>75</xdr:row>
      <xdr:rowOff>160462</xdr:rowOff>
    </xdr:to>
    <xdr:sp macro="" textlink="">
      <xdr:nvSpPr>
        <xdr:cNvPr id="414" name="フローチャート: 判断 413"/>
        <xdr:cNvSpPr/>
      </xdr:nvSpPr>
      <xdr:spPr>
        <a:xfrm>
          <a:off x="7810500" y="1291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5539</xdr:rowOff>
    </xdr:from>
    <xdr:ext cx="534377" cy="259045"/>
    <xdr:sp macro="" textlink="">
      <xdr:nvSpPr>
        <xdr:cNvPr id="415" name="テキスト ボックス 414"/>
        <xdr:cNvSpPr txBox="1"/>
      </xdr:nvSpPr>
      <xdr:spPr>
        <a:xfrm>
          <a:off x="7594111" y="1269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106776</xdr:rowOff>
    </xdr:from>
    <xdr:to>
      <xdr:col>36</xdr:col>
      <xdr:colOff>165100</xdr:colOff>
      <xdr:row>76</xdr:row>
      <xdr:rowOff>36926</xdr:rowOff>
    </xdr:to>
    <xdr:sp macro="" textlink="">
      <xdr:nvSpPr>
        <xdr:cNvPr id="416" name="フローチャート: 判断 415"/>
        <xdr:cNvSpPr/>
      </xdr:nvSpPr>
      <xdr:spPr>
        <a:xfrm>
          <a:off x="6921500" y="1296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53453</xdr:rowOff>
    </xdr:from>
    <xdr:ext cx="534377" cy="259045"/>
    <xdr:sp macro="" textlink="">
      <xdr:nvSpPr>
        <xdr:cNvPr id="417" name="テキスト ボックス 416"/>
        <xdr:cNvSpPr txBox="1"/>
      </xdr:nvSpPr>
      <xdr:spPr>
        <a:xfrm>
          <a:off x="6705111" y="1274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157983</xdr:rowOff>
    </xdr:from>
    <xdr:to>
      <xdr:col>55</xdr:col>
      <xdr:colOff>50800</xdr:colOff>
      <xdr:row>78</xdr:row>
      <xdr:rowOff>88133</xdr:rowOff>
    </xdr:to>
    <xdr:sp macro="" textlink="">
      <xdr:nvSpPr>
        <xdr:cNvPr id="423" name="楕円 422"/>
        <xdr:cNvSpPr/>
      </xdr:nvSpPr>
      <xdr:spPr>
        <a:xfrm>
          <a:off x="10426700" y="133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72910</xdr:rowOff>
    </xdr:from>
    <xdr:ext cx="469744" cy="259045"/>
    <xdr:sp macro="" textlink="">
      <xdr:nvSpPr>
        <xdr:cNvPr id="424" name="普通建設事業費 （ うち新規整備　）該当値テキスト"/>
        <xdr:cNvSpPr txBox="1"/>
      </xdr:nvSpPr>
      <xdr:spPr>
        <a:xfrm>
          <a:off x="10528300" y="1327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2032</xdr:rowOff>
    </xdr:from>
    <xdr:to>
      <xdr:col>50</xdr:col>
      <xdr:colOff>165100</xdr:colOff>
      <xdr:row>78</xdr:row>
      <xdr:rowOff>103632</xdr:rowOff>
    </xdr:to>
    <xdr:sp macro="" textlink="">
      <xdr:nvSpPr>
        <xdr:cNvPr id="425" name="楕円 424"/>
        <xdr:cNvSpPr/>
      </xdr:nvSpPr>
      <xdr:spPr>
        <a:xfrm>
          <a:off x="9588500" y="133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94759</xdr:rowOff>
    </xdr:from>
    <xdr:ext cx="469744" cy="259045"/>
    <xdr:sp macro="" textlink="">
      <xdr:nvSpPr>
        <xdr:cNvPr id="426" name="テキスト ボックス 425"/>
        <xdr:cNvSpPr txBox="1"/>
      </xdr:nvSpPr>
      <xdr:spPr>
        <a:xfrm>
          <a:off x="9404428" y="1346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38562</xdr:rowOff>
    </xdr:from>
    <xdr:to>
      <xdr:col>46</xdr:col>
      <xdr:colOff>38100</xdr:colOff>
      <xdr:row>78</xdr:row>
      <xdr:rowOff>140162</xdr:rowOff>
    </xdr:to>
    <xdr:sp macro="" textlink="">
      <xdr:nvSpPr>
        <xdr:cNvPr id="427" name="楕円 426"/>
        <xdr:cNvSpPr/>
      </xdr:nvSpPr>
      <xdr:spPr>
        <a:xfrm>
          <a:off x="8699500" y="1341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131289</xdr:rowOff>
    </xdr:from>
    <xdr:ext cx="469744" cy="259045"/>
    <xdr:sp macro="" textlink="">
      <xdr:nvSpPr>
        <xdr:cNvPr id="428" name="テキスト ボックス 427"/>
        <xdr:cNvSpPr txBox="1"/>
      </xdr:nvSpPr>
      <xdr:spPr>
        <a:xfrm>
          <a:off x="8515428" y="1350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42859</xdr:rowOff>
    </xdr:from>
    <xdr:to>
      <xdr:col>41</xdr:col>
      <xdr:colOff>101600</xdr:colOff>
      <xdr:row>78</xdr:row>
      <xdr:rowOff>144459</xdr:rowOff>
    </xdr:to>
    <xdr:sp macro="" textlink="">
      <xdr:nvSpPr>
        <xdr:cNvPr id="429" name="楕円 428"/>
        <xdr:cNvSpPr/>
      </xdr:nvSpPr>
      <xdr:spPr>
        <a:xfrm>
          <a:off x="7810500" y="1341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135586</xdr:rowOff>
    </xdr:from>
    <xdr:ext cx="469744" cy="259045"/>
    <xdr:sp macro="" textlink="">
      <xdr:nvSpPr>
        <xdr:cNvPr id="430" name="テキスト ボックス 429"/>
        <xdr:cNvSpPr txBox="1"/>
      </xdr:nvSpPr>
      <xdr:spPr>
        <a:xfrm>
          <a:off x="7626428" y="1350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46335</xdr:rowOff>
    </xdr:from>
    <xdr:to>
      <xdr:col>36</xdr:col>
      <xdr:colOff>165100</xdr:colOff>
      <xdr:row>78</xdr:row>
      <xdr:rowOff>147935</xdr:rowOff>
    </xdr:to>
    <xdr:sp macro="" textlink="">
      <xdr:nvSpPr>
        <xdr:cNvPr id="431" name="楕円 430"/>
        <xdr:cNvSpPr/>
      </xdr:nvSpPr>
      <xdr:spPr>
        <a:xfrm>
          <a:off x="6921500" y="1341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139062</xdr:rowOff>
    </xdr:from>
    <xdr:ext cx="378565" cy="259045"/>
    <xdr:sp macro="" textlink="">
      <xdr:nvSpPr>
        <xdr:cNvPr id="432" name="テキスト ボックス 431"/>
        <xdr:cNvSpPr txBox="1"/>
      </xdr:nvSpPr>
      <xdr:spPr>
        <a:xfrm>
          <a:off x="6783017" y="13512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6" name="直線コネクタ 455"/>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7" name="普通建設事業費 （ うち更新整備　）最小値テキスト"/>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58" name="直線コネクタ 457"/>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59" name="普通建設事業費 （ うち更新整備　）最大値テキスト"/>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0" name="直線コネクタ 459"/>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7150</xdr:rowOff>
    </xdr:from>
    <xdr:to>
      <xdr:col>55</xdr:col>
      <xdr:colOff>0</xdr:colOff>
      <xdr:row>98</xdr:row>
      <xdr:rowOff>15399</xdr:rowOff>
    </xdr:to>
    <xdr:cxnSp macro="">
      <xdr:nvCxnSpPr>
        <xdr:cNvPr id="461" name="直線コネクタ 460"/>
        <xdr:cNvCxnSpPr/>
      </xdr:nvCxnSpPr>
      <xdr:spPr>
        <a:xfrm flipV="1">
          <a:off x="9639300" y="16809250"/>
          <a:ext cx="8382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107300</xdr:rowOff>
    </xdr:from>
    <xdr:ext cx="534377" cy="259045"/>
    <xdr:sp macro="" textlink="">
      <xdr:nvSpPr>
        <xdr:cNvPr id="462" name="普通建設事業費 （ うち更新整備　）平均値テキスト"/>
        <xdr:cNvSpPr txBox="1"/>
      </xdr:nvSpPr>
      <xdr:spPr>
        <a:xfrm>
          <a:off x="10528300" y="16395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3" name="フローチャート: 判断 462"/>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129927</xdr:rowOff>
    </xdr:from>
    <xdr:to>
      <xdr:col>50</xdr:col>
      <xdr:colOff>114300</xdr:colOff>
      <xdr:row>98</xdr:row>
      <xdr:rowOff>15399</xdr:rowOff>
    </xdr:to>
    <xdr:cxnSp macro="">
      <xdr:nvCxnSpPr>
        <xdr:cNvPr id="464" name="直線コネクタ 463"/>
        <xdr:cNvCxnSpPr/>
      </xdr:nvCxnSpPr>
      <xdr:spPr>
        <a:xfrm>
          <a:off x="8750300" y="16760577"/>
          <a:ext cx="8890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5" name="フローチャート: 判断 464"/>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155269</xdr:rowOff>
    </xdr:from>
    <xdr:ext cx="534377" cy="259045"/>
    <xdr:sp macro="" textlink="">
      <xdr:nvSpPr>
        <xdr:cNvPr id="466" name="テキスト ボックス 465"/>
        <xdr:cNvSpPr txBox="1"/>
      </xdr:nvSpPr>
      <xdr:spPr>
        <a:xfrm>
          <a:off x="9372111" y="162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129927</xdr:rowOff>
    </xdr:from>
    <xdr:to>
      <xdr:col>45</xdr:col>
      <xdr:colOff>177800</xdr:colOff>
      <xdr:row>98</xdr:row>
      <xdr:rowOff>28505</xdr:rowOff>
    </xdr:to>
    <xdr:cxnSp macro="">
      <xdr:nvCxnSpPr>
        <xdr:cNvPr id="467" name="直線コネクタ 466"/>
        <xdr:cNvCxnSpPr/>
      </xdr:nvCxnSpPr>
      <xdr:spPr>
        <a:xfrm flipV="1">
          <a:off x="7861300" y="16760577"/>
          <a:ext cx="889000" cy="7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68" name="フローチャート: 判断 467"/>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21823</xdr:rowOff>
    </xdr:from>
    <xdr:ext cx="534377" cy="259045"/>
    <xdr:sp macro="" textlink="">
      <xdr:nvSpPr>
        <xdr:cNvPr id="469" name="テキスト ボックス 468"/>
        <xdr:cNvSpPr txBox="1"/>
      </xdr:nvSpPr>
      <xdr:spPr>
        <a:xfrm>
          <a:off x="8483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71406</xdr:rowOff>
    </xdr:from>
    <xdr:to>
      <xdr:col>41</xdr:col>
      <xdr:colOff>50800</xdr:colOff>
      <xdr:row>98</xdr:row>
      <xdr:rowOff>28505</xdr:rowOff>
    </xdr:to>
    <xdr:cxnSp macro="">
      <xdr:nvCxnSpPr>
        <xdr:cNvPr id="470" name="直線コネクタ 469"/>
        <xdr:cNvCxnSpPr/>
      </xdr:nvCxnSpPr>
      <xdr:spPr>
        <a:xfrm>
          <a:off x="6972300" y="16702056"/>
          <a:ext cx="889000" cy="1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103836</xdr:rowOff>
    </xdr:from>
    <xdr:to>
      <xdr:col>41</xdr:col>
      <xdr:colOff>101600</xdr:colOff>
      <xdr:row>97</xdr:row>
      <xdr:rowOff>33986</xdr:rowOff>
    </xdr:to>
    <xdr:sp macro="" textlink="">
      <xdr:nvSpPr>
        <xdr:cNvPr id="471" name="フローチャート: 判断 470"/>
        <xdr:cNvSpPr/>
      </xdr:nvSpPr>
      <xdr:spPr>
        <a:xfrm>
          <a:off x="7810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50513</xdr:rowOff>
    </xdr:from>
    <xdr:ext cx="534377" cy="259045"/>
    <xdr:sp macro="" textlink="">
      <xdr:nvSpPr>
        <xdr:cNvPr id="472" name="テキスト ボックス 471"/>
        <xdr:cNvSpPr txBox="1"/>
      </xdr:nvSpPr>
      <xdr:spPr>
        <a:xfrm>
          <a:off x="7594111" y="163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82004</xdr:rowOff>
    </xdr:from>
    <xdr:to>
      <xdr:col>36</xdr:col>
      <xdr:colOff>165100</xdr:colOff>
      <xdr:row>97</xdr:row>
      <xdr:rowOff>12154</xdr:rowOff>
    </xdr:to>
    <xdr:sp macro="" textlink="">
      <xdr:nvSpPr>
        <xdr:cNvPr id="473" name="フローチャート: 判断 472"/>
        <xdr:cNvSpPr/>
      </xdr:nvSpPr>
      <xdr:spPr>
        <a:xfrm>
          <a:off x="6921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28681</xdr:rowOff>
    </xdr:from>
    <xdr:ext cx="534377" cy="259045"/>
    <xdr:sp macro="" textlink="">
      <xdr:nvSpPr>
        <xdr:cNvPr id="474" name="テキスト ボックス 473"/>
        <xdr:cNvSpPr txBox="1"/>
      </xdr:nvSpPr>
      <xdr:spPr>
        <a:xfrm>
          <a:off x="6705111" y="163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127800</xdr:rowOff>
    </xdr:from>
    <xdr:to>
      <xdr:col>55</xdr:col>
      <xdr:colOff>50800</xdr:colOff>
      <xdr:row>98</xdr:row>
      <xdr:rowOff>57950</xdr:rowOff>
    </xdr:to>
    <xdr:sp macro="" textlink="">
      <xdr:nvSpPr>
        <xdr:cNvPr id="480" name="楕円 479"/>
        <xdr:cNvSpPr/>
      </xdr:nvSpPr>
      <xdr:spPr>
        <a:xfrm>
          <a:off x="10426700" y="167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42727</xdr:rowOff>
    </xdr:from>
    <xdr:ext cx="534377" cy="259045"/>
    <xdr:sp macro="" textlink="">
      <xdr:nvSpPr>
        <xdr:cNvPr id="481" name="普通建設事業費 （ うち更新整備　）該当値テキスト"/>
        <xdr:cNvSpPr txBox="1"/>
      </xdr:nvSpPr>
      <xdr:spPr>
        <a:xfrm>
          <a:off x="10528300" y="1667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136049</xdr:rowOff>
    </xdr:from>
    <xdr:to>
      <xdr:col>50</xdr:col>
      <xdr:colOff>165100</xdr:colOff>
      <xdr:row>98</xdr:row>
      <xdr:rowOff>66199</xdr:rowOff>
    </xdr:to>
    <xdr:sp macro="" textlink="">
      <xdr:nvSpPr>
        <xdr:cNvPr id="482" name="楕円 481"/>
        <xdr:cNvSpPr/>
      </xdr:nvSpPr>
      <xdr:spPr>
        <a:xfrm>
          <a:off x="9588500" y="1676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57326</xdr:rowOff>
    </xdr:from>
    <xdr:ext cx="534377" cy="259045"/>
    <xdr:sp macro="" textlink="">
      <xdr:nvSpPr>
        <xdr:cNvPr id="483" name="テキスト ボックス 482"/>
        <xdr:cNvSpPr txBox="1"/>
      </xdr:nvSpPr>
      <xdr:spPr>
        <a:xfrm>
          <a:off x="9372111" y="1685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79127</xdr:rowOff>
    </xdr:from>
    <xdr:to>
      <xdr:col>46</xdr:col>
      <xdr:colOff>38100</xdr:colOff>
      <xdr:row>98</xdr:row>
      <xdr:rowOff>9277</xdr:rowOff>
    </xdr:to>
    <xdr:sp macro="" textlink="">
      <xdr:nvSpPr>
        <xdr:cNvPr id="484" name="楕円 483"/>
        <xdr:cNvSpPr/>
      </xdr:nvSpPr>
      <xdr:spPr>
        <a:xfrm>
          <a:off x="8699500" y="1670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404</xdr:rowOff>
    </xdr:from>
    <xdr:ext cx="534377" cy="259045"/>
    <xdr:sp macro="" textlink="">
      <xdr:nvSpPr>
        <xdr:cNvPr id="485" name="テキスト ボックス 484"/>
        <xdr:cNvSpPr txBox="1"/>
      </xdr:nvSpPr>
      <xdr:spPr>
        <a:xfrm>
          <a:off x="8483111" y="1680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149155</xdr:rowOff>
    </xdr:from>
    <xdr:to>
      <xdr:col>41</xdr:col>
      <xdr:colOff>101600</xdr:colOff>
      <xdr:row>98</xdr:row>
      <xdr:rowOff>79305</xdr:rowOff>
    </xdr:to>
    <xdr:sp macro="" textlink="">
      <xdr:nvSpPr>
        <xdr:cNvPr id="486" name="楕円 485"/>
        <xdr:cNvSpPr/>
      </xdr:nvSpPr>
      <xdr:spPr>
        <a:xfrm>
          <a:off x="7810500" y="1677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70432</xdr:rowOff>
    </xdr:from>
    <xdr:ext cx="469744" cy="259045"/>
    <xdr:sp macro="" textlink="">
      <xdr:nvSpPr>
        <xdr:cNvPr id="487" name="テキスト ボックス 486"/>
        <xdr:cNvSpPr txBox="1"/>
      </xdr:nvSpPr>
      <xdr:spPr>
        <a:xfrm>
          <a:off x="7626428" y="1687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20606</xdr:rowOff>
    </xdr:from>
    <xdr:to>
      <xdr:col>36</xdr:col>
      <xdr:colOff>165100</xdr:colOff>
      <xdr:row>97</xdr:row>
      <xdr:rowOff>122206</xdr:rowOff>
    </xdr:to>
    <xdr:sp macro="" textlink="">
      <xdr:nvSpPr>
        <xdr:cNvPr id="488" name="楕円 487"/>
        <xdr:cNvSpPr/>
      </xdr:nvSpPr>
      <xdr:spPr>
        <a:xfrm>
          <a:off x="6921500" y="166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113333</xdr:rowOff>
    </xdr:from>
    <xdr:ext cx="534377" cy="259045"/>
    <xdr:sp macro="" textlink="">
      <xdr:nvSpPr>
        <xdr:cNvPr id="489" name="テキスト ボックス 488"/>
        <xdr:cNvSpPr txBox="1"/>
      </xdr:nvSpPr>
      <xdr:spPr>
        <a:xfrm>
          <a:off x="6705111" y="1674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3" name="テキスト ボックス 502"/>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5" name="テキスト ボックス 504"/>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7" name="テキスト ボックス 506"/>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9" name="テキスト ボックス 508"/>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1" name="テキスト ボックス 510"/>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3" name="テキスト ボックス 51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5" name="直線コネクタ 514"/>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18" name="災害復旧事業費最大値テキスト"/>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19" name="直線コネクタ 518"/>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69323</xdr:rowOff>
    </xdr:from>
    <xdr:ext cx="378565" cy="259045"/>
    <xdr:sp macro="" textlink="">
      <xdr:nvSpPr>
        <xdr:cNvPr id="521" name="災害復旧事業費平均値テキスト"/>
        <xdr:cNvSpPr txBox="1"/>
      </xdr:nvSpPr>
      <xdr:spPr>
        <a:xfrm>
          <a:off x="16370300" y="6412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2" name="フローチャート: 判断 521"/>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4" name="フローチャート: 判断 523"/>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29046</xdr:rowOff>
    </xdr:from>
    <xdr:ext cx="378565" cy="259045"/>
    <xdr:sp macro="" textlink="">
      <xdr:nvSpPr>
        <xdr:cNvPr id="525" name="テキスト ボックス 524"/>
        <xdr:cNvSpPr txBox="1"/>
      </xdr:nvSpPr>
      <xdr:spPr>
        <a:xfrm>
          <a:off x="15292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144054</xdr:rowOff>
    </xdr:from>
    <xdr:to>
      <xdr:col>76</xdr:col>
      <xdr:colOff>114300</xdr:colOff>
      <xdr:row>39</xdr:row>
      <xdr:rowOff>98878</xdr:rowOff>
    </xdr:to>
    <xdr:cxnSp macro="">
      <xdr:nvCxnSpPr>
        <xdr:cNvPr id="526" name="直線コネクタ 525"/>
        <xdr:cNvCxnSpPr/>
      </xdr:nvCxnSpPr>
      <xdr:spPr>
        <a:xfrm>
          <a:off x="13703300" y="6659154"/>
          <a:ext cx="889000" cy="12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162923</xdr:rowOff>
    </xdr:from>
    <xdr:to>
      <xdr:col>76</xdr:col>
      <xdr:colOff>165100</xdr:colOff>
      <xdr:row>37</xdr:row>
      <xdr:rowOff>93073</xdr:rowOff>
    </xdr:to>
    <xdr:sp macro="" textlink="">
      <xdr:nvSpPr>
        <xdr:cNvPr id="527" name="フローチャート: 判断 526"/>
        <xdr:cNvSpPr/>
      </xdr:nvSpPr>
      <xdr:spPr>
        <a:xfrm>
          <a:off x="14541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109600</xdr:rowOff>
    </xdr:from>
    <xdr:ext cx="378565" cy="259045"/>
    <xdr:sp macro="" textlink="">
      <xdr:nvSpPr>
        <xdr:cNvPr id="528" name="テキスト ボックス 527"/>
        <xdr:cNvSpPr txBox="1"/>
      </xdr:nvSpPr>
      <xdr:spPr>
        <a:xfrm>
          <a:off x="14403017" y="6110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144054</xdr:rowOff>
    </xdr:from>
    <xdr:to>
      <xdr:col>71</xdr:col>
      <xdr:colOff>177800</xdr:colOff>
      <xdr:row>39</xdr:row>
      <xdr:rowOff>98878</xdr:rowOff>
    </xdr:to>
    <xdr:cxnSp macro="">
      <xdr:nvCxnSpPr>
        <xdr:cNvPr id="529" name="直線コネクタ 528"/>
        <xdr:cNvCxnSpPr/>
      </xdr:nvCxnSpPr>
      <xdr:spPr>
        <a:xfrm flipV="1">
          <a:off x="12814300" y="6659154"/>
          <a:ext cx="889000" cy="12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31</xdr:row>
      <xdr:rowOff>53522</xdr:rowOff>
    </xdr:from>
    <xdr:to>
      <xdr:col>72</xdr:col>
      <xdr:colOff>38100</xdr:colOff>
      <xdr:row>31</xdr:row>
      <xdr:rowOff>155122</xdr:rowOff>
    </xdr:to>
    <xdr:sp macro="" textlink="">
      <xdr:nvSpPr>
        <xdr:cNvPr id="530" name="フローチャート: 判断 529"/>
        <xdr:cNvSpPr/>
      </xdr:nvSpPr>
      <xdr:spPr>
        <a:xfrm>
          <a:off x="13652500" y="536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30</xdr:row>
      <xdr:rowOff>199</xdr:rowOff>
    </xdr:from>
    <xdr:ext cx="469744" cy="259045"/>
    <xdr:sp macro="" textlink="">
      <xdr:nvSpPr>
        <xdr:cNvPr id="531" name="テキスト ボックス 530"/>
        <xdr:cNvSpPr txBox="1"/>
      </xdr:nvSpPr>
      <xdr:spPr>
        <a:xfrm>
          <a:off x="13468428" y="51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58420</xdr:rowOff>
    </xdr:from>
    <xdr:to>
      <xdr:col>67</xdr:col>
      <xdr:colOff>101600</xdr:colOff>
      <xdr:row>30</xdr:row>
      <xdr:rowOff>160020</xdr:rowOff>
    </xdr:to>
    <xdr:sp macro="" textlink="">
      <xdr:nvSpPr>
        <xdr:cNvPr id="532" name="フローチャート: 判断 531"/>
        <xdr:cNvSpPr/>
      </xdr:nvSpPr>
      <xdr:spPr>
        <a:xfrm>
          <a:off x="12763500" y="52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5097</xdr:rowOff>
    </xdr:from>
    <xdr:ext cx="469744" cy="259045"/>
    <xdr:sp macro="" textlink="">
      <xdr:nvSpPr>
        <xdr:cNvPr id="533" name="テキスト ボックス 532"/>
        <xdr:cNvSpPr txBox="1"/>
      </xdr:nvSpPr>
      <xdr:spPr>
        <a:xfrm>
          <a:off x="12579428" y="49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0"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93254</xdr:rowOff>
    </xdr:from>
    <xdr:to>
      <xdr:col>72</xdr:col>
      <xdr:colOff>38100</xdr:colOff>
      <xdr:row>39</xdr:row>
      <xdr:rowOff>23404</xdr:rowOff>
    </xdr:to>
    <xdr:sp macro="" textlink="">
      <xdr:nvSpPr>
        <xdr:cNvPr id="545" name="楕円 544"/>
        <xdr:cNvSpPr/>
      </xdr:nvSpPr>
      <xdr:spPr>
        <a:xfrm>
          <a:off x="13652500" y="660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14531</xdr:rowOff>
    </xdr:from>
    <xdr:ext cx="378565" cy="259045"/>
    <xdr:sp macro="" textlink="">
      <xdr:nvSpPr>
        <xdr:cNvPr id="546" name="テキスト ボックス 545"/>
        <xdr:cNvSpPr txBox="1"/>
      </xdr:nvSpPr>
      <xdr:spPr>
        <a:xfrm>
          <a:off x="13514017" y="670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1" name="直線コネクタ 620"/>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2" name="公債費最小値テキスト"/>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3" name="直線コネクタ 622"/>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4" name="公債費最大値テキスト"/>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5" name="直線コネクタ 624"/>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132594</xdr:rowOff>
    </xdr:from>
    <xdr:to>
      <xdr:col>85</xdr:col>
      <xdr:colOff>127000</xdr:colOff>
      <xdr:row>76</xdr:row>
      <xdr:rowOff>83750</xdr:rowOff>
    </xdr:to>
    <xdr:cxnSp macro="">
      <xdr:nvCxnSpPr>
        <xdr:cNvPr id="626" name="直線コネクタ 625"/>
        <xdr:cNvCxnSpPr/>
      </xdr:nvCxnSpPr>
      <xdr:spPr>
        <a:xfrm>
          <a:off x="15481300" y="12991344"/>
          <a:ext cx="838200" cy="1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25766</xdr:rowOff>
    </xdr:from>
    <xdr:ext cx="534377" cy="259045"/>
    <xdr:sp macro="" textlink="">
      <xdr:nvSpPr>
        <xdr:cNvPr id="627" name="公債費平均値テキスト"/>
        <xdr:cNvSpPr txBox="1"/>
      </xdr:nvSpPr>
      <xdr:spPr>
        <a:xfrm>
          <a:off x="16370300" y="1288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8" name="フローチャート: 判断 627"/>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132594</xdr:rowOff>
    </xdr:from>
    <xdr:to>
      <xdr:col>81</xdr:col>
      <xdr:colOff>50800</xdr:colOff>
      <xdr:row>76</xdr:row>
      <xdr:rowOff>56071</xdr:rowOff>
    </xdr:to>
    <xdr:cxnSp macro="">
      <xdr:nvCxnSpPr>
        <xdr:cNvPr id="629" name="直線コネクタ 628"/>
        <xdr:cNvCxnSpPr/>
      </xdr:nvCxnSpPr>
      <xdr:spPr>
        <a:xfrm flipV="1">
          <a:off x="14592300" y="12991344"/>
          <a:ext cx="889000" cy="9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30" name="フローチャート: 判断 629"/>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86720</xdr:rowOff>
    </xdr:from>
    <xdr:ext cx="534377" cy="259045"/>
    <xdr:sp macro="" textlink="">
      <xdr:nvSpPr>
        <xdr:cNvPr id="631" name="テキスト ボックス 630"/>
        <xdr:cNvSpPr txBox="1"/>
      </xdr:nvSpPr>
      <xdr:spPr>
        <a:xfrm>
          <a:off x="15214111" y="131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55556</xdr:rowOff>
    </xdr:from>
    <xdr:to>
      <xdr:col>76</xdr:col>
      <xdr:colOff>114300</xdr:colOff>
      <xdr:row>76</xdr:row>
      <xdr:rowOff>56071</xdr:rowOff>
    </xdr:to>
    <xdr:cxnSp macro="">
      <xdr:nvCxnSpPr>
        <xdr:cNvPr id="632" name="直線コネクタ 631"/>
        <xdr:cNvCxnSpPr/>
      </xdr:nvCxnSpPr>
      <xdr:spPr>
        <a:xfrm>
          <a:off x="13703300" y="13085756"/>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3" name="フローチャート: 判断 632"/>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119340</xdr:rowOff>
    </xdr:from>
    <xdr:ext cx="534377" cy="259045"/>
    <xdr:sp macro="" textlink="">
      <xdr:nvSpPr>
        <xdr:cNvPr id="634" name="テキスト ボックス 633"/>
        <xdr:cNvSpPr txBox="1"/>
      </xdr:nvSpPr>
      <xdr:spPr>
        <a:xfrm>
          <a:off x="14325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37821</xdr:rowOff>
    </xdr:from>
    <xdr:to>
      <xdr:col>71</xdr:col>
      <xdr:colOff>177800</xdr:colOff>
      <xdr:row>76</xdr:row>
      <xdr:rowOff>55556</xdr:rowOff>
    </xdr:to>
    <xdr:cxnSp macro="">
      <xdr:nvCxnSpPr>
        <xdr:cNvPr id="635" name="直線コネクタ 634"/>
        <xdr:cNvCxnSpPr/>
      </xdr:nvCxnSpPr>
      <xdr:spPr>
        <a:xfrm>
          <a:off x="12814300" y="13068021"/>
          <a:ext cx="8890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6" name="フローチャート: 判断 635"/>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20985</xdr:rowOff>
    </xdr:from>
    <xdr:ext cx="534377" cy="259045"/>
    <xdr:sp macro="" textlink="">
      <xdr:nvSpPr>
        <xdr:cNvPr id="637" name="テキスト ボックス 636"/>
        <xdr:cNvSpPr txBox="1"/>
      </xdr:nvSpPr>
      <xdr:spPr>
        <a:xfrm>
          <a:off x="13436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8" name="フローチャート: 判断 637"/>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2202</xdr:rowOff>
    </xdr:from>
    <xdr:ext cx="534377" cy="259045"/>
    <xdr:sp macro="" textlink="">
      <xdr:nvSpPr>
        <xdr:cNvPr id="639" name="テキスト ボックス 638"/>
        <xdr:cNvSpPr txBox="1"/>
      </xdr:nvSpPr>
      <xdr:spPr>
        <a:xfrm>
          <a:off x="12547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32950</xdr:rowOff>
    </xdr:from>
    <xdr:to>
      <xdr:col>85</xdr:col>
      <xdr:colOff>177800</xdr:colOff>
      <xdr:row>76</xdr:row>
      <xdr:rowOff>134550</xdr:rowOff>
    </xdr:to>
    <xdr:sp macro="" textlink="">
      <xdr:nvSpPr>
        <xdr:cNvPr id="645" name="楕円 644"/>
        <xdr:cNvSpPr/>
      </xdr:nvSpPr>
      <xdr:spPr>
        <a:xfrm>
          <a:off x="16268700" y="130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11377</xdr:rowOff>
    </xdr:from>
    <xdr:ext cx="534377" cy="259045"/>
    <xdr:sp macro="" textlink="">
      <xdr:nvSpPr>
        <xdr:cNvPr id="646" name="公債費該当値テキスト"/>
        <xdr:cNvSpPr txBox="1"/>
      </xdr:nvSpPr>
      <xdr:spPr>
        <a:xfrm>
          <a:off x="16370300" y="1304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81794</xdr:rowOff>
    </xdr:from>
    <xdr:to>
      <xdr:col>81</xdr:col>
      <xdr:colOff>101600</xdr:colOff>
      <xdr:row>76</xdr:row>
      <xdr:rowOff>11943</xdr:rowOff>
    </xdr:to>
    <xdr:sp macro="" textlink="">
      <xdr:nvSpPr>
        <xdr:cNvPr id="647" name="楕円 646"/>
        <xdr:cNvSpPr/>
      </xdr:nvSpPr>
      <xdr:spPr>
        <a:xfrm>
          <a:off x="15430500" y="129405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28471</xdr:rowOff>
    </xdr:from>
    <xdr:ext cx="534377" cy="259045"/>
    <xdr:sp macro="" textlink="">
      <xdr:nvSpPr>
        <xdr:cNvPr id="648" name="テキスト ボックス 647"/>
        <xdr:cNvSpPr txBox="1"/>
      </xdr:nvSpPr>
      <xdr:spPr>
        <a:xfrm>
          <a:off x="15214111" y="1271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5271</xdr:rowOff>
    </xdr:from>
    <xdr:to>
      <xdr:col>76</xdr:col>
      <xdr:colOff>165100</xdr:colOff>
      <xdr:row>76</xdr:row>
      <xdr:rowOff>106871</xdr:rowOff>
    </xdr:to>
    <xdr:sp macro="" textlink="">
      <xdr:nvSpPr>
        <xdr:cNvPr id="649" name="楕円 648"/>
        <xdr:cNvSpPr/>
      </xdr:nvSpPr>
      <xdr:spPr>
        <a:xfrm>
          <a:off x="14541500" y="130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97998</xdr:rowOff>
    </xdr:from>
    <xdr:ext cx="534377" cy="259045"/>
    <xdr:sp macro="" textlink="">
      <xdr:nvSpPr>
        <xdr:cNvPr id="650" name="テキスト ボックス 649"/>
        <xdr:cNvSpPr txBox="1"/>
      </xdr:nvSpPr>
      <xdr:spPr>
        <a:xfrm>
          <a:off x="14325111" y="1312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4756</xdr:rowOff>
    </xdr:from>
    <xdr:to>
      <xdr:col>72</xdr:col>
      <xdr:colOff>38100</xdr:colOff>
      <xdr:row>76</xdr:row>
      <xdr:rowOff>106356</xdr:rowOff>
    </xdr:to>
    <xdr:sp macro="" textlink="">
      <xdr:nvSpPr>
        <xdr:cNvPr id="651" name="楕円 650"/>
        <xdr:cNvSpPr/>
      </xdr:nvSpPr>
      <xdr:spPr>
        <a:xfrm>
          <a:off x="13652500" y="1303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97483</xdr:rowOff>
    </xdr:from>
    <xdr:ext cx="534377" cy="259045"/>
    <xdr:sp macro="" textlink="">
      <xdr:nvSpPr>
        <xdr:cNvPr id="652" name="テキスト ボックス 651"/>
        <xdr:cNvSpPr txBox="1"/>
      </xdr:nvSpPr>
      <xdr:spPr>
        <a:xfrm>
          <a:off x="13436111" y="131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158471</xdr:rowOff>
    </xdr:from>
    <xdr:to>
      <xdr:col>67</xdr:col>
      <xdr:colOff>101600</xdr:colOff>
      <xdr:row>76</xdr:row>
      <xdr:rowOff>88621</xdr:rowOff>
    </xdr:to>
    <xdr:sp macro="" textlink="">
      <xdr:nvSpPr>
        <xdr:cNvPr id="653" name="楕円 652"/>
        <xdr:cNvSpPr/>
      </xdr:nvSpPr>
      <xdr:spPr>
        <a:xfrm>
          <a:off x="12763500" y="1301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79748</xdr:rowOff>
    </xdr:from>
    <xdr:ext cx="534377" cy="259045"/>
    <xdr:sp macro="" textlink="">
      <xdr:nvSpPr>
        <xdr:cNvPr id="654" name="テキスト ボックス 653"/>
        <xdr:cNvSpPr txBox="1"/>
      </xdr:nvSpPr>
      <xdr:spPr>
        <a:xfrm>
          <a:off x="12547111" y="1310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78" name="直線コネクタ 677"/>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79" name="積立金最小値テキスト"/>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80" name="直線コネクタ 679"/>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1" name="積立金最大値テキスト"/>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2" name="直線コネクタ 681"/>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107011</xdr:rowOff>
    </xdr:from>
    <xdr:to>
      <xdr:col>85</xdr:col>
      <xdr:colOff>127000</xdr:colOff>
      <xdr:row>97</xdr:row>
      <xdr:rowOff>3835</xdr:rowOff>
    </xdr:to>
    <xdr:cxnSp macro="">
      <xdr:nvCxnSpPr>
        <xdr:cNvPr id="683" name="直線コネクタ 682"/>
        <xdr:cNvCxnSpPr/>
      </xdr:nvCxnSpPr>
      <xdr:spPr>
        <a:xfrm flipV="1">
          <a:off x="15481300" y="16051861"/>
          <a:ext cx="838200" cy="58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115485</xdr:rowOff>
    </xdr:from>
    <xdr:ext cx="534377" cy="259045"/>
    <xdr:sp macro="" textlink="">
      <xdr:nvSpPr>
        <xdr:cNvPr id="684" name="積立金平均値テキスト"/>
        <xdr:cNvSpPr txBox="1"/>
      </xdr:nvSpPr>
      <xdr:spPr>
        <a:xfrm>
          <a:off x="16370300" y="16403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5" name="フローチャート: 判断 684"/>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3835</xdr:rowOff>
    </xdr:from>
    <xdr:to>
      <xdr:col>81</xdr:col>
      <xdr:colOff>50800</xdr:colOff>
      <xdr:row>97</xdr:row>
      <xdr:rowOff>25324</xdr:rowOff>
    </xdr:to>
    <xdr:cxnSp macro="">
      <xdr:nvCxnSpPr>
        <xdr:cNvPr id="686" name="直線コネクタ 685"/>
        <xdr:cNvCxnSpPr/>
      </xdr:nvCxnSpPr>
      <xdr:spPr>
        <a:xfrm flipV="1">
          <a:off x="14592300" y="16634485"/>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7" name="フローチャート: 判断 686"/>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88" name="テキスト ボックス 687"/>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25324</xdr:rowOff>
    </xdr:from>
    <xdr:to>
      <xdr:col>76</xdr:col>
      <xdr:colOff>114300</xdr:colOff>
      <xdr:row>98</xdr:row>
      <xdr:rowOff>65863</xdr:rowOff>
    </xdr:to>
    <xdr:cxnSp macro="">
      <xdr:nvCxnSpPr>
        <xdr:cNvPr id="689" name="直線コネクタ 688"/>
        <xdr:cNvCxnSpPr/>
      </xdr:nvCxnSpPr>
      <xdr:spPr>
        <a:xfrm flipV="1">
          <a:off x="13703300" y="16655974"/>
          <a:ext cx="889000" cy="21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90" name="フローチャート: 判断 689"/>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94873</xdr:rowOff>
    </xdr:from>
    <xdr:ext cx="469744" cy="259045"/>
    <xdr:sp macro="" textlink="">
      <xdr:nvSpPr>
        <xdr:cNvPr id="691" name="テキスト ボックス 690"/>
        <xdr:cNvSpPr txBox="1"/>
      </xdr:nvSpPr>
      <xdr:spPr>
        <a:xfrm>
          <a:off x="14357428" y="167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63995</xdr:rowOff>
    </xdr:from>
    <xdr:to>
      <xdr:col>71</xdr:col>
      <xdr:colOff>177800</xdr:colOff>
      <xdr:row>98</xdr:row>
      <xdr:rowOff>65863</xdr:rowOff>
    </xdr:to>
    <xdr:cxnSp macro="">
      <xdr:nvCxnSpPr>
        <xdr:cNvPr id="692" name="直線コネクタ 691"/>
        <xdr:cNvCxnSpPr/>
      </xdr:nvCxnSpPr>
      <xdr:spPr>
        <a:xfrm>
          <a:off x="12814300" y="16866095"/>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164300</xdr:rowOff>
    </xdr:from>
    <xdr:to>
      <xdr:col>72</xdr:col>
      <xdr:colOff>38100</xdr:colOff>
      <xdr:row>96</xdr:row>
      <xdr:rowOff>94450</xdr:rowOff>
    </xdr:to>
    <xdr:sp macro="" textlink="">
      <xdr:nvSpPr>
        <xdr:cNvPr id="693" name="フローチャート: 判断 692"/>
        <xdr:cNvSpPr/>
      </xdr:nvSpPr>
      <xdr:spPr>
        <a:xfrm>
          <a:off x="13652500" y="164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110977</xdr:rowOff>
    </xdr:from>
    <xdr:ext cx="534377" cy="259045"/>
    <xdr:sp macro="" textlink="">
      <xdr:nvSpPr>
        <xdr:cNvPr id="694" name="テキスト ボックス 693"/>
        <xdr:cNvSpPr txBox="1"/>
      </xdr:nvSpPr>
      <xdr:spPr>
        <a:xfrm>
          <a:off x="13436111" y="1622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113742</xdr:rowOff>
    </xdr:from>
    <xdr:to>
      <xdr:col>67</xdr:col>
      <xdr:colOff>101600</xdr:colOff>
      <xdr:row>95</xdr:row>
      <xdr:rowOff>43892</xdr:rowOff>
    </xdr:to>
    <xdr:sp macro="" textlink="">
      <xdr:nvSpPr>
        <xdr:cNvPr id="695" name="フローチャート: 判断 694"/>
        <xdr:cNvSpPr/>
      </xdr:nvSpPr>
      <xdr:spPr>
        <a:xfrm>
          <a:off x="12763500" y="1623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60419</xdr:rowOff>
    </xdr:from>
    <xdr:ext cx="534377" cy="259045"/>
    <xdr:sp macro="" textlink="">
      <xdr:nvSpPr>
        <xdr:cNvPr id="696" name="テキスト ボックス 695"/>
        <xdr:cNvSpPr txBox="1"/>
      </xdr:nvSpPr>
      <xdr:spPr>
        <a:xfrm>
          <a:off x="12547111" y="1600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56211</xdr:rowOff>
    </xdr:from>
    <xdr:to>
      <xdr:col>85</xdr:col>
      <xdr:colOff>177800</xdr:colOff>
      <xdr:row>93</xdr:row>
      <xdr:rowOff>157811</xdr:rowOff>
    </xdr:to>
    <xdr:sp macro="" textlink="">
      <xdr:nvSpPr>
        <xdr:cNvPr id="702" name="楕円 701"/>
        <xdr:cNvSpPr/>
      </xdr:nvSpPr>
      <xdr:spPr>
        <a:xfrm>
          <a:off x="16268700" y="1600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79088</xdr:rowOff>
    </xdr:from>
    <xdr:ext cx="534377" cy="259045"/>
    <xdr:sp macro="" textlink="">
      <xdr:nvSpPr>
        <xdr:cNvPr id="703" name="積立金該当値テキスト"/>
        <xdr:cNvSpPr txBox="1"/>
      </xdr:nvSpPr>
      <xdr:spPr>
        <a:xfrm>
          <a:off x="16370300" y="15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124485</xdr:rowOff>
    </xdr:from>
    <xdr:to>
      <xdr:col>81</xdr:col>
      <xdr:colOff>101600</xdr:colOff>
      <xdr:row>97</xdr:row>
      <xdr:rowOff>54635</xdr:rowOff>
    </xdr:to>
    <xdr:sp macro="" textlink="">
      <xdr:nvSpPr>
        <xdr:cNvPr id="704" name="楕円 703"/>
        <xdr:cNvSpPr/>
      </xdr:nvSpPr>
      <xdr:spPr>
        <a:xfrm>
          <a:off x="15430500" y="1658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45762</xdr:rowOff>
    </xdr:from>
    <xdr:ext cx="534377" cy="259045"/>
    <xdr:sp macro="" textlink="">
      <xdr:nvSpPr>
        <xdr:cNvPr id="705" name="テキスト ボックス 704"/>
        <xdr:cNvSpPr txBox="1"/>
      </xdr:nvSpPr>
      <xdr:spPr>
        <a:xfrm>
          <a:off x="15214111" y="166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145974</xdr:rowOff>
    </xdr:from>
    <xdr:to>
      <xdr:col>76</xdr:col>
      <xdr:colOff>165100</xdr:colOff>
      <xdr:row>97</xdr:row>
      <xdr:rowOff>76124</xdr:rowOff>
    </xdr:to>
    <xdr:sp macro="" textlink="">
      <xdr:nvSpPr>
        <xdr:cNvPr id="706" name="楕円 705"/>
        <xdr:cNvSpPr/>
      </xdr:nvSpPr>
      <xdr:spPr>
        <a:xfrm>
          <a:off x="14541500" y="166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92651</xdr:rowOff>
    </xdr:from>
    <xdr:ext cx="469744" cy="259045"/>
    <xdr:sp macro="" textlink="">
      <xdr:nvSpPr>
        <xdr:cNvPr id="707" name="テキスト ボックス 706"/>
        <xdr:cNvSpPr txBox="1"/>
      </xdr:nvSpPr>
      <xdr:spPr>
        <a:xfrm>
          <a:off x="14357428" y="1638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15063</xdr:rowOff>
    </xdr:from>
    <xdr:to>
      <xdr:col>72</xdr:col>
      <xdr:colOff>38100</xdr:colOff>
      <xdr:row>98</xdr:row>
      <xdr:rowOff>116663</xdr:rowOff>
    </xdr:to>
    <xdr:sp macro="" textlink="">
      <xdr:nvSpPr>
        <xdr:cNvPr id="708" name="楕円 707"/>
        <xdr:cNvSpPr/>
      </xdr:nvSpPr>
      <xdr:spPr>
        <a:xfrm>
          <a:off x="13652500" y="1681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107790</xdr:rowOff>
    </xdr:from>
    <xdr:ext cx="469744" cy="259045"/>
    <xdr:sp macro="" textlink="">
      <xdr:nvSpPr>
        <xdr:cNvPr id="709" name="テキスト ボックス 708"/>
        <xdr:cNvSpPr txBox="1"/>
      </xdr:nvSpPr>
      <xdr:spPr>
        <a:xfrm>
          <a:off x="13468428" y="1690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13195</xdr:rowOff>
    </xdr:from>
    <xdr:to>
      <xdr:col>67</xdr:col>
      <xdr:colOff>101600</xdr:colOff>
      <xdr:row>98</xdr:row>
      <xdr:rowOff>114795</xdr:rowOff>
    </xdr:to>
    <xdr:sp macro="" textlink="">
      <xdr:nvSpPr>
        <xdr:cNvPr id="710" name="楕円 709"/>
        <xdr:cNvSpPr/>
      </xdr:nvSpPr>
      <xdr:spPr>
        <a:xfrm>
          <a:off x="12763500" y="168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105922</xdr:rowOff>
    </xdr:from>
    <xdr:ext cx="469744" cy="259045"/>
    <xdr:sp macro="" textlink="">
      <xdr:nvSpPr>
        <xdr:cNvPr id="711" name="テキスト ボックス 710"/>
        <xdr:cNvSpPr txBox="1"/>
      </xdr:nvSpPr>
      <xdr:spPr>
        <a:xfrm>
          <a:off x="12579428" y="1690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5" name="直線コネクタ 734"/>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38" name="投資及び出資金最大値テキスト"/>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39" name="直線コネクタ 738"/>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41" name="投資及び出資金平均値テキスト"/>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2" name="フローチャート: 判断 741"/>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43688</xdr:rowOff>
    </xdr:from>
    <xdr:to>
      <xdr:col>111</xdr:col>
      <xdr:colOff>177800</xdr:colOff>
      <xdr:row>39</xdr:row>
      <xdr:rowOff>44450</xdr:rowOff>
    </xdr:to>
    <xdr:cxnSp macro="">
      <xdr:nvCxnSpPr>
        <xdr:cNvPr id="743" name="直線コネクタ 742"/>
        <xdr:cNvCxnSpPr/>
      </xdr:nvCxnSpPr>
      <xdr:spPr>
        <a:xfrm>
          <a:off x="20434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4" name="フローチャート: 判断 743"/>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5" name="テキスト ボックス 744"/>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43688</xdr:rowOff>
    </xdr:from>
    <xdr:to>
      <xdr:col>107</xdr:col>
      <xdr:colOff>50800</xdr:colOff>
      <xdr:row>39</xdr:row>
      <xdr:rowOff>44450</xdr:rowOff>
    </xdr:to>
    <xdr:cxnSp macro="">
      <xdr:nvCxnSpPr>
        <xdr:cNvPr id="746" name="直線コネクタ 745"/>
        <xdr:cNvCxnSpPr/>
      </xdr:nvCxnSpPr>
      <xdr:spPr>
        <a:xfrm flipV="1">
          <a:off x="19545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7" name="フローチャート: 判断 746"/>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35958</xdr:rowOff>
    </xdr:from>
    <xdr:ext cx="469744" cy="259045"/>
    <xdr:sp macro="" textlink="">
      <xdr:nvSpPr>
        <xdr:cNvPr id="748" name="テキスト ボックス 747"/>
        <xdr:cNvSpPr txBox="1"/>
      </xdr:nvSpPr>
      <xdr:spPr>
        <a:xfrm>
          <a:off x="20199428"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30988</xdr:rowOff>
    </xdr:from>
    <xdr:to>
      <xdr:col>102</xdr:col>
      <xdr:colOff>165100</xdr:colOff>
      <xdr:row>37</xdr:row>
      <xdr:rowOff>132588</xdr:rowOff>
    </xdr:to>
    <xdr:sp macro="" textlink="">
      <xdr:nvSpPr>
        <xdr:cNvPr id="750" name="フローチャート: 判断 749"/>
        <xdr:cNvSpPr/>
      </xdr:nvSpPr>
      <xdr:spPr>
        <a:xfrm>
          <a:off x="19494500" y="63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149115</xdr:rowOff>
    </xdr:from>
    <xdr:ext cx="378565" cy="259045"/>
    <xdr:sp macro="" textlink="">
      <xdr:nvSpPr>
        <xdr:cNvPr id="751" name="テキスト ボックス 750"/>
        <xdr:cNvSpPr txBox="1"/>
      </xdr:nvSpPr>
      <xdr:spPr>
        <a:xfrm>
          <a:off x="19356017" y="6149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131191</xdr:rowOff>
    </xdr:from>
    <xdr:to>
      <xdr:col>98</xdr:col>
      <xdr:colOff>38100</xdr:colOff>
      <xdr:row>37</xdr:row>
      <xdr:rowOff>61341</xdr:rowOff>
    </xdr:to>
    <xdr:sp macro="" textlink="">
      <xdr:nvSpPr>
        <xdr:cNvPr id="752" name="フローチャート: 判断 751"/>
        <xdr:cNvSpPr/>
      </xdr:nvSpPr>
      <xdr:spPr>
        <a:xfrm>
          <a:off x="186055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77868</xdr:rowOff>
    </xdr:from>
    <xdr:ext cx="378565" cy="259045"/>
    <xdr:sp macro="" textlink="">
      <xdr:nvSpPr>
        <xdr:cNvPr id="753" name="テキスト ボックス 752"/>
        <xdr:cNvSpPr txBox="1"/>
      </xdr:nvSpPr>
      <xdr:spPr>
        <a:xfrm>
          <a:off x="18467017" y="6078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164338</xdr:rowOff>
    </xdr:from>
    <xdr:to>
      <xdr:col>107</xdr:col>
      <xdr:colOff>101600</xdr:colOff>
      <xdr:row>39</xdr:row>
      <xdr:rowOff>94488</xdr:rowOff>
    </xdr:to>
    <xdr:sp macro="" textlink="">
      <xdr:nvSpPr>
        <xdr:cNvPr id="763" name="楕円 762"/>
        <xdr:cNvSpPr/>
      </xdr:nvSpPr>
      <xdr:spPr>
        <a:xfrm>
          <a:off x="20383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85615</xdr:rowOff>
    </xdr:from>
    <xdr:ext cx="249299" cy="259045"/>
    <xdr:sp macro="" textlink="">
      <xdr:nvSpPr>
        <xdr:cNvPr id="764" name="テキスト ボックス 763"/>
        <xdr:cNvSpPr txBox="1"/>
      </xdr:nvSpPr>
      <xdr:spPr>
        <a:xfrm>
          <a:off x="20309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2" name="直線コネクタ 791"/>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5" name="貸付金最大値テキスト"/>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6" name="直線コネクタ 795"/>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31877</xdr:rowOff>
    </xdr:from>
    <xdr:to>
      <xdr:col>116</xdr:col>
      <xdr:colOff>63500</xdr:colOff>
      <xdr:row>59</xdr:row>
      <xdr:rowOff>31877</xdr:rowOff>
    </xdr:to>
    <xdr:cxnSp macro="">
      <xdr:nvCxnSpPr>
        <xdr:cNvPr id="797" name="直線コネクタ 796"/>
        <xdr:cNvCxnSpPr/>
      </xdr:nvCxnSpPr>
      <xdr:spPr>
        <a:xfrm>
          <a:off x="21323300" y="101474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101871</xdr:rowOff>
    </xdr:from>
    <xdr:ext cx="469744" cy="259045"/>
    <xdr:sp macro="" textlink="">
      <xdr:nvSpPr>
        <xdr:cNvPr id="798" name="貸付金平均値テキスト"/>
        <xdr:cNvSpPr txBox="1"/>
      </xdr:nvSpPr>
      <xdr:spPr>
        <a:xfrm>
          <a:off x="22212300" y="970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799" name="フローチャート: 判断 798"/>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31877</xdr:rowOff>
    </xdr:from>
    <xdr:to>
      <xdr:col>111</xdr:col>
      <xdr:colOff>177800</xdr:colOff>
      <xdr:row>59</xdr:row>
      <xdr:rowOff>31877</xdr:rowOff>
    </xdr:to>
    <xdr:cxnSp macro="">
      <xdr:nvCxnSpPr>
        <xdr:cNvPr id="800" name="直線コネクタ 799"/>
        <xdr:cNvCxnSpPr/>
      </xdr:nvCxnSpPr>
      <xdr:spPr>
        <a:xfrm>
          <a:off x="20434300" y="101474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801" name="フローチャート: 判断 800"/>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170451</xdr:rowOff>
    </xdr:from>
    <xdr:ext cx="469744" cy="259045"/>
    <xdr:sp macro="" textlink="">
      <xdr:nvSpPr>
        <xdr:cNvPr id="802" name="テキスト ボックス 801"/>
        <xdr:cNvSpPr txBox="1"/>
      </xdr:nvSpPr>
      <xdr:spPr>
        <a:xfrm>
          <a:off x="21088428" y="96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31877</xdr:rowOff>
    </xdr:from>
    <xdr:to>
      <xdr:col>107</xdr:col>
      <xdr:colOff>50800</xdr:colOff>
      <xdr:row>59</xdr:row>
      <xdr:rowOff>31877</xdr:rowOff>
    </xdr:to>
    <xdr:cxnSp macro="">
      <xdr:nvCxnSpPr>
        <xdr:cNvPr id="803" name="直線コネクタ 802"/>
        <xdr:cNvCxnSpPr/>
      </xdr:nvCxnSpPr>
      <xdr:spPr>
        <a:xfrm>
          <a:off x="19545300" y="101474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4" name="フローチャート: 判断 803"/>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144670</xdr:rowOff>
    </xdr:from>
    <xdr:ext cx="469744" cy="259045"/>
    <xdr:sp macro="" textlink="">
      <xdr:nvSpPr>
        <xdr:cNvPr id="805" name="テキスト ボックス 804"/>
        <xdr:cNvSpPr txBox="1"/>
      </xdr:nvSpPr>
      <xdr:spPr>
        <a:xfrm>
          <a:off x="20199428" y="95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31877</xdr:rowOff>
    </xdr:from>
    <xdr:to>
      <xdr:col>102</xdr:col>
      <xdr:colOff>114300</xdr:colOff>
      <xdr:row>59</xdr:row>
      <xdr:rowOff>31877</xdr:rowOff>
    </xdr:to>
    <xdr:cxnSp macro="">
      <xdr:nvCxnSpPr>
        <xdr:cNvPr id="806" name="直線コネクタ 805"/>
        <xdr:cNvCxnSpPr/>
      </xdr:nvCxnSpPr>
      <xdr:spPr>
        <a:xfrm>
          <a:off x="18656300" y="101474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128778</xdr:rowOff>
    </xdr:from>
    <xdr:to>
      <xdr:col>102</xdr:col>
      <xdr:colOff>165100</xdr:colOff>
      <xdr:row>56</xdr:row>
      <xdr:rowOff>58928</xdr:rowOff>
    </xdr:to>
    <xdr:sp macro="" textlink="">
      <xdr:nvSpPr>
        <xdr:cNvPr id="807" name="フローチャート: 判断 806"/>
        <xdr:cNvSpPr/>
      </xdr:nvSpPr>
      <xdr:spPr>
        <a:xfrm>
          <a:off x="19494500" y="955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75455</xdr:rowOff>
    </xdr:from>
    <xdr:ext cx="469744" cy="259045"/>
    <xdr:sp macro="" textlink="">
      <xdr:nvSpPr>
        <xdr:cNvPr id="808" name="テキスト ボックス 807"/>
        <xdr:cNvSpPr txBox="1"/>
      </xdr:nvSpPr>
      <xdr:spPr>
        <a:xfrm>
          <a:off x="19310428" y="933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24257</xdr:rowOff>
    </xdr:from>
    <xdr:to>
      <xdr:col>98</xdr:col>
      <xdr:colOff>38100</xdr:colOff>
      <xdr:row>56</xdr:row>
      <xdr:rowOff>125857</xdr:rowOff>
    </xdr:to>
    <xdr:sp macro="" textlink="">
      <xdr:nvSpPr>
        <xdr:cNvPr id="809" name="フローチャート: 判断 808"/>
        <xdr:cNvSpPr/>
      </xdr:nvSpPr>
      <xdr:spPr>
        <a:xfrm>
          <a:off x="18605500" y="96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142384</xdr:rowOff>
    </xdr:from>
    <xdr:ext cx="469744" cy="259045"/>
    <xdr:sp macro="" textlink="">
      <xdr:nvSpPr>
        <xdr:cNvPr id="810" name="テキスト ボックス 809"/>
        <xdr:cNvSpPr txBox="1"/>
      </xdr:nvSpPr>
      <xdr:spPr>
        <a:xfrm>
          <a:off x="18421428" y="940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152527</xdr:rowOff>
    </xdr:from>
    <xdr:to>
      <xdr:col>116</xdr:col>
      <xdr:colOff>114300</xdr:colOff>
      <xdr:row>59</xdr:row>
      <xdr:rowOff>82677</xdr:rowOff>
    </xdr:to>
    <xdr:sp macro="" textlink="">
      <xdr:nvSpPr>
        <xdr:cNvPr id="816" name="楕円 815"/>
        <xdr:cNvSpPr/>
      </xdr:nvSpPr>
      <xdr:spPr>
        <a:xfrm>
          <a:off x="22110700" y="100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67454</xdr:rowOff>
    </xdr:from>
    <xdr:ext cx="313932" cy="259045"/>
    <xdr:sp macro="" textlink="">
      <xdr:nvSpPr>
        <xdr:cNvPr id="817" name="貸付金該当値テキスト"/>
        <xdr:cNvSpPr txBox="1"/>
      </xdr:nvSpPr>
      <xdr:spPr>
        <a:xfrm>
          <a:off x="22212300" y="100115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152527</xdr:rowOff>
    </xdr:from>
    <xdr:to>
      <xdr:col>112</xdr:col>
      <xdr:colOff>38100</xdr:colOff>
      <xdr:row>59</xdr:row>
      <xdr:rowOff>82677</xdr:rowOff>
    </xdr:to>
    <xdr:sp macro="" textlink="">
      <xdr:nvSpPr>
        <xdr:cNvPr id="818" name="楕円 817"/>
        <xdr:cNvSpPr/>
      </xdr:nvSpPr>
      <xdr:spPr>
        <a:xfrm>
          <a:off x="21272500" y="100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73804</xdr:rowOff>
    </xdr:from>
    <xdr:ext cx="313932" cy="259045"/>
    <xdr:sp macro="" textlink="">
      <xdr:nvSpPr>
        <xdr:cNvPr id="819" name="テキスト ボックス 818"/>
        <xdr:cNvSpPr txBox="1"/>
      </xdr:nvSpPr>
      <xdr:spPr>
        <a:xfrm>
          <a:off x="21166333" y="10189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152527</xdr:rowOff>
    </xdr:from>
    <xdr:to>
      <xdr:col>107</xdr:col>
      <xdr:colOff>101600</xdr:colOff>
      <xdr:row>59</xdr:row>
      <xdr:rowOff>82677</xdr:rowOff>
    </xdr:to>
    <xdr:sp macro="" textlink="">
      <xdr:nvSpPr>
        <xdr:cNvPr id="820" name="楕円 819"/>
        <xdr:cNvSpPr/>
      </xdr:nvSpPr>
      <xdr:spPr>
        <a:xfrm>
          <a:off x="20383500" y="100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73804</xdr:rowOff>
    </xdr:from>
    <xdr:ext cx="313932" cy="259045"/>
    <xdr:sp macro="" textlink="">
      <xdr:nvSpPr>
        <xdr:cNvPr id="821" name="テキスト ボックス 820"/>
        <xdr:cNvSpPr txBox="1"/>
      </xdr:nvSpPr>
      <xdr:spPr>
        <a:xfrm>
          <a:off x="20277333" y="10189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152527</xdr:rowOff>
    </xdr:from>
    <xdr:to>
      <xdr:col>102</xdr:col>
      <xdr:colOff>165100</xdr:colOff>
      <xdr:row>59</xdr:row>
      <xdr:rowOff>82677</xdr:rowOff>
    </xdr:to>
    <xdr:sp macro="" textlink="">
      <xdr:nvSpPr>
        <xdr:cNvPr id="822" name="楕円 821"/>
        <xdr:cNvSpPr/>
      </xdr:nvSpPr>
      <xdr:spPr>
        <a:xfrm>
          <a:off x="19494500" y="100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73804</xdr:rowOff>
    </xdr:from>
    <xdr:ext cx="313932" cy="259045"/>
    <xdr:sp macro="" textlink="">
      <xdr:nvSpPr>
        <xdr:cNvPr id="823" name="テキスト ボックス 822"/>
        <xdr:cNvSpPr txBox="1"/>
      </xdr:nvSpPr>
      <xdr:spPr>
        <a:xfrm>
          <a:off x="19388333" y="10189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152527</xdr:rowOff>
    </xdr:from>
    <xdr:to>
      <xdr:col>98</xdr:col>
      <xdr:colOff>38100</xdr:colOff>
      <xdr:row>59</xdr:row>
      <xdr:rowOff>82677</xdr:rowOff>
    </xdr:to>
    <xdr:sp macro="" textlink="">
      <xdr:nvSpPr>
        <xdr:cNvPr id="824" name="楕円 823"/>
        <xdr:cNvSpPr/>
      </xdr:nvSpPr>
      <xdr:spPr>
        <a:xfrm>
          <a:off x="18605500" y="100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73804</xdr:rowOff>
    </xdr:from>
    <xdr:ext cx="313932" cy="259045"/>
    <xdr:sp macro="" textlink="">
      <xdr:nvSpPr>
        <xdr:cNvPr id="825" name="テキスト ボックス 824"/>
        <xdr:cNvSpPr txBox="1"/>
      </xdr:nvSpPr>
      <xdr:spPr>
        <a:xfrm>
          <a:off x="18499333" y="10189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48" name="直線コネクタ 847"/>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49" name="繰出金最小値テキスト"/>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50" name="直線コネクタ 849"/>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1" name="繰出金最大値テキスト"/>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2" name="直線コネクタ 851"/>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138694</xdr:rowOff>
    </xdr:from>
    <xdr:to>
      <xdr:col>116</xdr:col>
      <xdr:colOff>63500</xdr:colOff>
      <xdr:row>73</xdr:row>
      <xdr:rowOff>146101</xdr:rowOff>
    </xdr:to>
    <xdr:cxnSp macro="">
      <xdr:nvCxnSpPr>
        <xdr:cNvPr id="853" name="直線コネクタ 852"/>
        <xdr:cNvCxnSpPr/>
      </xdr:nvCxnSpPr>
      <xdr:spPr>
        <a:xfrm>
          <a:off x="21323300" y="12654544"/>
          <a:ext cx="8382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81637</xdr:rowOff>
    </xdr:from>
    <xdr:ext cx="534377" cy="259045"/>
    <xdr:sp macro="" textlink="">
      <xdr:nvSpPr>
        <xdr:cNvPr id="854" name="繰出金平均値テキスト"/>
        <xdr:cNvSpPr txBox="1"/>
      </xdr:nvSpPr>
      <xdr:spPr>
        <a:xfrm>
          <a:off x="22212300" y="127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5" name="フローチャート: 判断 854"/>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138694</xdr:rowOff>
    </xdr:from>
    <xdr:to>
      <xdr:col>111</xdr:col>
      <xdr:colOff>177800</xdr:colOff>
      <xdr:row>74</xdr:row>
      <xdr:rowOff>31527</xdr:rowOff>
    </xdr:to>
    <xdr:cxnSp macro="">
      <xdr:nvCxnSpPr>
        <xdr:cNvPr id="856" name="直線コネクタ 855"/>
        <xdr:cNvCxnSpPr/>
      </xdr:nvCxnSpPr>
      <xdr:spPr>
        <a:xfrm flipV="1">
          <a:off x="20434300" y="12654544"/>
          <a:ext cx="889000" cy="6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7" name="フローチャート: 判断 856"/>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92564</xdr:rowOff>
    </xdr:from>
    <xdr:ext cx="534377" cy="259045"/>
    <xdr:sp macro="" textlink="">
      <xdr:nvSpPr>
        <xdr:cNvPr id="858" name="テキスト ボックス 857"/>
        <xdr:cNvSpPr txBox="1"/>
      </xdr:nvSpPr>
      <xdr:spPr>
        <a:xfrm>
          <a:off x="21056111" y="1295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153416</xdr:rowOff>
    </xdr:from>
    <xdr:to>
      <xdr:col>107</xdr:col>
      <xdr:colOff>50800</xdr:colOff>
      <xdr:row>74</xdr:row>
      <xdr:rowOff>31527</xdr:rowOff>
    </xdr:to>
    <xdr:cxnSp macro="">
      <xdr:nvCxnSpPr>
        <xdr:cNvPr id="859" name="直線コネクタ 858"/>
        <xdr:cNvCxnSpPr/>
      </xdr:nvCxnSpPr>
      <xdr:spPr>
        <a:xfrm>
          <a:off x="19545300" y="12326366"/>
          <a:ext cx="889000" cy="39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60" name="フローチャート: 判断 859"/>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100748</xdr:rowOff>
    </xdr:from>
    <xdr:ext cx="534377" cy="259045"/>
    <xdr:sp macro="" textlink="">
      <xdr:nvSpPr>
        <xdr:cNvPr id="861" name="テキスト ボックス 860"/>
        <xdr:cNvSpPr txBox="1"/>
      </xdr:nvSpPr>
      <xdr:spPr>
        <a:xfrm>
          <a:off x="20167111" y="129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153416</xdr:rowOff>
    </xdr:from>
    <xdr:to>
      <xdr:col>102</xdr:col>
      <xdr:colOff>114300</xdr:colOff>
      <xdr:row>72</xdr:row>
      <xdr:rowOff>105318</xdr:rowOff>
    </xdr:to>
    <xdr:cxnSp macro="">
      <xdr:nvCxnSpPr>
        <xdr:cNvPr id="862" name="直線コネクタ 861"/>
        <xdr:cNvCxnSpPr/>
      </xdr:nvCxnSpPr>
      <xdr:spPr>
        <a:xfrm flipV="1">
          <a:off x="18656300" y="12326366"/>
          <a:ext cx="889000" cy="12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105039</xdr:rowOff>
    </xdr:from>
    <xdr:to>
      <xdr:col>102</xdr:col>
      <xdr:colOff>165100</xdr:colOff>
      <xdr:row>74</xdr:row>
      <xdr:rowOff>35189</xdr:rowOff>
    </xdr:to>
    <xdr:sp macro="" textlink="">
      <xdr:nvSpPr>
        <xdr:cNvPr id="863" name="フローチャート: 判断 862"/>
        <xdr:cNvSpPr/>
      </xdr:nvSpPr>
      <xdr:spPr>
        <a:xfrm>
          <a:off x="19494500" y="1262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26316</xdr:rowOff>
    </xdr:from>
    <xdr:ext cx="534377" cy="259045"/>
    <xdr:sp macro="" textlink="">
      <xdr:nvSpPr>
        <xdr:cNvPr id="864" name="テキスト ボックス 863"/>
        <xdr:cNvSpPr txBox="1"/>
      </xdr:nvSpPr>
      <xdr:spPr>
        <a:xfrm>
          <a:off x="19278111" y="1271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122275</xdr:rowOff>
    </xdr:from>
    <xdr:to>
      <xdr:col>98</xdr:col>
      <xdr:colOff>38100</xdr:colOff>
      <xdr:row>74</xdr:row>
      <xdr:rowOff>52425</xdr:rowOff>
    </xdr:to>
    <xdr:sp macro="" textlink="">
      <xdr:nvSpPr>
        <xdr:cNvPr id="865" name="フローチャート: 判断 864"/>
        <xdr:cNvSpPr/>
      </xdr:nvSpPr>
      <xdr:spPr>
        <a:xfrm>
          <a:off x="18605500" y="1263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43552</xdr:rowOff>
    </xdr:from>
    <xdr:ext cx="534377" cy="259045"/>
    <xdr:sp macro="" textlink="">
      <xdr:nvSpPr>
        <xdr:cNvPr id="866" name="テキスト ボックス 865"/>
        <xdr:cNvSpPr txBox="1"/>
      </xdr:nvSpPr>
      <xdr:spPr>
        <a:xfrm>
          <a:off x="18389111" y="127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95301</xdr:rowOff>
    </xdr:from>
    <xdr:to>
      <xdr:col>116</xdr:col>
      <xdr:colOff>114300</xdr:colOff>
      <xdr:row>74</xdr:row>
      <xdr:rowOff>25451</xdr:rowOff>
    </xdr:to>
    <xdr:sp macro="" textlink="">
      <xdr:nvSpPr>
        <xdr:cNvPr id="872" name="楕円 871"/>
        <xdr:cNvSpPr/>
      </xdr:nvSpPr>
      <xdr:spPr>
        <a:xfrm>
          <a:off x="22110700" y="126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118178</xdr:rowOff>
    </xdr:from>
    <xdr:ext cx="534377" cy="259045"/>
    <xdr:sp macro="" textlink="">
      <xdr:nvSpPr>
        <xdr:cNvPr id="873" name="繰出金該当値テキスト"/>
        <xdr:cNvSpPr txBox="1"/>
      </xdr:nvSpPr>
      <xdr:spPr>
        <a:xfrm>
          <a:off x="22212300" y="1246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87894</xdr:rowOff>
    </xdr:from>
    <xdr:to>
      <xdr:col>112</xdr:col>
      <xdr:colOff>38100</xdr:colOff>
      <xdr:row>74</xdr:row>
      <xdr:rowOff>18044</xdr:rowOff>
    </xdr:to>
    <xdr:sp macro="" textlink="">
      <xdr:nvSpPr>
        <xdr:cNvPr id="874" name="楕円 873"/>
        <xdr:cNvSpPr/>
      </xdr:nvSpPr>
      <xdr:spPr>
        <a:xfrm>
          <a:off x="21272500" y="1260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34571</xdr:rowOff>
    </xdr:from>
    <xdr:ext cx="534377" cy="259045"/>
    <xdr:sp macro="" textlink="">
      <xdr:nvSpPr>
        <xdr:cNvPr id="875" name="テキスト ボックス 874"/>
        <xdr:cNvSpPr txBox="1"/>
      </xdr:nvSpPr>
      <xdr:spPr>
        <a:xfrm>
          <a:off x="21056111" y="1237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152177</xdr:rowOff>
    </xdr:from>
    <xdr:to>
      <xdr:col>107</xdr:col>
      <xdr:colOff>101600</xdr:colOff>
      <xdr:row>74</xdr:row>
      <xdr:rowOff>82327</xdr:rowOff>
    </xdr:to>
    <xdr:sp macro="" textlink="">
      <xdr:nvSpPr>
        <xdr:cNvPr id="876" name="楕円 875"/>
        <xdr:cNvSpPr/>
      </xdr:nvSpPr>
      <xdr:spPr>
        <a:xfrm>
          <a:off x="20383500" y="126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98854</xdr:rowOff>
    </xdr:from>
    <xdr:ext cx="534377" cy="259045"/>
    <xdr:sp macro="" textlink="">
      <xdr:nvSpPr>
        <xdr:cNvPr id="877" name="テキスト ボックス 876"/>
        <xdr:cNvSpPr txBox="1"/>
      </xdr:nvSpPr>
      <xdr:spPr>
        <a:xfrm>
          <a:off x="20167111" y="1244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102616</xdr:rowOff>
    </xdr:from>
    <xdr:to>
      <xdr:col>102</xdr:col>
      <xdr:colOff>165100</xdr:colOff>
      <xdr:row>72</xdr:row>
      <xdr:rowOff>32766</xdr:rowOff>
    </xdr:to>
    <xdr:sp macro="" textlink="">
      <xdr:nvSpPr>
        <xdr:cNvPr id="878" name="楕円 877"/>
        <xdr:cNvSpPr/>
      </xdr:nvSpPr>
      <xdr:spPr>
        <a:xfrm>
          <a:off x="19494500" y="122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49293</xdr:rowOff>
    </xdr:from>
    <xdr:ext cx="534377" cy="259045"/>
    <xdr:sp macro="" textlink="">
      <xdr:nvSpPr>
        <xdr:cNvPr id="879" name="テキスト ボックス 878"/>
        <xdr:cNvSpPr txBox="1"/>
      </xdr:nvSpPr>
      <xdr:spPr>
        <a:xfrm>
          <a:off x="19278111" y="1205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54518</xdr:rowOff>
    </xdr:from>
    <xdr:to>
      <xdr:col>98</xdr:col>
      <xdr:colOff>38100</xdr:colOff>
      <xdr:row>72</xdr:row>
      <xdr:rowOff>156118</xdr:rowOff>
    </xdr:to>
    <xdr:sp macro="" textlink="">
      <xdr:nvSpPr>
        <xdr:cNvPr id="880" name="楕円 879"/>
        <xdr:cNvSpPr/>
      </xdr:nvSpPr>
      <xdr:spPr>
        <a:xfrm>
          <a:off x="18605500" y="1239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1195</xdr:rowOff>
    </xdr:from>
    <xdr:ext cx="534377" cy="259045"/>
    <xdr:sp macro="" textlink="">
      <xdr:nvSpPr>
        <xdr:cNvPr id="881" name="テキスト ボックス 880"/>
        <xdr:cNvSpPr txBox="1"/>
      </xdr:nvSpPr>
      <xdr:spPr>
        <a:xfrm>
          <a:off x="18389111" y="1217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人件費は、類似団体・東京都・全国平均を下回っており、これまでの職員定数の適正化・給与制度・諸手当制度の適正化などの影響によるものと考えられる。●物件費は、全国・東京都平均を下回っているものの、類似団体平均は上回っている、増加傾向にあるのは情報化推進事業費</a:t>
          </a:r>
          <a:r>
            <a:rPr kumimoji="1" lang="ja-JP" altLang="en-US" sz="1000">
              <a:solidFill>
                <a:schemeClr val="dk1"/>
              </a:solidFill>
              <a:effectLst/>
              <a:latin typeface="+mn-lt"/>
              <a:ea typeface="+mn-ea"/>
              <a:cs typeface="+mn-cs"/>
            </a:rPr>
            <a:t>等の</a:t>
          </a:r>
          <a:r>
            <a:rPr kumimoji="1" lang="ja-JP" altLang="ja-JP" sz="1000">
              <a:solidFill>
                <a:schemeClr val="dk1"/>
              </a:solidFill>
              <a:effectLst/>
              <a:latin typeface="+mn-lt"/>
              <a:ea typeface="+mn-ea"/>
              <a:cs typeface="+mn-cs"/>
            </a:rPr>
            <a:t>増によるものと考えられる。●維持補修費は類似団体・東京都・全国平均を下回っているものの、今後、当市においても公共施設等の老朽化による維持補修費のさらなる増が見込まれる。●扶助費は、東京都平均は下回っているものの、類似団体・全国の平均を上回っており、生活保護費の割合が高いこと、病院等が市内に多いことなどが理由として挙げられる。●補助費等は、類似団体・東京都平均を上回っている。当市においては、常備消防の都への委託金や、加入している広域資源循環組合・病院組合等の負担金のほか、児童福祉費に係る補助金などが多いという特徴がある。●普通建設事業費は、</a:t>
          </a:r>
          <a:r>
            <a:rPr kumimoji="1" lang="ja-JP" altLang="ja-JP" sz="1100">
              <a:solidFill>
                <a:schemeClr val="dk1"/>
              </a:solidFill>
              <a:effectLst/>
              <a:latin typeface="+mn-lt"/>
              <a:ea typeface="+mn-ea"/>
              <a:cs typeface="+mn-cs"/>
            </a:rPr>
            <a:t>全国・東京都</a:t>
          </a:r>
          <a:r>
            <a:rPr kumimoji="1" lang="ja-JP" altLang="ja-JP" sz="1000">
              <a:solidFill>
                <a:schemeClr val="dk1"/>
              </a:solidFill>
              <a:effectLst/>
              <a:latin typeface="+mn-lt"/>
              <a:ea typeface="+mn-ea"/>
              <a:cs typeface="+mn-cs"/>
            </a:rPr>
            <a:t>平均を下回っているものの、</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上回っており、</a:t>
          </a:r>
          <a:r>
            <a:rPr kumimoji="1" lang="ja-JP" altLang="ja-JP" sz="1000">
              <a:solidFill>
                <a:schemeClr val="dk1"/>
              </a:solidFill>
              <a:effectLst/>
              <a:latin typeface="+mn-lt"/>
              <a:ea typeface="+mn-ea"/>
              <a:cs typeface="+mn-cs"/>
            </a:rPr>
            <a:t>今後、前川公園整備事業費など大規模事業が予定されていることから増が見込まれる。●公債費は、東京都平均は上回っているものの、全国</a:t>
          </a:r>
          <a:r>
            <a:rPr kumimoji="1" lang="ja-JP" altLang="en-US" sz="1000">
              <a:solidFill>
                <a:schemeClr val="dk1"/>
              </a:solidFill>
              <a:effectLst/>
              <a:latin typeface="+mn-lt"/>
              <a:ea typeface="+mn-ea"/>
              <a:cs typeface="+mn-cs"/>
            </a:rPr>
            <a:t>・類似団体</a:t>
          </a:r>
          <a:r>
            <a:rPr kumimoji="1" lang="ja-JP" altLang="ja-JP" sz="1000">
              <a:solidFill>
                <a:schemeClr val="dk1"/>
              </a:solidFill>
              <a:effectLst/>
              <a:latin typeface="+mn-lt"/>
              <a:ea typeface="+mn-ea"/>
              <a:cs typeface="+mn-cs"/>
            </a:rPr>
            <a:t>平均は下回っており、これまで通常債の残高削減を進めてきたことなどが要因と考えられるが、今後予定している大規模事業に伴う起債の償還が始まることで増加することが見込まれる。●積立金は、東京都平均</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下回ってい</a:t>
          </a:r>
          <a:r>
            <a:rPr kumimoji="1" lang="ja-JP" altLang="en-US" sz="1000">
              <a:solidFill>
                <a:schemeClr val="dk1"/>
              </a:solidFill>
              <a:effectLst/>
              <a:latin typeface="+mn-lt"/>
              <a:ea typeface="+mn-ea"/>
              <a:cs typeface="+mn-cs"/>
            </a:rPr>
            <a:t>るものの</a:t>
          </a:r>
          <a:r>
            <a:rPr kumimoji="1" lang="ja-JP" altLang="ja-JP" sz="1000">
              <a:solidFill>
                <a:schemeClr val="dk1"/>
              </a:solidFill>
              <a:effectLst/>
              <a:latin typeface="+mn-lt"/>
              <a:ea typeface="+mn-ea"/>
              <a:cs typeface="+mn-cs"/>
            </a:rPr>
            <a:t>、全国・類似団体平均は</a:t>
          </a:r>
          <a:r>
            <a:rPr kumimoji="1" lang="ja-JP" altLang="en-US" sz="1000">
              <a:solidFill>
                <a:schemeClr val="dk1"/>
              </a:solidFill>
              <a:effectLst/>
              <a:latin typeface="+mn-lt"/>
              <a:ea typeface="+mn-ea"/>
              <a:cs typeface="+mn-cs"/>
            </a:rPr>
            <a:t>上</a:t>
          </a:r>
          <a:r>
            <a:rPr kumimoji="1" lang="ja-JP" altLang="ja-JP" sz="1000">
              <a:solidFill>
                <a:schemeClr val="dk1"/>
              </a:solidFill>
              <a:effectLst/>
              <a:latin typeface="+mn-lt"/>
              <a:ea typeface="+mn-ea"/>
              <a:cs typeface="+mn-cs"/>
            </a:rPr>
            <a:t>回っ</a:t>
          </a:r>
          <a:r>
            <a:rPr kumimoji="1" lang="ja-JP" altLang="en-US" sz="1000">
              <a:solidFill>
                <a:schemeClr val="dk1"/>
              </a:solidFill>
              <a:effectLst/>
              <a:latin typeface="+mn-lt"/>
              <a:ea typeface="+mn-ea"/>
              <a:cs typeface="+mn-cs"/>
            </a:rPr>
            <a:t>た</a:t>
          </a:r>
          <a:r>
            <a:rPr kumimoji="1" lang="ja-JP" altLang="ja-JP" sz="1000">
              <a:solidFill>
                <a:schemeClr val="dk1"/>
              </a:solidFill>
              <a:effectLst/>
              <a:latin typeface="+mn-lt"/>
              <a:ea typeface="+mn-ea"/>
              <a:cs typeface="+mn-cs"/>
            </a:rPr>
            <a:t>、当市においては</a:t>
          </a:r>
          <a:r>
            <a:rPr kumimoji="1" lang="ja-JP" altLang="en-US" sz="1000">
              <a:solidFill>
                <a:schemeClr val="dk1"/>
              </a:solidFill>
              <a:effectLst/>
              <a:latin typeface="+mn-lt"/>
              <a:ea typeface="+mn-ea"/>
              <a:cs typeface="+mn-cs"/>
            </a:rPr>
            <a:t>これまで</a:t>
          </a:r>
          <a:r>
            <a:rPr kumimoji="1" lang="ja-JP" altLang="ja-JP" sz="1000">
              <a:solidFill>
                <a:schemeClr val="dk1"/>
              </a:solidFill>
              <a:effectLst/>
              <a:latin typeface="+mn-lt"/>
              <a:ea typeface="+mn-ea"/>
              <a:cs typeface="+mn-cs"/>
            </a:rPr>
            <a:t>決算剰余金を条例により予算を通さず直接財政調整基金に積み立て</a:t>
          </a:r>
          <a:r>
            <a:rPr kumimoji="1" lang="ja-JP" altLang="en-US" sz="1000">
              <a:solidFill>
                <a:schemeClr val="dk1"/>
              </a:solidFill>
              <a:effectLst/>
              <a:latin typeface="+mn-lt"/>
              <a:ea typeface="+mn-ea"/>
              <a:cs typeface="+mn-cs"/>
            </a:rPr>
            <a:t>てきたが、</a:t>
          </a:r>
          <a:r>
            <a:rPr kumimoji="1" lang="ja-JP" altLang="ja-JP" sz="1000">
              <a:solidFill>
                <a:schemeClr val="dk1"/>
              </a:solidFill>
              <a:effectLst/>
              <a:latin typeface="+mn-lt"/>
              <a:ea typeface="+mn-ea"/>
              <a:cs typeface="+mn-cs"/>
            </a:rPr>
            <a:t>令和４年度</a:t>
          </a:r>
          <a:r>
            <a:rPr kumimoji="1" lang="ja-JP" altLang="en-US" sz="1000">
              <a:solidFill>
                <a:schemeClr val="dk1"/>
              </a:solidFill>
              <a:effectLst/>
              <a:latin typeface="+mn-lt"/>
              <a:ea typeface="+mn-ea"/>
              <a:cs typeface="+mn-cs"/>
            </a:rPr>
            <a:t>から予算計上をしたためその分が</a:t>
          </a:r>
          <a:r>
            <a:rPr kumimoji="1" lang="ja-JP" altLang="ja-JP" sz="1000">
              <a:solidFill>
                <a:schemeClr val="dk1"/>
              </a:solidFill>
              <a:effectLst/>
              <a:latin typeface="+mn-lt"/>
              <a:ea typeface="+mn-ea"/>
              <a:cs typeface="+mn-cs"/>
            </a:rPr>
            <a:t>大幅</a:t>
          </a:r>
          <a:r>
            <a:rPr kumimoji="1" lang="ja-JP" altLang="en-US" sz="1000">
              <a:solidFill>
                <a:schemeClr val="dk1"/>
              </a:solidFill>
              <a:effectLst/>
              <a:latin typeface="+mn-lt"/>
              <a:ea typeface="+mn-ea"/>
              <a:cs typeface="+mn-cs"/>
            </a:rPr>
            <a:t>に</a:t>
          </a:r>
          <a:r>
            <a:rPr kumimoji="1" lang="ja-JP" altLang="ja-JP" sz="1000">
              <a:solidFill>
                <a:schemeClr val="dk1"/>
              </a:solidFill>
              <a:effectLst/>
              <a:latin typeface="+mn-lt"/>
              <a:ea typeface="+mn-ea"/>
              <a:cs typeface="+mn-cs"/>
            </a:rPr>
            <a:t>増</a:t>
          </a:r>
          <a:r>
            <a:rPr kumimoji="1" lang="ja-JP" altLang="en-US" sz="1000">
              <a:solidFill>
                <a:schemeClr val="dk1"/>
              </a:solidFill>
              <a:effectLst/>
              <a:latin typeface="+mn-lt"/>
              <a:ea typeface="+mn-ea"/>
              <a:cs typeface="+mn-cs"/>
            </a:rPr>
            <a:t>となっている。</a:t>
          </a:r>
          <a:r>
            <a:rPr kumimoji="1" lang="ja-JP" altLang="ja-JP" sz="1000">
              <a:solidFill>
                <a:schemeClr val="dk1"/>
              </a:solidFill>
              <a:effectLst/>
              <a:latin typeface="+mn-lt"/>
              <a:ea typeface="+mn-ea"/>
              <a:cs typeface="+mn-cs"/>
            </a:rPr>
            <a:t>●繰出金は、全国平均は下回っているものの、類似団体・東京都平均を上回っている、高齢者人口比率が高いことにより医療・介護の両面で給付費が増加傾向にあることによるものと考えられる。</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151,814
148,522
17.14
70,577,986
67,875,587
2,602,012
30,916,278
39,151,047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138786</xdr:rowOff>
    </xdr:from>
    <xdr:to>
      <xdr:col>24</xdr:col>
      <xdr:colOff>63500</xdr:colOff>
      <xdr:row>34</xdr:row>
      <xdr:rowOff>168046</xdr:rowOff>
    </xdr:to>
    <xdr:cxnSp macro="">
      <xdr:nvCxnSpPr>
        <xdr:cNvPr id="59" name="直線コネクタ 58"/>
        <xdr:cNvCxnSpPr/>
      </xdr:nvCxnSpPr>
      <xdr:spPr>
        <a:xfrm flipV="1">
          <a:off x="3797300" y="5968086"/>
          <a:ext cx="8382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101617</xdr:rowOff>
    </xdr:from>
    <xdr:ext cx="469744" cy="259045"/>
    <xdr:sp macro="" textlink="">
      <xdr:nvSpPr>
        <xdr:cNvPr id="60" name="議会費平均値テキスト"/>
        <xdr:cNvSpPr txBox="1"/>
      </xdr:nvSpPr>
      <xdr:spPr>
        <a:xfrm>
          <a:off x="4686300" y="61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135128</xdr:rowOff>
    </xdr:from>
    <xdr:to>
      <xdr:col>19</xdr:col>
      <xdr:colOff>177800</xdr:colOff>
      <xdr:row>34</xdr:row>
      <xdr:rowOff>168046</xdr:rowOff>
    </xdr:to>
    <xdr:cxnSp macro="">
      <xdr:nvCxnSpPr>
        <xdr:cNvPr id="62" name="直線コネクタ 61"/>
        <xdr:cNvCxnSpPr/>
      </xdr:nvCxnSpPr>
      <xdr:spPr>
        <a:xfrm>
          <a:off x="2908300" y="5964428"/>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54525</xdr:rowOff>
    </xdr:from>
    <xdr:ext cx="469744" cy="259045"/>
    <xdr:sp macro="" textlink="">
      <xdr:nvSpPr>
        <xdr:cNvPr id="64" name="テキスト ボックス 63"/>
        <xdr:cNvSpPr txBox="1"/>
      </xdr:nvSpPr>
      <xdr:spPr>
        <a:xfrm>
          <a:off x="3562428" y="62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73863</xdr:rowOff>
    </xdr:from>
    <xdr:to>
      <xdr:col>15</xdr:col>
      <xdr:colOff>50800</xdr:colOff>
      <xdr:row>34</xdr:row>
      <xdr:rowOff>135128</xdr:rowOff>
    </xdr:to>
    <xdr:cxnSp macro="">
      <xdr:nvCxnSpPr>
        <xdr:cNvPr id="65" name="直線コネクタ 64"/>
        <xdr:cNvCxnSpPr/>
      </xdr:nvCxnSpPr>
      <xdr:spPr>
        <a:xfrm>
          <a:off x="2019300" y="5903163"/>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56354</xdr:rowOff>
    </xdr:from>
    <xdr:ext cx="469744" cy="259045"/>
    <xdr:sp macro="" textlink="">
      <xdr:nvSpPr>
        <xdr:cNvPr id="67" name="テキスト ボックス 66"/>
        <xdr:cNvSpPr txBox="1"/>
      </xdr:nvSpPr>
      <xdr:spPr>
        <a:xfrm>
          <a:off x="2673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73863</xdr:rowOff>
    </xdr:from>
    <xdr:to>
      <xdr:col>10</xdr:col>
      <xdr:colOff>114300</xdr:colOff>
      <xdr:row>34</xdr:row>
      <xdr:rowOff>101295</xdr:rowOff>
    </xdr:to>
    <xdr:cxnSp macro="">
      <xdr:nvCxnSpPr>
        <xdr:cNvPr id="68" name="直線コネクタ 67"/>
        <xdr:cNvCxnSpPr/>
      </xdr:nvCxnSpPr>
      <xdr:spPr>
        <a:xfrm flipV="1">
          <a:off x="1130300" y="5903163"/>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98044</xdr:rowOff>
    </xdr:from>
    <xdr:to>
      <xdr:col>10</xdr:col>
      <xdr:colOff>165100</xdr:colOff>
      <xdr:row>33</xdr:row>
      <xdr:rowOff>28194</xdr:rowOff>
    </xdr:to>
    <xdr:sp macro="" textlink="">
      <xdr:nvSpPr>
        <xdr:cNvPr id="69" name="フローチャート: 判断 68"/>
        <xdr:cNvSpPr/>
      </xdr:nvSpPr>
      <xdr:spPr>
        <a:xfrm>
          <a:off x="1968500" y="558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44721</xdr:rowOff>
    </xdr:from>
    <xdr:ext cx="469744" cy="259045"/>
    <xdr:sp macro="" textlink="">
      <xdr:nvSpPr>
        <xdr:cNvPr id="70" name="テキスト ボックス 69"/>
        <xdr:cNvSpPr txBox="1"/>
      </xdr:nvSpPr>
      <xdr:spPr>
        <a:xfrm>
          <a:off x="1784428" y="53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63297</xdr:rowOff>
    </xdr:from>
    <xdr:to>
      <xdr:col>6</xdr:col>
      <xdr:colOff>38100</xdr:colOff>
      <xdr:row>32</xdr:row>
      <xdr:rowOff>164897</xdr:rowOff>
    </xdr:to>
    <xdr:sp macro="" textlink="">
      <xdr:nvSpPr>
        <xdr:cNvPr id="71" name="フローチャート: 判断 70"/>
        <xdr:cNvSpPr/>
      </xdr:nvSpPr>
      <xdr:spPr>
        <a:xfrm>
          <a:off x="1079500" y="554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9974</xdr:rowOff>
    </xdr:from>
    <xdr:ext cx="469744" cy="259045"/>
    <xdr:sp macro="" textlink="">
      <xdr:nvSpPr>
        <xdr:cNvPr id="72" name="テキスト ボックス 71"/>
        <xdr:cNvSpPr txBox="1"/>
      </xdr:nvSpPr>
      <xdr:spPr>
        <a:xfrm>
          <a:off x="895428" y="532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87986</xdr:rowOff>
    </xdr:from>
    <xdr:to>
      <xdr:col>24</xdr:col>
      <xdr:colOff>114300</xdr:colOff>
      <xdr:row>35</xdr:row>
      <xdr:rowOff>18136</xdr:rowOff>
    </xdr:to>
    <xdr:sp macro="" textlink="">
      <xdr:nvSpPr>
        <xdr:cNvPr id="78" name="楕円 77"/>
        <xdr:cNvSpPr/>
      </xdr:nvSpPr>
      <xdr:spPr>
        <a:xfrm>
          <a:off x="4584700" y="59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110863</xdr:rowOff>
    </xdr:from>
    <xdr:ext cx="469744" cy="259045"/>
    <xdr:sp macro="" textlink="">
      <xdr:nvSpPr>
        <xdr:cNvPr id="79" name="議会費該当値テキスト"/>
        <xdr:cNvSpPr txBox="1"/>
      </xdr:nvSpPr>
      <xdr:spPr>
        <a:xfrm>
          <a:off x="4686300" y="57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117246</xdr:rowOff>
    </xdr:from>
    <xdr:to>
      <xdr:col>20</xdr:col>
      <xdr:colOff>38100</xdr:colOff>
      <xdr:row>35</xdr:row>
      <xdr:rowOff>47396</xdr:rowOff>
    </xdr:to>
    <xdr:sp macro="" textlink="">
      <xdr:nvSpPr>
        <xdr:cNvPr id="80" name="楕円 79"/>
        <xdr:cNvSpPr/>
      </xdr:nvSpPr>
      <xdr:spPr>
        <a:xfrm>
          <a:off x="3746500" y="59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63923</xdr:rowOff>
    </xdr:from>
    <xdr:ext cx="469744" cy="259045"/>
    <xdr:sp macro="" textlink="">
      <xdr:nvSpPr>
        <xdr:cNvPr id="81" name="テキスト ボックス 80"/>
        <xdr:cNvSpPr txBox="1"/>
      </xdr:nvSpPr>
      <xdr:spPr>
        <a:xfrm>
          <a:off x="3562428" y="572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84328</xdr:rowOff>
    </xdr:from>
    <xdr:to>
      <xdr:col>15</xdr:col>
      <xdr:colOff>101600</xdr:colOff>
      <xdr:row>35</xdr:row>
      <xdr:rowOff>14478</xdr:rowOff>
    </xdr:to>
    <xdr:sp macro="" textlink="">
      <xdr:nvSpPr>
        <xdr:cNvPr id="82" name="楕円 81"/>
        <xdr:cNvSpPr/>
      </xdr:nvSpPr>
      <xdr:spPr>
        <a:xfrm>
          <a:off x="2857500" y="59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31005</xdr:rowOff>
    </xdr:from>
    <xdr:ext cx="469744" cy="259045"/>
    <xdr:sp macro="" textlink="">
      <xdr:nvSpPr>
        <xdr:cNvPr id="83" name="テキスト ボックス 82"/>
        <xdr:cNvSpPr txBox="1"/>
      </xdr:nvSpPr>
      <xdr:spPr>
        <a:xfrm>
          <a:off x="2673428" y="568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23063</xdr:rowOff>
    </xdr:from>
    <xdr:to>
      <xdr:col>10</xdr:col>
      <xdr:colOff>165100</xdr:colOff>
      <xdr:row>34</xdr:row>
      <xdr:rowOff>124663</xdr:rowOff>
    </xdr:to>
    <xdr:sp macro="" textlink="">
      <xdr:nvSpPr>
        <xdr:cNvPr id="84" name="楕円 83"/>
        <xdr:cNvSpPr/>
      </xdr:nvSpPr>
      <xdr:spPr>
        <a:xfrm>
          <a:off x="1968500" y="58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115790</xdr:rowOff>
    </xdr:from>
    <xdr:ext cx="469744" cy="259045"/>
    <xdr:sp macro="" textlink="">
      <xdr:nvSpPr>
        <xdr:cNvPr id="85" name="テキスト ボックス 84"/>
        <xdr:cNvSpPr txBox="1"/>
      </xdr:nvSpPr>
      <xdr:spPr>
        <a:xfrm>
          <a:off x="1784428" y="59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50495</xdr:rowOff>
    </xdr:from>
    <xdr:to>
      <xdr:col>6</xdr:col>
      <xdr:colOff>38100</xdr:colOff>
      <xdr:row>34</xdr:row>
      <xdr:rowOff>152095</xdr:rowOff>
    </xdr:to>
    <xdr:sp macro="" textlink="">
      <xdr:nvSpPr>
        <xdr:cNvPr id="86" name="楕円 85"/>
        <xdr:cNvSpPr/>
      </xdr:nvSpPr>
      <xdr:spPr>
        <a:xfrm>
          <a:off x="1079500" y="58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143222</xdr:rowOff>
    </xdr:from>
    <xdr:ext cx="469744" cy="259045"/>
    <xdr:sp macro="" textlink="">
      <xdr:nvSpPr>
        <xdr:cNvPr id="87" name="テキスト ボックス 86"/>
        <xdr:cNvSpPr txBox="1"/>
      </xdr:nvSpPr>
      <xdr:spPr>
        <a:xfrm>
          <a:off x="895428" y="597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52560</xdr:rowOff>
    </xdr:from>
    <xdr:to>
      <xdr:col>24</xdr:col>
      <xdr:colOff>63500</xdr:colOff>
      <xdr:row>56</xdr:row>
      <xdr:rowOff>166719</xdr:rowOff>
    </xdr:to>
    <xdr:cxnSp macro="">
      <xdr:nvCxnSpPr>
        <xdr:cNvPr id="118" name="直線コネクタ 117"/>
        <xdr:cNvCxnSpPr/>
      </xdr:nvCxnSpPr>
      <xdr:spPr>
        <a:xfrm flipV="1">
          <a:off x="3797300" y="9653760"/>
          <a:ext cx="838200" cy="11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42911</xdr:rowOff>
    </xdr:from>
    <xdr:ext cx="534377" cy="259045"/>
    <xdr:sp macro="" textlink="">
      <xdr:nvSpPr>
        <xdr:cNvPr id="119" name="総務費平均値テキスト"/>
        <xdr:cNvSpPr txBox="1"/>
      </xdr:nvSpPr>
      <xdr:spPr>
        <a:xfrm>
          <a:off x="4686300" y="96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4967</xdr:rowOff>
    </xdr:from>
    <xdr:to>
      <xdr:col>19</xdr:col>
      <xdr:colOff>177800</xdr:colOff>
      <xdr:row>56</xdr:row>
      <xdr:rowOff>166719</xdr:rowOff>
    </xdr:to>
    <xdr:cxnSp macro="">
      <xdr:nvCxnSpPr>
        <xdr:cNvPr id="121" name="直線コネクタ 120"/>
        <xdr:cNvCxnSpPr/>
      </xdr:nvCxnSpPr>
      <xdr:spPr>
        <a:xfrm>
          <a:off x="2908300" y="8748917"/>
          <a:ext cx="889000" cy="101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164910</xdr:rowOff>
    </xdr:from>
    <xdr:ext cx="534377" cy="259045"/>
    <xdr:sp macro="" textlink="">
      <xdr:nvSpPr>
        <xdr:cNvPr id="123" name="テキスト ボックス 122"/>
        <xdr:cNvSpPr txBox="1"/>
      </xdr:nvSpPr>
      <xdr:spPr>
        <a:xfrm>
          <a:off x="3530111" y="94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4967</xdr:rowOff>
    </xdr:from>
    <xdr:to>
      <xdr:col>15</xdr:col>
      <xdr:colOff>50800</xdr:colOff>
      <xdr:row>57</xdr:row>
      <xdr:rowOff>93588</xdr:rowOff>
    </xdr:to>
    <xdr:cxnSp macro="">
      <xdr:nvCxnSpPr>
        <xdr:cNvPr id="124" name="直線コネクタ 123"/>
        <xdr:cNvCxnSpPr/>
      </xdr:nvCxnSpPr>
      <xdr:spPr>
        <a:xfrm flipV="1">
          <a:off x="2019300" y="8748917"/>
          <a:ext cx="889000" cy="111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5631</xdr:rowOff>
    </xdr:from>
    <xdr:ext cx="599010" cy="259045"/>
    <xdr:sp macro="" textlink="">
      <xdr:nvSpPr>
        <xdr:cNvPr id="126" name="テキスト ボックス 125"/>
        <xdr:cNvSpPr txBox="1"/>
      </xdr:nvSpPr>
      <xdr:spPr>
        <a:xfrm>
          <a:off x="2608795" y="840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74495</xdr:rowOff>
    </xdr:from>
    <xdr:to>
      <xdr:col>10</xdr:col>
      <xdr:colOff>114300</xdr:colOff>
      <xdr:row>57</xdr:row>
      <xdr:rowOff>93588</xdr:rowOff>
    </xdr:to>
    <xdr:cxnSp macro="">
      <xdr:nvCxnSpPr>
        <xdr:cNvPr id="127" name="直線コネクタ 126"/>
        <xdr:cNvCxnSpPr/>
      </xdr:nvCxnSpPr>
      <xdr:spPr>
        <a:xfrm>
          <a:off x="1130300" y="9847145"/>
          <a:ext cx="889000" cy="1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167973</xdr:rowOff>
    </xdr:from>
    <xdr:to>
      <xdr:col>10</xdr:col>
      <xdr:colOff>165100</xdr:colOff>
      <xdr:row>56</xdr:row>
      <xdr:rowOff>98123</xdr:rowOff>
    </xdr:to>
    <xdr:sp macro="" textlink="">
      <xdr:nvSpPr>
        <xdr:cNvPr id="128" name="フローチャート: 判断 127"/>
        <xdr:cNvSpPr/>
      </xdr:nvSpPr>
      <xdr:spPr>
        <a:xfrm>
          <a:off x="1968500" y="959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114650</xdr:rowOff>
    </xdr:from>
    <xdr:ext cx="534377" cy="259045"/>
    <xdr:sp macro="" textlink="">
      <xdr:nvSpPr>
        <xdr:cNvPr id="129" name="テキスト ボックス 128"/>
        <xdr:cNvSpPr txBox="1"/>
      </xdr:nvSpPr>
      <xdr:spPr>
        <a:xfrm>
          <a:off x="1752111" y="93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126347</xdr:rowOff>
    </xdr:from>
    <xdr:to>
      <xdr:col>6</xdr:col>
      <xdr:colOff>38100</xdr:colOff>
      <xdr:row>56</xdr:row>
      <xdr:rowOff>56497</xdr:rowOff>
    </xdr:to>
    <xdr:sp macro="" textlink="">
      <xdr:nvSpPr>
        <xdr:cNvPr id="130" name="フローチャート: 判断 129"/>
        <xdr:cNvSpPr/>
      </xdr:nvSpPr>
      <xdr:spPr>
        <a:xfrm>
          <a:off x="1079500" y="95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73024</xdr:rowOff>
    </xdr:from>
    <xdr:ext cx="534377" cy="259045"/>
    <xdr:sp macro="" textlink="">
      <xdr:nvSpPr>
        <xdr:cNvPr id="131" name="テキスト ボックス 130"/>
        <xdr:cNvSpPr txBox="1"/>
      </xdr:nvSpPr>
      <xdr:spPr>
        <a:xfrm>
          <a:off x="863111" y="933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1760</xdr:rowOff>
    </xdr:from>
    <xdr:to>
      <xdr:col>24</xdr:col>
      <xdr:colOff>114300</xdr:colOff>
      <xdr:row>56</xdr:row>
      <xdr:rowOff>103360</xdr:rowOff>
    </xdr:to>
    <xdr:sp macro="" textlink="">
      <xdr:nvSpPr>
        <xdr:cNvPr id="137" name="楕円 136"/>
        <xdr:cNvSpPr/>
      </xdr:nvSpPr>
      <xdr:spPr>
        <a:xfrm>
          <a:off x="4584700" y="96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24637</xdr:rowOff>
    </xdr:from>
    <xdr:ext cx="534377" cy="259045"/>
    <xdr:sp macro="" textlink="">
      <xdr:nvSpPr>
        <xdr:cNvPr id="138" name="総務費該当値テキスト"/>
        <xdr:cNvSpPr txBox="1"/>
      </xdr:nvSpPr>
      <xdr:spPr>
        <a:xfrm>
          <a:off x="4686300" y="945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115919</xdr:rowOff>
    </xdr:from>
    <xdr:to>
      <xdr:col>20</xdr:col>
      <xdr:colOff>38100</xdr:colOff>
      <xdr:row>57</xdr:row>
      <xdr:rowOff>46069</xdr:rowOff>
    </xdr:to>
    <xdr:sp macro="" textlink="">
      <xdr:nvSpPr>
        <xdr:cNvPr id="139" name="楕円 138"/>
        <xdr:cNvSpPr/>
      </xdr:nvSpPr>
      <xdr:spPr>
        <a:xfrm>
          <a:off x="3746500" y="97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37196</xdr:rowOff>
    </xdr:from>
    <xdr:ext cx="534377" cy="259045"/>
    <xdr:sp macro="" textlink="">
      <xdr:nvSpPr>
        <xdr:cNvPr id="140" name="テキスト ボックス 139"/>
        <xdr:cNvSpPr txBox="1"/>
      </xdr:nvSpPr>
      <xdr:spPr>
        <a:xfrm>
          <a:off x="3530111" y="980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125617</xdr:rowOff>
    </xdr:from>
    <xdr:to>
      <xdr:col>15</xdr:col>
      <xdr:colOff>101600</xdr:colOff>
      <xdr:row>51</xdr:row>
      <xdr:rowOff>55767</xdr:rowOff>
    </xdr:to>
    <xdr:sp macro="" textlink="">
      <xdr:nvSpPr>
        <xdr:cNvPr id="141" name="楕円 140"/>
        <xdr:cNvSpPr/>
      </xdr:nvSpPr>
      <xdr:spPr>
        <a:xfrm>
          <a:off x="2857500" y="869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46894</xdr:rowOff>
    </xdr:from>
    <xdr:ext cx="599010" cy="259045"/>
    <xdr:sp macro="" textlink="">
      <xdr:nvSpPr>
        <xdr:cNvPr id="142" name="テキスト ボックス 141"/>
        <xdr:cNvSpPr txBox="1"/>
      </xdr:nvSpPr>
      <xdr:spPr>
        <a:xfrm>
          <a:off x="2608795" y="879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42788</xdr:rowOff>
    </xdr:from>
    <xdr:to>
      <xdr:col>10</xdr:col>
      <xdr:colOff>165100</xdr:colOff>
      <xdr:row>57</xdr:row>
      <xdr:rowOff>144388</xdr:rowOff>
    </xdr:to>
    <xdr:sp macro="" textlink="">
      <xdr:nvSpPr>
        <xdr:cNvPr id="143" name="楕円 142"/>
        <xdr:cNvSpPr/>
      </xdr:nvSpPr>
      <xdr:spPr>
        <a:xfrm>
          <a:off x="1968500" y="981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135515</xdr:rowOff>
    </xdr:from>
    <xdr:ext cx="534377" cy="259045"/>
    <xdr:sp macro="" textlink="">
      <xdr:nvSpPr>
        <xdr:cNvPr id="144" name="テキスト ボックス 143"/>
        <xdr:cNvSpPr txBox="1"/>
      </xdr:nvSpPr>
      <xdr:spPr>
        <a:xfrm>
          <a:off x="1752111" y="990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23695</xdr:rowOff>
    </xdr:from>
    <xdr:to>
      <xdr:col>6</xdr:col>
      <xdr:colOff>38100</xdr:colOff>
      <xdr:row>57</xdr:row>
      <xdr:rowOff>125295</xdr:rowOff>
    </xdr:to>
    <xdr:sp macro="" textlink="">
      <xdr:nvSpPr>
        <xdr:cNvPr id="145" name="楕円 144"/>
        <xdr:cNvSpPr/>
      </xdr:nvSpPr>
      <xdr:spPr>
        <a:xfrm>
          <a:off x="1079500" y="979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116422</xdr:rowOff>
    </xdr:from>
    <xdr:ext cx="534377" cy="259045"/>
    <xdr:sp macro="" textlink="">
      <xdr:nvSpPr>
        <xdr:cNvPr id="146" name="テキスト ボックス 145"/>
        <xdr:cNvSpPr txBox="1"/>
      </xdr:nvSpPr>
      <xdr:spPr>
        <a:xfrm>
          <a:off x="863111" y="988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127160</xdr:rowOff>
    </xdr:from>
    <xdr:to>
      <xdr:col>24</xdr:col>
      <xdr:colOff>63500</xdr:colOff>
      <xdr:row>73</xdr:row>
      <xdr:rowOff>133201</xdr:rowOff>
    </xdr:to>
    <xdr:cxnSp macro="">
      <xdr:nvCxnSpPr>
        <xdr:cNvPr id="178" name="直線コネクタ 177"/>
        <xdr:cNvCxnSpPr/>
      </xdr:nvCxnSpPr>
      <xdr:spPr>
        <a:xfrm>
          <a:off x="3797300" y="12471560"/>
          <a:ext cx="838200" cy="17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151593</xdr:rowOff>
    </xdr:from>
    <xdr:ext cx="599010" cy="259045"/>
    <xdr:sp macro="" textlink="">
      <xdr:nvSpPr>
        <xdr:cNvPr id="179" name="民生費平均値テキスト"/>
        <xdr:cNvSpPr txBox="1"/>
      </xdr:nvSpPr>
      <xdr:spPr>
        <a:xfrm>
          <a:off x="4686300" y="12838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127160</xdr:rowOff>
    </xdr:from>
    <xdr:to>
      <xdr:col>19</xdr:col>
      <xdr:colOff>177800</xdr:colOff>
      <xdr:row>74</xdr:row>
      <xdr:rowOff>134529</xdr:rowOff>
    </xdr:to>
    <xdr:cxnSp macro="">
      <xdr:nvCxnSpPr>
        <xdr:cNvPr id="181" name="直線コネクタ 180"/>
        <xdr:cNvCxnSpPr/>
      </xdr:nvCxnSpPr>
      <xdr:spPr>
        <a:xfrm flipV="1">
          <a:off x="2908300" y="12471560"/>
          <a:ext cx="889000" cy="35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31676</xdr:rowOff>
    </xdr:from>
    <xdr:ext cx="599010" cy="259045"/>
    <xdr:sp macro="" textlink="">
      <xdr:nvSpPr>
        <xdr:cNvPr id="183" name="テキスト ボックス 182"/>
        <xdr:cNvSpPr txBox="1"/>
      </xdr:nvSpPr>
      <xdr:spPr>
        <a:xfrm>
          <a:off x="3497795" y="1289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134529</xdr:rowOff>
    </xdr:from>
    <xdr:to>
      <xdr:col>15</xdr:col>
      <xdr:colOff>50800</xdr:colOff>
      <xdr:row>74</xdr:row>
      <xdr:rowOff>171116</xdr:rowOff>
    </xdr:to>
    <xdr:cxnSp macro="">
      <xdr:nvCxnSpPr>
        <xdr:cNvPr id="184" name="直線コネクタ 183"/>
        <xdr:cNvCxnSpPr/>
      </xdr:nvCxnSpPr>
      <xdr:spPr>
        <a:xfrm flipV="1">
          <a:off x="2019300" y="12821829"/>
          <a:ext cx="889000" cy="3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136963</xdr:rowOff>
    </xdr:from>
    <xdr:ext cx="599010" cy="259045"/>
    <xdr:sp macro="" textlink="">
      <xdr:nvSpPr>
        <xdr:cNvPr id="186" name="テキスト ボックス 185"/>
        <xdr:cNvSpPr txBox="1"/>
      </xdr:nvSpPr>
      <xdr:spPr>
        <a:xfrm>
          <a:off x="2608795" y="1316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171116</xdr:rowOff>
    </xdr:from>
    <xdr:to>
      <xdr:col>10</xdr:col>
      <xdr:colOff>114300</xdr:colOff>
      <xdr:row>75</xdr:row>
      <xdr:rowOff>22243</xdr:rowOff>
    </xdr:to>
    <xdr:cxnSp macro="">
      <xdr:nvCxnSpPr>
        <xdr:cNvPr id="187" name="直線コネクタ 186"/>
        <xdr:cNvCxnSpPr/>
      </xdr:nvCxnSpPr>
      <xdr:spPr>
        <a:xfrm flipV="1">
          <a:off x="1130300" y="12858416"/>
          <a:ext cx="889000" cy="2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60195</xdr:rowOff>
    </xdr:from>
    <xdr:to>
      <xdr:col>10</xdr:col>
      <xdr:colOff>165100</xdr:colOff>
      <xdr:row>76</xdr:row>
      <xdr:rowOff>161795</xdr:rowOff>
    </xdr:to>
    <xdr:sp macro="" textlink="">
      <xdr:nvSpPr>
        <xdr:cNvPr id="188" name="フローチャート: 判断 187"/>
        <xdr:cNvSpPr/>
      </xdr:nvSpPr>
      <xdr:spPr>
        <a:xfrm>
          <a:off x="1968500" y="1309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152922</xdr:rowOff>
    </xdr:from>
    <xdr:ext cx="599010" cy="259045"/>
    <xdr:sp macro="" textlink="">
      <xdr:nvSpPr>
        <xdr:cNvPr id="189" name="テキスト ボックス 188"/>
        <xdr:cNvSpPr txBox="1"/>
      </xdr:nvSpPr>
      <xdr:spPr>
        <a:xfrm>
          <a:off x="1719795" y="1318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136230</xdr:rowOff>
    </xdr:from>
    <xdr:to>
      <xdr:col>6</xdr:col>
      <xdr:colOff>38100</xdr:colOff>
      <xdr:row>77</xdr:row>
      <xdr:rowOff>66380</xdr:rowOff>
    </xdr:to>
    <xdr:sp macro="" textlink="">
      <xdr:nvSpPr>
        <xdr:cNvPr id="190" name="フローチャート: 判断 189"/>
        <xdr:cNvSpPr/>
      </xdr:nvSpPr>
      <xdr:spPr>
        <a:xfrm>
          <a:off x="1079500" y="1316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57507</xdr:rowOff>
    </xdr:from>
    <xdr:ext cx="599010" cy="259045"/>
    <xdr:sp macro="" textlink="">
      <xdr:nvSpPr>
        <xdr:cNvPr id="191" name="テキスト ボックス 190"/>
        <xdr:cNvSpPr txBox="1"/>
      </xdr:nvSpPr>
      <xdr:spPr>
        <a:xfrm>
          <a:off x="830795" y="1325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82401</xdr:rowOff>
    </xdr:from>
    <xdr:to>
      <xdr:col>24</xdr:col>
      <xdr:colOff>114300</xdr:colOff>
      <xdr:row>74</xdr:row>
      <xdr:rowOff>12551</xdr:rowOff>
    </xdr:to>
    <xdr:sp macro="" textlink="">
      <xdr:nvSpPr>
        <xdr:cNvPr id="197" name="楕円 196"/>
        <xdr:cNvSpPr/>
      </xdr:nvSpPr>
      <xdr:spPr>
        <a:xfrm>
          <a:off x="4584700" y="1259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105278</xdr:rowOff>
    </xdr:from>
    <xdr:ext cx="599010" cy="259045"/>
    <xdr:sp macro="" textlink="">
      <xdr:nvSpPr>
        <xdr:cNvPr id="198" name="民生費該当値テキスト"/>
        <xdr:cNvSpPr txBox="1"/>
      </xdr:nvSpPr>
      <xdr:spPr>
        <a:xfrm>
          <a:off x="4686300" y="12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76360</xdr:rowOff>
    </xdr:from>
    <xdr:to>
      <xdr:col>20</xdr:col>
      <xdr:colOff>38100</xdr:colOff>
      <xdr:row>73</xdr:row>
      <xdr:rowOff>6510</xdr:rowOff>
    </xdr:to>
    <xdr:sp macro="" textlink="">
      <xdr:nvSpPr>
        <xdr:cNvPr id="199" name="楕円 198"/>
        <xdr:cNvSpPr/>
      </xdr:nvSpPr>
      <xdr:spPr>
        <a:xfrm>
          <a:off x="3746500" y="1242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23037</xdr:rowOff>
    </xdr:from>
    <xdr:ext cx="599010" cy="259045"/>
    <xdr:sp macro="" textlink="">
      <xdr:nvSpPr>
        <xdr:cNvPr id="200" name="テキスト ボックス 199"/>
        <xdr:cNvSpPr txBox="1"/>
      </xdr:nvSpPr>
      <xdr:spPr>
        <a:xfrm>
          <a:off x="3497795" y="1219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83729</xdr:rowOff>
    </xdr:from>
    <xdr:to>
      <xdr:col>15</xdr:col>
      <xdr:colOff>101600</xdr:colOff>
      <xdr:row>75</xdr:row>
      <xdr:rowOff>13879</xdr:rowOff>
    </xdr:to>
    <xdr:sp macro="" textlink="">
      <xdr:nvSpPr>
        <xdr:cNvPr id="201" name="楕円 200"/>
        <xdr:cNvSpPr/>
      </xdr:nvSpPr>
      <xdr:spPr>
        <a:xfrm>
          <a:off x="2857500" y="1277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30406</xdr:rowOff>
    </xdr:from>
    <xdr:ext cx="599010" cy="259045"/>
    <xdr:sp macro="" textlink="">
      <xdr:nvSpPr>
        <xdr:cNvPr id="202" name="テキスト ボックス 201"/>
        <xdr:cNvSpPr txBox="1"/>
      </xdr:nvSpPr>
      <xdr:spPr>
        <a:xfrm>
          <a:off x="2608795" y="125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120316</xdr:rowOff>
    </xdr:from>
    <xdr:to>
      <xdr:col>10</xdr:col>
      <xdr:colOff>165100</xdr:colOff>
      <xdr:row>75</xdr:row>
      <xdr:rowOff>50466</xdr:rowOff>
    </xdr:to>
    <xdr:sp macro="" textlink="">
      <xdr:nvSpPr>
        <xdr:cNvPr id="203" name="楕円 202"/>
        <xdr:cNvSpPr/>
      </xdr:nvSpPr>
      <xdr:spPr>
        <a:xfrm>
          <a:off x="1968500" y="1280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66993</xdr:rowOff>
    </xdr:from>
    <xdr:ext cx="599010" cy="259045"/>
    <xdr:sp macro="" textlink="">
      <xdr:nvSpPr>
        <xdr:cNvPr id="204" name="テキスト ボックス 203"/>
        <xdr:cNvSpPr txBox="1"/>
      </xdr:nvSpPr>
      <xdr:spPr>
        <a:xfrm>
          <a:off x="1719795" y="125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142893</xdr:rowOff>
    </xdr:from>
    <xdr:to>
      <xdr:col>6</xdr:col>
      <xdr:colOff>38100</xdr:colOff>
      <xdr:row>75</xdr:row>
      <xdr:rowOff>73043</xdr:rowOff>
    </xdr:to>
    <xdr:sp macro="" textlink="">
      <xdr:nvSpPr>
        <xdr:cNvPr id="205" name="楕円 204"/>
        <xdr:cNvSpPr/>
      </xdr:nvSpPr>
      <xdr:spPr>
        <a:xfrm>
          <a:off x="1079500" y="1283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89570</xdr:rowOff>
    </xdr:from>
    <xdr:ext cx="599010" cy="259045"/>
    <xdr:sp macro="" textlink="">
      <xdr:nvSpPr>
        <xdr:cNvPr id="206" name="テキスト ボックス 205"/>
        <xdr:cNvSpPr txBox="1"/>
      </xdr:nvSpPr>
      <xdr:spPr>
        <a:xfrm>
          <a:off x="830795" y="12605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35230</xdr:rowOff>
    </xdr:from>
    <xdr:to>
      <xdr:col>24</xdr:col>
      <xdr:colOff>63500</xdr:colOff>
      <xdr:row>97</xdr:row>
      <xdr:rowOff>70853</xdr:rowOff>
    </xdr:to>
    <xdr:cxnSp macro="">
      <xdr:nvCxnSpPr>
        <xdr:cNvPr id="236" name="直線コネクタ 235"/>
        <xdr:cNvCxnSpPr/>
      </xdr:nvCxnSpPr>
      <xdr:spPr>
        <a:xfrm>
          <a:off x="3797300" y="16665880"/>
          <a:ext cx="8382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93851</xdr:rowOff>
    </xdr:from>
    <xdr:ext cx="534377" cy="259045"/>
    <xdr:sp macro="" textlink="">
      <xdr:nvSpPr>
        <xdr:cNvPr id="237" name="衛生費平均値テキスト"/>
        <xdr:cNvSpPr txBox="1"/>
      </xdr:nvSpPr>
      <xdr:spPr>
        <a:xfrm>
          <a:off x="4686300" y="16381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35230</xdr:rowOff>
    </xdr:from>
    <xdr:to>
      <xdr:col>19</xdr:col>
      <xdr:colOff>177800</xdr:colOff>
      <xdr:row>98</xdr:row>
      <xdr:rowOff>94171</xdr:rowOff>
    </xdr:to>
    <xdr:cxnSp macro="">
      <xdr:nvCxnSpPr>
        <xdr:cNvPr id="239" name="直線コネクタ 238"/>
        <xdr:cNvCxnSpPr/>
      </xdr:nvCxnSpPr>
      <xdr:spPr>
        <a:xfrm flipV="1">
          <a:off x="2908300" y="16665880"/>
          <a:ext cx="889000" cy="23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26033</xdr:rowOff>
    </xdr:from>
    <xdr:ext cx="534377" cy="259045"/>
    <xdr:sp macro="" textlink="">
      <xdr:nvSpPr>
        <xdr:cNvPr id="241" name="テキスト ボックス 240"/>
        <xdr:cNvSpPr txBox="1"/>
      </xdr:nvSpPr>
      <xdr:spPr>
        <a:xfrm>
          <a:off x="3530111" y="163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94171</xdr:rowOff>
    </xdr:from>
    <xdr:to>
      <xdr:col>15</xdr:col>
      <xdr:colOff>50800</xdr:colOff>
      <xdr:row>98</xdr:row>
      <xdr:rowOff>132862</xdr:rowOff>
    </xdr:to>
    <xdr:cxnSp macro="">
      <xdr:nvCxnSpPr>
        <xdr:cNvPr id="242" name="直線コネクタ 241"/>
        <xdr:cNvCxnSpPr/>
      </xdr:nvCxnSpPr>
      <xdr:spPr>
        <a:xfrm flipV="1">
          <a:off x="2019300" y="16896271"/>
          <a:ext cx="889000" cy="3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55960</xdr:rowOff>
    </xdr:from>
    <xdr:ext cx="534377" cy="259045"/>
    <xdr:sp macro="" textlink="">
      <xdr:nvSpPr>
        <xdr:cNvPr id="244" name="テキスト ボックス 243"/>
        <xdr:cNvSpPr txBox="1"/>
      </xdr:nvSpPr>
      <xdr:spPr>
        <a:xfrm>
          <a:off x="2641111" y="165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132862</xdr:rowOff>
    </xdr:from>
    <xdr:to>
      <xdr:col>10</xdr:col>
      <xdr:colOff>114300</xdr:colOff>
      <xdr:row>98</xdr:row>
      <xdr:rowOff>139319</xdr:rowOff>
    </xdr:to>
    <xdr:cxnSp macro="">
      <xdr:nvCxnSpPr>
        <xdr:cNvPr id="245" name="直線コネクタ 244"/>
        <xdr:cNvCxnSpPr/>
      </xdr:nvCxnSpPr>
      <xdr:spPr>
        <a:xfrm flipV="1">
          <a:off x="1130300" y="16934962"/>
          <a:ext cx="88900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97644</xdr:rowOff>
    </xdr:from>
    <xdr:to>
      <xdr:col>10</xdr:col>
      <xdr:colOff>165100</xdr:colOff>
      <xdr:row>98</xdr:row>
      <xdr:rowOff>27794</xdr:rowOff>
    </xdr:to>
    <xdr:sp macro="" textlink="">
      <xdr:nvSpPr>
        <xdr:cNvPr id="246" name="フローチャート: 判断 245"/>
        <xdr:cNvSpPr/>
      </xdr:nvSpPr>
      <xdr:spPr>
        <a:xfrm>
          <a:off x="1968500" y="1672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44321</xdr:rowOff>
    </xdr:from>
    <xdr:ext cx="534377" cy="259045"/>
    <xdr:sp macro="" textlink="">
      <xdr:nvSpPr>
        <xdr:cNvPr id="247" name="テキスト ボックス 246"/>
        <xdr:cNvSpPr txBox="1"/>
      </xdr:nvSpPr>
      <xdr:spPr>
        <a:xfrm>
          <a:off x="1752111" y="1650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44056</xdr:rowOff>
    </xdr:from>
    <xdr:to>
      <xdr:col>6</xdr:col>
      <xdr:colOff>38100</xdr:colOff>
      <xdr:row>97</xdr:row>
      <xdr:rowOff>145656</xdr:rowOff>
    </xdr:to>
    <xdr:sp macro="" textlink="">
      <xdr:nvSpPr>
        <xdr:cNvPr id="248" name="フローチャート: 判断 247"/>
        <xdr:cNvSpPr/>
      </xdr:nvSpPr>
      <xdr:spPr>
        <a:xfrm>
          <a:off x="1079500" y="1667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162183</xdr:rowOff>
    </xdr:from>
    <xdr:ext cx="534377" cy="259045"/>
    <xdr:sp macro="" textlink="">
      <xdr:nvSpPr>
        <xdr:cNvPr id="249" name="テキスト ボックス 248"/>
        <xdr:cNvSpPr txBox="1"/>
      </xdr:nvSpPr>
      <xdr:spPr>
        <a:xfrm>
          <a:off x="863111" y="1644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20053</xdr:rowOff>
    </xdr:from>
    <xdr:to>
      <xdr:col>24</xdr:col>
      <xdr:colOff>114300</xdr:colOff>
      <xdr:row>97</xdr:row>
      <xdr:rowOff>121653</xdr:rowOff>
    </xdr:to>
    <xdr:sp macro="" textlink="">
      <xdr:nvSpPr>
        <xdr:cNvPr id="255" name="楕円 254"/>
        <xdr:cNvSpPr/>
      </xdr:nvSpPr>
      <xdr:spPr>
        <a:xfrm>
          <a:off x="4584700" y="166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169930</xdr:rowOff>
    </xdr:from>
    <xdr:ext cx="534377" cy="259045"/>
    <xdr:sp macro="" textlink="">
      <xdr:nvSpPr>
        <xdr:cNvPr id="256" name="衛生費該当値テキスト"/>
        <xdr:cNvSpPr txBox="1"/>
      </xdr:nvSpPr>
      <xdr:spPr>
        <a:xfrm>
          <a:off x="4686300" y="1662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155880</xdr:rowOff>
    </xdr:from>
    <xdr:to>
      <xdr:col>20</xdr:col>
      <xdr:colOff>38100</xdr:colOff>
      <xdr:row>97</xdr:row>
      <xdr:rowOff>86030</xdr:rowOff>
    </xdr:to>
    <xdr:sp macro="" textlink="">
      <xdr:nvSpPr>
        <xdr:cNvPr id="257" name="楕円 256"/>
        <xdr:cNvSpPr/>
      </xdr:nvSpPr>
      <xdr:spPr>
        <a:xfrm>
          <a:off x="3746500" y="166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77157</xdr:rowOff>
    </xdr:from>
    <xdr:ext cx="534377" cy="259045"/>
    <xdr:sp macro="" textlink="">
      <xdr:nvSpPr>
        <xdr:cNvPr id="258" name="テキスト ボックス 257"/>
        <xdr:cNvSpPr txBox="1"/>
      </xdr:nvSpPr>
      <xdr:spPr>
        <a:xfrm>
          <a:off x="3530111" y="1670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43371</xdr:rowOff>
    </xdr:from>
    <xdr:to>
      <xdr:col>15</xdr:col>
      <xdr:colOff>101600</xdr:colOff>
      <xdr:row>98</xdr:row>
      <xdr:rowOff>144971</xdr:rowOff>
    </xdr:to>
    <xdr:sp macro="" textlink="">
      <xdr:nvSpPr>
        <xdr:cNvPr id="259" name="楕円 258"/>
        <xdr:cNvSpPr/>
      </xdr:nvSpPr>
      <xdr:spPr>
        <a:xfrm>
          <a:off x="2857500" y="1684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136098</xdr:rowOff>
    </xdr:from>
    <xdr:ext cx="534377" cy="259045"/>
    <xdr:sp macro="" textlink="">
      <xdr:nvSpPr>
        <xdr:cNvPr id="260" name="テキスト ボックス 259"/>
        <xdr:cNvSpPr txBox="1"/>
      </xdr:nvSpPr>
      <xdr:spPr>
        <a:xfrm>
          <a:off x="2641111" y="1693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82062</xdr:rowOff>
    </xdr:from>
    <xdr:to>
      <xdr:col>10</xdr:col>
      <xdr:colOff>165100</xdr:colOff>
      <xdr:row>99</xdr:row>
      <xdr:rowOff>12212</xdr:rowOff>
    </xdr:to>
    <xdr:sp macro="" textlink="">
      <xdr:nvSpPr>
        <xdr:cNvPr id="261" name="楕円 260"/>
        <xdr:cNvSpPr/>
      </xdr:nvSpPr>
      <xdr:spPr>
        <a:xfrm>
          <a:off x="1968500" y="168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3339</xdr:rowOff>
    </xdr:from>
    <xdr:ext cx="534377" cy="259045"/>
    <xdr:sp macro="" textlink="">
      <xdr:nvSpPr>
        <xdr:cNvPr id="262" name="テキスト ボックス 261"/>
        <xdr:cNvSpPr txBox="1"/>
      </xdr:nvSpPr>
      <xdr:spPr>
        <a:xfrm>
          <a:off x="1752111" y="1697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88519</xdr:rowOff>
    </xdr:from>
    <xdr:to>
      <xdr:col>6</xdr:col>
      <xdr:colOff>38100</xdr:colOff>
      <xdr:row>99</xdr:row>
      <xdr:rowOff>18669</xdr:rowOff>
    </xdr:to>
    <xdr:sp macro="" textlink="">
      <xdr:nvSpPr>
        <xdr:cNvPr id="263" name="楕円 262"/>
        <xdr:cNvSpPr/>
      </xdr:nvSpPr>
      <xdr:spPr>
        <a:xfrm>
          <a:off x="1079500" y="1689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9796</xdr:rowOff>
    </xdr:from>
    <xdr:ext cx="534377" cy="259045"/>
    <xdr:sp macro="" textlink="">
      <xdr:nvSpPr>
        <xdr:cNvPr id="264" name="テキスト ボックス 263"/>
        <xdr:cNvSpPr txBox="1"/>
      </xdr:nvSpPr>
      <xdr:spPr>
        <a:xfrm>
          <a:off x="863111" y="1698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89789</xdr:rowOff>
    </xdr:from>
    <xdr:to>
      <xdr:col>55</xdr:col>
      <xdr:colOff>0</xdr:colOff>
      <xdr:row>32</xdr:row>
      <xdr:rowOff>96647</xdr:rowOff>
    </xdr:to>
    <xdr:cxnSp macro="">
      <xdr:nvCxnSpPr>
        <xdr:cNvPr id="293" name="直線コネクタ 292"/>
        <xdr:cNvCxnSpPr/>
      </xdr:nvCxnSpPr>
      <xdr:spPr>
        <a:xfrm>
          <a:off x="9639300" y="5576189"/>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4843</xdr:rowOff>
    </xdr:from>
    <xdr:ext cx="378565" cy="259045"/>
    <xdr:sp macro="" textlink="">
      <xdr:nvSpPr>
        <xdr:cNvPr id="294" name="労働費平均値テキスト"/>
        <xdr:cNvSpPr txBox="1"/>
      </xdr:nvSpPr>
      <xdr:spPr>
        <a:xfrm>
          <a:off x="10528300" y="6348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89789</xdr:rowOff>
    </xdr:from>
    <xdr:to>
      <xdr:col>50</xdr:col>
      <xdr:colOff>114300</xdr:colOff>
      <xdr:row>33</xdr:row>
      <xdr:rowOff>12446</xdr:rowOff>
    </xdr:to>
    <xdr:cxnSp macro="">
      <xdr:nvCxnSpPr>
        <xdr:cNvPr id="296" name="直線コネクタ 295"/>
        <xdr:cNvCxnSpPr/>
      </xdr:nvCxnSpPr>
      <xdr:spPr>
        <a:xfrm flipV="1">
          <a:off x="8750300" y="5576189"/>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113047</xdr:rowOff>
    </xdr:from>
    <xdr:ext cx="378565" cy="259045"/>
    <xdr:sp macro="" textlink="">
      <xdr:nvSpPr>
        <xdr:cNvPr id="298" name="テキスト ボックス 297"/>
        <xdr:cNvSpPr txBox="1"/>
      </xdr:nvSpPr>
      <xdr:spPr>
        <a:xfrm>
          <a:off x="9450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12446</xdr:rowOff>
    </xdr:from>
    <xdr:to>
      <xdr:col>45</xdr:col>
      <xdr:colOff>177800</xdr:colOff>
      <xdr:row>33</xdr:row>
      <xdr:rowOff>77978</xdr:rowOff>
    </xdr:to>
    <xdr:cxnSp macro="">
      <xdr:nvCxnSpPr>
        <xdr:cNvPr id="299" name="直線コネクタ 298"/>
        <xdr:cNvCxnSpPr/>
      </xdr:nvCxnSpPr>
      <xdr:spPr>
        <a:xfrm flipV="1">
          <a:off x="7861300" y="5670296"/>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119905</xdr:rowOff>
    </xdr:from>
    <xdr:ext cx="378565" cy="259045"/>
    <xdr:sp macro="" textlink="">
      <xdr:nvSpPr>
        <xdr:cNvPr id="301" name="テキスト ボックス 300"/>
        <xdr:cNvSpPr txBox="1"/>
      </xdr:nvSpPr>
      <xdr:spPr>
        <a:xfrm>
          <a:off x="8561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77978</xdr:rowOff>
    </xdr:from>
    <xdr:to>
      <xdr:col>41</xdr:col>
      <xdr:colOff>50800</xdr:colOff>
      <xdr:row>33</xdr:row>
      <xdr:rowOff>115697</xdr:rowOff>
    </xdr:to>
    <xdr:cxnSp macro="">
      <xdr:nvCxnSpPr>
        <xdr:cNvPr id="302" name="直線コネクタ 301"/>
        <xdr:cNvCxnSpPr/>
      </xdr:nvCxnSpPr>
      <xdr:spPr>
        <a:xfrm flipV="1">
          <a:off x="6972300" y="5735828"/>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303" name="フローチャート: 判断 302"/>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121810</xdr:rowOff>
    </xdr:from>
    <xdr:ext cx="378565" cy="259045"/>
    <xdr:sp macro="" textlink="">
      <xdr:nvSpPr>
        <xdr:cNvPr id="304" name="テキスト ボックス 303"/>
        <xdr:cNvSpPr txBox="1"/>
      </xdr:nvSpPr>
      <xdr:spPr>
        <a:xfrm>
          <a:off x="7672017" y="6465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5" name="フローチャート: 判断 304"/>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112666</xdr:rowOff>
    </xdr:from>
    <xdr:ext cx="378565" cy="259045"/>
    <xdr:sp macro="" textlink="">
      <xdr:nvSpPr>
        <xdr:cNvPr id="306" name="テキスト ボックス 305"/>
        <xdr:cNvSpPr txBox="1"/>
      </xdr:nvSpPr>
      <xdr:spPr>
        <a:xfrm>
          <a:off x="6783017" y="64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45847</xdr:rowOff>
    </xdr:from>
    <xdr:to>
      <xdr:col>55</xdr:col>
      <xdr:colOff>50800</xdr:colOff>
      <xdr:row>32</xdr:row>
      <xdr:rowOff>147447</xdr:rowOff>
    </xdr:to>
    <xdr:sp macro="" textlink="">
      <xdr:nvSpPr>
        <xdr:cNvPr id="312" name="楕円 311"/>
        <xdr:cNvSpPr/>
      </xdr:nvSpPr>
      <xdr:spPr>
        <a:xfrm>
          <a:off x="10426700" y="553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68724</xdr:rowOff>
    </xdr:from>
    <xdr:ext cx="469744" cy="259045"/>
    <xdr:sp macro="" textlink="">
      <xdr:nvSpPr>
        <xdr:cNvPr id="313" name="労働費該当値テキスト"/>
        <xdr:cNvSpPr txBox="1"/>
      </xdr:nvSpPr>
      <xdr:spPr>
        <a:xfrm>
          <a:off x="10528300" y="53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38989</xdr:rowOff>
    </xdr:from>
    <xdr:to>
      <xdr:col>50</xdr:col>
      <xdr:colOff>165100</xdr:colOff>
      <xdr:row>32</xdr:row>
      <xdr:rowOff>140589</xdr:rowOff>
    </xdr:to>
    <xdr:sp macro="" textlink="">
      <xdr:nvSpPr>
        <xdr:cNvPr id="314" name="楕円 313"/>
        <xdr:cNvSpPr/>
      </xdr:nvSpPr>
      <xdr:spPr>
        <a:xfrm>
          <a:off x="9588500" y="552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157116</xdr:rowOff>
    </xdr:from>
    <xdr:ext cx="469744" cy="259045"/>
    <xdr:sp macro="" textlink="">
      <xdr:nvSpPr>
        <xdr:cNvPr id="315" name="テキスト ボックス 314"/>
        <xdr:cNvSpPr txBox="1"/>
      </xdr:nvSpPr>
      <xdr:spPr>
        <a:xfrm>
          <a:off x="9404428" y="530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133096</xdr:rowOff>
    </xdr:from>
    <xdr:to>
      <xdr:col>46</xdr:col>
      <xdr:colOff>38100</xdr:colOff>
      <xdr:row>33</xdr:row>
      <xdr:rowOff>63246</xdr:rowOff>
    </xdr:to>
    <xdr:sp macro="" textlink="">
      <xdr:nvSpPr>
        <xdr:cNvPr id="316" name="楕円 315"/>
        <xdr:cNvSpPr/>
      </xdr:nvSpPr>
      <xdr:spPr>
        <a:xfrm>
          <a:off x="8699500" y="56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79773</xdr:rowOff>
    </xdr:from>
    <xdr:ext cx="469744" cy="259045"/>
    <xdr:sp macro="" textlink="">
      <xdr:nvSpPr>
        <xdr:cNvPr id="317" name="テキスト ボックス 316"/>
        <xdr:cNvSpPr txBox="1"/>
      </xdr:nvSpPr>
      <xdr:spPr>
        <a:xfrm>
          <a:off x="8515428" y="539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27178</xdr:rowOff>
    </xdr:from>
    <xdr:to>
      <xdr:col>41</xdr:col>
      <xdr:colOff>101600</xdr:colOff>
      <xdr:row>33</xdr:row>
      <xdr:rowOff>128778</xdr:rowOff>
    </xdr:to>
    <xdr:sp macro="" textlink="">
      <xdr:nvSpPr>
        <xdr:cNvPr id="318" name="楕円 317"/>
        <xdr:cNvSpPr/>
      </xdr:nvSpPr>
      <xdr:spPr>
        <a:xfrm>
          <a:off x="7810500" y="56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145305</xdr:rowOff>
    </xdr:from>
    <xdr:ext cx="469744" cy="259045"/>
    <xdr:sp macro="" textlink="">
      <xdr:nvSpPr>
        <xdr:cNvPr id="319" name="テキスト ボックス 318"/>
        <xdr:cNvSpPr txBox="1"/>
      </xdr:nvSpPr>
      <xdr:spPr>
        <a:xfrm>
          <a:off x="7626428" y="546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64897</xdr:rowOff>
    </xdr:from>
    <xdr:to>
      <xdr:col>36</xdr:col>
      <xdr:colOff>165100</xdr:colOff>
      <xdr:row>33</xdr:row>
      <xdr:rowOff>166497</xdr:rowOff>
    </xdr:to>
    <xdr:sp macro="" textlink="">
      <xdr:nvSpPr>
        <xdr:cNvPr id="320" name="楕円 319"/>
        <xdr:cNvSpPr/>
      </xdr:nvSpPr>
      <xdr:spPr>
        <a:xfrm>
          <a:off x="6921500" y="57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11574</xdr:rowOff>
    </xdr:from>
    <xdr:ext cx="469744" cy="259045"/>
    <xdr:sp macro="" textlink="">
      <xdr:nvSpPr>
        <xdr:cNvPr id="321" name="テキスト ボックス 320"/>
        <xdr:cNvSpPr txBox="1"/>
      </xdr:nvSpPr>
      <xdr:spPr>
        <a:xfrm>
          <a:off x="6737428" y="549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148901</xdr:rowOff>
    </xdr:from>
    <xdr:to>
      <xdr:col>55</xdr:col>
      <xdr:colOff>0</xdr:colOff>
      <xdr:row>57</xdr:row>
      <xdr:rowOff>152216</xdr:rowOff>
    </xdr:to>
    <xdr:cxnSp macro="">
      <xdr:nvCxnSpPr>
        <xdr:cNvPr id="346" name="直線コネクタ 345"/>
        <xdr:cNvCxnSpPr/>
      </xdr:nvCxnSpPr>
      <xdr:spPr>
        <a:xfrm>
          <a:off x="9639300" y="9921551"/>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16680</xdr:rowOff>
    </xdr:from>
    <xdr:ext cx="469744" cy="259045"/>
    <xdr:sp macro="" textlink="">
      <xdr:nvSpPr>
        <xdr:cNvPr id="347" name="農林水産業費平均値テキスト"/>
        <xdr:cNvSpPr txBox="1"/>
      </xdr:nvSpPr>
      <xdr:spPr>
        <a:xfrm>
          <a:off x="10528300" y="961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148901</xdr:rowOff>
    </xdr:from>
    <xdr:to>
      <xdr:col>50</xdr:col>
      <xdr:colOff>114300</xdr:colOff>
      <xdr:row>57</xdr:row>
      <xdr:rowOff>159131</xdr:rowOff>
    </xdr:to>
    <xdr:cxnSp macro="">
      <xdr:nvCxnSpPr>
        <xdr:cNvPr id="349" name="直線コネクタ 348"/>
        <xdr:cNvCxnSpPr/>
      </xdr:nvCxnSpPr>
      <xdr:spPr>
        <a:xfrm flipV="1">
          <a:off x="8750300" y="9921551"/>
          <a:ext cx="8890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117073</xdr:rowOff>
    </xdr:from>
    <xdr:ext cx="469744" cy="259045"/>
    <xdr:sp macro="" textlink="">
      <xdr:nvSpPr>
        <xdr:cNvPr id="351" name="テキスト ボックス 350"/>
        <xdr:cNvSpPr txBox="1"/>
      </xdr:nvSpPr>
      <xdr:spPr>
        <a:xfrm>
          <a:off x="9404428" y="954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140215</xdr:rowOff>
    </xdr:from>
    <xdr:to>
      <xdr:col>45</xdr:col>
      <xdr:colOff>177800</xdr:colOff>
      <xdr:row>57</xdr:row>
      <xdr:rowOff>159131</xdr:rowOff>
    </xdr:to>
    <xdr:cxnSp macro="">
      <xdr:nvCxnSpPr>
        <xdr:cNvPr id="352" name="直線コネクタ 351"/>
        <xdr:cNvCxnSpPr/>
      </xdr:nvCxnSpPr>
      <xdr:spPr>
        <a:xfrm>
          <a:off x="7861300" y="9912865"/>
          <a:ext cx="8890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108786</xdr:rowOff>
    </xdr:from>
    <xdr:ext cx="469744" cy="259045"/>
    <xdr:sp macro="" textlink="">
      <xdr:nvSpPr>
        <xdr:cNvPr id="354" name="テキスト ボックス 353"/>
        <xdr:cNvSpPr txBox="1"/>
      </xdr:nvSpPr>
      <xdr:spPr>
        <a:xfrm>
          <a:off x="8515428" y="95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137471</xdr:rowOff>
    </xdr:from>
    <xdr:to>
      <xdr:col>41</xdr:col>
      <xdr:colOff>50800</xdr:colOff>
      <xdr:row>57</xdr:row>
      <xdr:rowOff>140215</xdr:rowOff>
    </xdr:to>
    <xdr:cxnSp macro="">
      <xdr:nvCxnSpPr>
        <xdr:cNvPr id="355" name="直線コネクタ 354"/>
        <xdr:cNvCxnSpPr/>
      </xdr:nvCxnSpPr>
      <xdr:spPr>
        <a:xfrm>
          <a:off x="6972300" y="9910121"/>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92501</xdr:rowOff>
    </xdr:from>
    <xdr:to>
      <xdr:col>41</xdr:col>
      <xdr:colOff>101600</xdr:colOff>
      <xdr:row>57</xdr:row>
      <xdr:rowOff>22651</xdr:rowOff>
    </xdr:to>
    <xdr:sp macro="" textlink="">
      <xdr:nvSpPr>
        <xdr:cNvPr id="356" name="フローチャート: 判断 355"/>
        <xdr:cNvSpPr/>
      </xdr:nvSpPr>
      <xdr:spPr>
        <a:xfrm>
          <a:off x="7810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39178</xdr:rowOff>
    </xdr:from>
    <xdr:ext cx="469744" cy="259045"/>
    <xdr:sp macro="" textlink="">
      <xdr:nvSpPr>
        <xdr:cNvPr id="357" name="テキスト ボックス 356"/>
        <xdr:cNvSpPr txBox="1"/>
      </xdr:nvSpPr>
      <xdr:spPr>
        <a:xfrm>
          <a:off x="7626428" y="946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90386</xdr:rowOff>
    </xdr:from>
    <xdr:to>
      <xdr:col>36</xdr:col>
      <xdr:colOff>165100</xdr:colOff>
      <xdr:row>57</xdr:row>
      <xdr:rowOff>20536</xdr:rowOff>
    </xdr:to>
    <xdr:sp macro="" textlink="">
      <xdr:nvSpPr>
        <xdr:cNvPr id="358" name="フローチャート: 判断 357"/>
        <xdr:cNvSpPr/>
      </xdr:nvSpPr>
      <xdr:spPr>
        <a:xfrm>
          <a:off x="6921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37063</xdr:rowOff>
    </xdr:from>
    <xdr:ext cx="469744" cy="259045"/>
    <xdr:sp macro="" textlink="">
      <xdr:nvSpPr>
        <xdr:cNvPr id="359" name="テキスト ボックス 358"/>
        <xdr:cNvSpPr txBox="1"/>
      </xdr:nvSpPr>
      <xdr:spPr>
        <a:xfrm>
          <a:off x="6737428" y="946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101416</xdr:rowOff>
    </xdr:from>
    <xdr:to>
      <xdr:col>55</xdr:col>
      <xdr:colOff>50800</xdr:colOff>
      <xdr:row>58</xdr:row>
      <xdr:rowOff>31566</xdr:rowOff>
    </xdr:to>
    <xdr:sp macro="" textlink="">
      <xdr:nvSpPr>
        <xdr:cNvPr id="365" name="楕円 364"/>
        <xdr:cNvSpPr/>
      </xdr:nvSpPr>
      <xdr:spPr>
        <a:xfrm>
          <a:off x="10426700" y="98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16343</xdr:rowOff>
    </xdr:from>
    <xdr:ext cx="378565" cy="259045"/>
    <xdr:sp macro="" textlink="">
      <xdr:nvSpPr>
        <xdr:cNvPr id="366" name="農林水産業費該当値テキスト"/>
        <xdr:cNvSpPr txBox="1"/>
      </xdr:nvSpPr>
      <xdr:spPr>
        <a:xfrm>
          <a:off x="10528300" y="9788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98101</xdr:rowOff>
    </xdr:from>
    <xdr:to>
      <xdr:col>50</xdr:col>
      <xdr:colOff>165100</xdr:colOff>
      <xdr:row>58</xdr:row>
      <xdr:rowOff>28251</xdr:rowOff>
    </xdr:to>
    <xdr:sp macro="" textlink="">
      <xdr:nvSpPr>
        <xdr:cNvPr id="367" name="楕円 366"/>
        <xdr:cNvSpPr/>
      </xdr:nvSpPr>
      <xdr:spPr>
        <a:xfrm>
          <a:off x="9588500" y="98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19378</xdr:rowOff>
    </xdr:from>
    <xdr:ext cx="378565" cy="259045"/>
    <xdr:sp macro="" textlink="">
      <xdr:nvSpPr>
        <xdr:cNvPr id="368" name="テキスト ボックス 367"/>
        <xdr:cNvSpPr txBox="1"/>
      </xdr:nvSpPr>
      <xdr:spPr>
        <a:xfrm>
          <a:off x="9450017" y="9963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108331</xdr:rowOff>
    </xdr:from>
    <xdr:to>
      <xdr:col>46</xdr:col>
      <xdr:colOff>38100</xdr:colOff>
      <xdr:row>58</xdr:row>
      <xdr:rowOff>38481</xdr:rowOff>
    </xdr:to>
    <xdr:sp macro="" textlink="">
      <xdr:nvSpPr>
        <xdr:cNvPr id="369" name="楕円 368"/>
        <xdr:cNvSpPr/>
      </xdr:nvSpPr>
      <xdr:spPr>
        <a:xfrm>
          <a:off x="8699500" y="988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29608</xdr:rowOff>
    </xdr:from>
    <xdr:ext cx="378565" cy="259045"/>
    <xdr:sp macro="" textlink="">
      <xdr:nvSpPr>
        <xdr:cNvPr id="370" name="テキスト ボックス 369"/>
        <xdr:cNvSpPr txBox="1"/>
      </xdr:nvSpPr>
      <xdr:spPr>
        <a:xfrm>
          <a:off x="8561017" y="9973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89415</xdr:rowOff>
    </xdr:from>
    <xdr:to>
      <xdr:col>41</xdr:col>
      <xdr:colOff>101600</xdr:colOff>
      <xdr:row>58</xdr:row>
      <xdr:rowOff>19565</xdr:rowOff>
    </xdr:to>
    <xdr:sp macro="" textlink="">
      <xdr:nvSpPr>
        <xdr:cNvPr id="371" name="楕円 370"/>
        <xdr:cNvSpPr/>
      </xdr:nvSpPr>
      <xdr:spPr>
        <a:xfrm>
          <a:off x="7810500" y="98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10692</xdr:rowOff>
    </xdr:from>
    <xdr:ext cx="378565" cy="259045"/>
    <xdr:sp macro="" textlink="">
      <xdr:nvSpPr>
        <xdr:cNvPr id="372" name="テキスト ボックス 371"/>
        <xdr:cNvSpPr txBox="1"/>
      </xdr:nvSpPr>
      <xdr:spPr>
        <a:xfrm>
          <a:off x="7672017" y="995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86671</xdr:rowOff>
    </xdr:from>
    <xdr:to>
      <xdr:col>36</xdr:col>
      <xdr:colOff>165100</xdr:colOff>
      <xdr:row>58</xdr:row>
      <xdr:rowOff>16821</xdr:rowOff>
    </xdr:to>
    <xdr:sp macro="" textlink="">
      <xdr:nvSpPr>
        <xdr:cNvPr id="373" name="楕円 372"/>
        <xdr:cNvSpPr/>
      </xdr:nvSpPr>
      <xdr:spPr>
        <a:xfrm>
          <a:off x="6921500" y="98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7948</xdr:rowOff>
    </xdr:from>
    <xdr:ext cx="469744" cy="259045"/>
    <xdr:sp macro="" textlink="">
      <xdr:nvSpPr>
        <xdr:cNvPr id="374" name="テキスト ボックス 373"/>
        <xdr:cNvSpPr txBox="1"/>
      </xdr:nvSpPr>
      <xdr:spPr>
        <a:xfrm>
          <a:off x="6737428" y="995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39756</xdr:rowOff>
    </xdr:from>
    <xdr:to>
      <xdr:col>55</xdr:col>
      <xdr:colOff>0</xdr:colOff>
      <xdr:row>77</xdr:row>
      <xdr:rowOff>55256</xdr:rowOff>
    </xdr:to>
    <xdr:cxnSp macro="">
      <xdr:nvCxnSpPr>
        <xdr:cNvPr id="401" name="直線コネクタ 400"/>
        <xdr:cNvCxnSpPr/>
      </xdr:nvCxnSpPr>
      <xdr:spPr>
        <a:xfrm>
          <a:off x="9639300" y="13241406"/>
          <a:ext cx="838200" cy="1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130156</xdr:rowOff>
    </xdr:from>
    <xdr:ext cx="469744" cy="259045"/>
    <xdr:sp macro="" textlink="">
      <xdr:nvSpPr>
        <xdr:cNvPr id="402" name="商工費平均値テキスト"/>
        <xdr:cNvSpPr txBox="1"/>
      </xdr:nvSpPr>
      <xdr:spPr>
        <a:xfrm>
          <a:off x="10528300" y="12988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39756</xdr:rowOff>
    </xdr:from>
    <xdr:to>
      <xdr:col>50</xdr:col>
      <xdr:colOff>114300</xdr:colOff>
      <xdr:row>78</xdr:row>
      <xdr:rowOff>18176</xdr:rowOff>
    </xdr:to>
    <xdr:cxnSp macro="">
      <xdr:nvCxnSpPr>
        <xdr:cNvPr id="404" name="直線コネクタ 403"/>
        <xdr:cNvCxnSpPr/>
      </xdr:nvCxnSpPr>
      <xdr:spPr>
        <a:xfrm flipV="1">
          <a:off x="8750300" y="13241406"/>
          <a:ext cx="889000" cy="14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57066</xdr:rowOff>
    </xdr:from>
    <xdr:ext cx="469744" cy="259045"/>
    <xdr:sp macro="" textlink="">
      <xdr:nvSpPr>
        <xdr:cNvPr id="406" name="テキスト ボックス 405"/>
        <xdr:cNvSpPr txBox="1"/>
      </xdr:nvSpPr>
      <xdr:spPr>
        <a:xfrm>
          <a:off x="9404428"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18176</xdr:rowOff>
    </xdr:from>
    <xdr:to>
      <xdr:col>45</xdr:col>
      <xdr:colOff>177800</xdr:colOff>
      <xdr:row>78</xdr:row>
      <xdr:rowOff>103170</xdr:rowOff>
    </xdr:to>
    <xdr:cxnSp macro="">
      <xdr:nvCxnSpPr>
        <xdr:cNvPr id="407" name="直線コネクタ 406"/>
        <xdr:cNvCxnSpPr/>
      </xdr:nvCxnSpPr>
      <xdr:spPr>
        <a:xfrm flipV="1">
          <a:off x="7861300" y="13391276"/>
          <a:ext cx="889000" cy="8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148917</xdr:rowOff>
    </xdr:from>
    <xdr:ext cx="469744" cy="259045"/>
    <xdr:sp macro="" textlink="">
      <xdr:nvSpPr>
        <xdr:cNvPr id="409" name="テキスト ボックス 408"/>
        <xdr:cNvSpPr txBox="1"/>
      </xdr:nvSpPr>
      <xdr:spPr>
        <a:xfrm>
          <a:off x="8515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103170</xdr:rowOff>
    </xdr:from>
    <xdr:to>
      <xdr:col>41</xdr:col>
      <xdr:colOff>50800</xdr:colOff>
      <xdr:row>78</xdr:row>
      <xdr:rowOff>103307</xdr:rowOff>
    </xdr:to>
    <xdr:cxnSp macro="">
      <xdr:nvCxnSpPr>
        <xdr:cNvPr id="410" name="直線コネクタ 409"/>
        <xdr:cNvCxnSpPr/>
      </xdr:nvCxnSpPr>
      <xdr:spPr>
        <a:xfrm flipV="1">
          <a:off x="6972300" y="1347627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110708</xdr:rowOff>
    </xdr:from>
    <xdr:to>
      <xdr:col>41</xdr:col>
      <xdr:colOff>101600</xdr:colOff>
      <xdr:row>77</xdr:row>
      <xdr:rowOff>40858</xdr:rowOff>
    </xdr:to>
    <xdr:sp macro="" textlink="">
      <xdr:nvSpPr>
        <xdr:cNvPr id="411" name="フローチャート: 判断 410"/>
        <xdr:cNvSpPr/>
      </xdr:nvSpPr>
      <xdr:spPr>
        <a:xfrm>
          <a:off x="7810500" y="1314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57386</xdr:rowOff>
    </xdr:from>
    <xdr:ext cx="469744" cy="259045"/>
    <xdr:sp macro="" textlink="">
      <xdr:nvSpPr>
        <xdr:cNvPr id="412" name="テキスト ボックス 411"/>
        <xdr:cNvSpPr txBox="1"/>
      </xdr:nvSpPr>
      <xdr:spPr>
        <a:xfrm>
          <a:off x="7626428" y="1291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126299</xdr:rowOff>
    </xdr:from>
    <xdr:to>
      <xdr:col>36</xdr:col>
      <xdr:colOff>165100</xdr:colOff>
      <xdr:row>77</xdr:row>
      <xdr:rowOff>56449</xdr:rowOff>
    </xdr:to>
    <xdr:sp macro="" textlink="">
      <xdr:nvSpPr>
        <xdr:cNvPr id="413" name="フローチャート: 判断 412"/>
        <xdr:cNvSpPr/>
      </xdr:nvSpPr>
      <xdr:spPr>
        <a:xfrm>
          <a:off x="6921500" y="1315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72976</xdr:rowOff>
    </xdr:from>
    <xdr:ext cx="469744" cy="259045"/>
    <xdr:sp macro="" textlink="">
      <xdr:nvSpPr>
        <xdr:cNvPr id="414" name="テキスト ボックス 413"/>
        <xdr:cNvSpPr txBox="1"/>
      </xdr:nvSpPr>
      <xdr:spPr>
        <a:xfrm>
          <a:off x="6737428" y="1293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4456</xdr:rowOff>
    </xdr:from>
    <xdr:to>
      <xdr:col>55</xdr:col>
      <xdr:colOff>50800</xdr:colOff>
      <xdr:row>77</xdr:row>
      <xdr:rowOff>106056</xdr:rowOff>
    </xdr:to>
    <xdr:sp macro="" textlink="">
      <xdr:nvSpPr>
        <xdr:cNvPr id="420" name="楕円 419"/>
        <xdr:cNvSpPr/>
      </xdr:nvSpPr>
      <xdr:spPr>
        <a:xfrm>
          <a:off x="10426700" y="1320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154333</xdr:rowOff>
    </xdr:from>
    <xdr:ext cx="469744" cy="259045"/>
    <xdr:sp macro="" textlink="">
      <xdr:nvSpPr>
        <xdr:cNvPr id="421" name="商工費該当値テキスト"/>
        <xdr:cNvSpPr txBox="1"/>
      </xdr:nvSpPr>
      <xdr:spPr>
        <a:xfrm>
          <a:off x="10528300" y="1318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160406</xdr:rowOff>
    </xdr:from>
    <xdr:to>
      <xdr:col>50</xdr:col>
      <xdr:colOff>165100</xdr:colOff>
      <xdr:row>77</xdr:row>
      <xdr:rowOff>90556</xdr:rowOff>
    </xdr:to>
    <xdr:sp macro="" textlink="">
      <xdr:nvSpPr>
        <xdr:cNvPr id="422" name="楕円 421"/>
        <xdr:cNvSpPr/>
      </xdr:nvSpPr>
      <xdr:spPr>
        <a:xfrm>
          <a:off x="9588500" y="1319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81683</xdr:rowOff>
    </xdr:from>
    <xdr:ext cx="469744" cy="259045"/>
    <xdr:sp macro="" textlink="">
      <xdr:nvSpPr>
        <xdr:cNvPr id="423" name="テキスト ボックス 422"/>
        <xdr:cNvSpPr txBox="1"/>
      </xdr:nvSpPr>
      <xdr:spPr>
        <a:xfrm>
          <a:off x="9404428" y="132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138826</xdr:rowOff>
    </xdr:from>
    <xdr:to>
      <xdr:col>46</xdr:col>
      <xdr:colOff>38100</xdr:colOff>
      <xdr:row>78</xdr:row>
      <xdr:rowOff>68976</xdr:rowOff>
    </xdr:to>
    <xdr:sp macro="" textlink="">
      <xdr:nvSpPr>
        <xdr:cNvPr id="424" name="楕円 423"/>
        <xdr:cNvSpPr/>
      </xdr:nvSpPr>
      <xdr:spPr>
        <a:xfrm>
          <a:off x="8699500" y="133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60103</xdr:rowOff>
    </xdr:from>
    <xdr:ext cx="469744" cy="259045"/>
    <xdr:sp macro="" textlink="">
      <xdr:nvSpPr>
        <xdr:cNvPr id="425" name="テキスト ボックス 424"/>
        <xdr:cNvSpPr txBox="1"/>
      </xdr:nvSpPr>
      <xdr:spPr>
        <a:xfrm>
          <a:off x="8515428" y="1343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52370</xdr:rowOff>
    </xdr:from>
    <xdr:to>
      <xdr:col>41</xdr:col>
      <xdr:colOff>101600</xdr:colOff>
      <xdr:row>78</xdr:row>
      <xdr:rowOff>153970</xdr:rowOff>
    </xdr:to>
    <xdr:sp macro="" textlink="">
      <xdr:nvSpPr>
        <xdr:cNvPr id="426" name="楕円 425"/>
        <xdr:cNvSpPr/>
      </xdr:nvSpPr>
      <xdr:spPr>
        <a:xfrm>
          <a:off x="7810500" y="1342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145097</xdr:rowOff>
    </xdr:from>
    <xdr:ext cx="378565" cy="259045"/>
    <xdr:sp macro="" textlink="">
      <xdr:nvSpPr>
        <xdr:cNvPr id="427" name="テキスト ボックス 426"/>
        <xdr:cNvSpPr txBox="1"/>
      </xdr:nvSpPr>
      <xdr:spPr>
        <a:xfrm>
          <a:off x="7672017" y="13518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52507</xdr:rowOff>
    </xdr:from>
    <xdr:to>
      <xdr:col>36</xdr:col>
      <xdr:colOff>165100</xdr:colOff>
      <xdr:row>78</xdr:row>
      <xdr:rowOff>154107</xdr:rowOff>
    </xdr:to>
    <xdr:sp macro="" textlink="">
      <xdr:nvSpPr>
        <xdr:cNvPr id="428" name="楕円 427"/>
        <xdr:cNvSpPr/>
      </xdr:nvSpPr>
      <xdr:spPr>
        <a:xfrm>
          <a:off x="6921500" y="1342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145234</xdr:rowOff>
    </xdr:from>
    <xdr:ext cx="378565" cy="259045"/>
    <xdr:sp macro="" textlink="">
      <xdr:nvSpPr>
        <xdr:cNvPr id="429" name="テキスト ボックス 428"/>
        <xdr:cNvSpPr txBox="1"/>
      </xdr:nvSpPr>
      <xdr:spPr>
        <a:xfrm>
          <a:off x="6783017" y="13518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4" name="直線コネクタ 453"/>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5" name="土木費最小値テキスト"/>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6" name="直線コネクタ 455"/>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7" name="土木費最大値テキスト"/>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58" name="直線コネクタ 457"/>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160198</xdr:rowOff>
    </xdr:from>
    <xdr:to>
      <xdr:col>55</xdr:col>
      <xdr:colOff>0</xdr:colOff>
      <xdr:row>93</xdr:row>
      <xdr:rowOff>129375</xdr:rowOff>
    </xdr:to>
    <xdr:cxnSp macro="">
      <xdr:nvCxnSpPr>
        <xdr:cNvPr id="459" name="直線コネクタ 458"/>
        <xdr:cNvCxnSpPr/>
      </xdr:nvCxnSpPr>
      <xdr:spPr>
        <a:xfrm flipV="1">
          <a:off x="9639300" y="15590698"/>
          <a:ext cx="838200" cy="48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117200</xdr:rowOff>
    </xdr:from>
    <xdr:ext cx="534377" cy="259045"/>
    <xdr:sp macro="" textlink="">
      <xdr:nvSpPr>
        <xdr:cNvPr id="460" name="土木費平均値テキスト"/>
        <xdr:cNvSpPr txBox="1"/>
      </xdr:nvSpPr>
      <xdr:spPr>
        <a:xfrm>
          <a:off x="10528300" y="1640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1" name="フローチャート: 判断 460"/>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64605</xdr:rowOff>
    </xdr:from>
    <xdr:to>
      <xdr:col>50</xdr:col>
      <xdr:colOff>114300</xdr:colOff>
      <xdr:row>93</xdr:row>
      <xdr:rowOff>129375</xdr:rowOff>
    </xdr:to>
    <xdr:cxnSp macro="">
      <xdr:nvCxnSpPr>
        <xdr:cNvPr id="462" name="直線コネクタ 461"/>
        <xdr:cNvCxnSpPr/>
      </xdr:nvCxnSpPr>
      <xdr:spPr>
        <a:xfrm>
          <a:off x="8750300" y="1600945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3" name="フローチャート: 判断 462"/>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120477</xdr:rowOff>
    </xdr:from>
    <xdr:ext cx="534377" cy="259045"/>
    <xdr:sp macro="" textlink="">
      <xdr:nvSpPr>
        <xdr:cNvPr id="464" name="テキスト ボックス 463"/>
        <xdr:cNvSpPr txBox="1"/>
      </xdr:nvSpPr>
      <xdr:spPr>
        <a:xfrm>
          <a:off x="9372111" y="165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64605</xdr:rowOff>
    </xdr:from>
    <xdr:to>
      <xdr:col>45</xdr:col>
      <xdr:colOff>177800</xdr:colOff>
      <xdr:row>96</xdr:row>
      <xdr:rowOff>56871</xdr:rowOff>
    </xdr:to>
    <xdr:cxnSp macro="">
      <xdr:nvCxnSpPr>
        <xdr:cNvPr id="465" name="直線コネクタ 464"/>
        <xdr:cNvCxnSpPr/>
      </xdr:nvCxnSpPr>
      <xdr:spPr>
        <a:xfrm flipV="1">
          <a:off x="7861300" y="16009455"/>
          <a:ext cx="889000" cy="50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121704</xdr:rowOff>
    </xdr:from>
    <xdr:to>
      <xdr:col>46</xdr:col>
      <xdr:colOff>38100</xdr:colOff>
      <xdr:row>96</xdr:row>
      <xdr:rowOff>51854</xdr:rowOff>
    </xdr:to>
    <xdr:sp macro="" textlink="">
      <xdr:nvSpPr>
        <xdr:cNvPr id="466" name="フローチャート: 判断 465"/>
        <xdr:cNvSpPr/>
      </xdr:nvSpPr>
      <xdr:spPr>
        <a:xfrm>
          <a:off x="8699500" y="1640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42981</xdr:rowOff>
    </xdr:from>
    <xdr:ext cx="534377" cy="259045"/>
    <xdr:sp macro="" textlink="">
      <xdr:nvSpPr>
        <xdr:cNvPr id="467" name="テキスト ボックス 466"/>
        <xdr:cNvSpPr txBox="1"/>
      </xdr:nvSpPr>
      <xdr:spPr>
        <a:xfrm>
          <a:off x="8483111" y="165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56871</xdr:rowOff>
    </xdr:from>
    <xdr:to>
      <xdr:col>41</xdr:col>
      <xdr:colOff>50800</xdr:colOff>
      <xdr:row>97</xdr:row>
      <xdr:rowOff>19190</xdr:rowOff>
    </xdr:to>
    <xdr:cxnSp macro="">
      <xdr:nvCxnSpPr>
        <xdr:cNvPr id="468" name="直線コネクタ 467"/>
        <xdr:cNvCxnSpPr/>
      </xdr:nvCxnSpPr>
      <xdr:spPr>
        <a:xfrm flipV="1">
          <a:off x="6972300" y="16516071"/>
          <a:ext cx="889000" cy="13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775</xdr:rowOff>
    </xdr:from>
    <xdr:to>
      <xdr:col>41</xdr:col>
      <xdr:colOff>101600</xdr:colOff>
      <xdr:row>95</xdr:row>
      <xdr:rowOff>102375</xdr:rowOff>
    </xdr:to>
    <xdr:sp macro="" textlink="">
      <xdr:nvSpPr>
        <xdr:cNvPr id="469" name="フローチャート: 判断 468"/>
        <xdr:cNvSpPr/>
      </xdr:nvSpPr>
      <xdr:spPr>
        <a:xfrm>
          <a:off x="7810500" y="162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118902</xdr:rowOff>
    </xdr:from>
    <xdr:ext cx="534377" cy="259045"/>
    <xdr:sp macro="" textlink="">
      <xdr:nvSpPr>
        <xdr:cNvPr id="470" name="テキスト ボックス 469"/>
        <xdr:cNvSpPr txBox="1"/>
      </xdr:nvSpPr>
      <xdr:spPr>
        <a:xfrm>
          <a:off x="7594111" y="1606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134696</xdr:rowOff>
    </xdr:from>
    <xdr:to>
      <xdr:col>36</xdr:col>
      <xdr:colOff>165100</xdr:colOff>
      <xdr:row>95</xdr:row>
      <xdr:rowOff>64846</xdr:rowOff>
    </xdr:to>
    <xdr:sp macro="" textlink="">
      <xdr:nvSpPr>
        <xdr:cNvPr id="471" name="フローチャート: 判断 470"/>
        <xdr:cNvSpPr/>
      </xdr:nvSpPr>
      <xdr:spPr>
        <a:xfrm>
          <a:off x="6921500" y="162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81373</xdr:rowOff>
    </xdr:from>
    <xdr:ext cx="534377" cy="259045"/>
    <xdr:sp macro="" textlink="">
      <xdr:nvSpPr>
        <xdr:cNvPr id="472" name="テキスト ボックス 471"/>
        <xdr:cNvSpPr txBox="1"/>
      </xdr:nvSpPr>
      <xdr:spPr>
        <a:xfrm>
          <a:off x="6705111" y="160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109398</xdr:rowOff>
    </xdr:from>
    <xdr:to>
      <xdr:col>55</xdr:col>
      <xdr:colOff>50800</xdr:colOff>
      <xdr:row>91</xdr:row>
      <xdr:rowOff>39548</xdr:rowOff>
    </xdr:to>
    <xdr:sp macro="" textlink="">
      <xdr:nvSpPr>
        <xdr:cNvPr id="478" name="楕円 477"/>
        <xdr:cNvSpPr/>
      </xdr:nvSpPr>
      <xdr:spPr>
        <a:xfrm>
          <a:off x="10426700" y="1553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132275</xdr:rowOff>
    </xdr:from>
    <xdr:ext cx="534377" cy="259045"/>
    <xdr:sp macro="" textlink="">
      <xdr:nvSpPr>
        <xdr:cNvPr id="479" name="土木費該当値テキスト"/>
        <xdr:cNvSpPr txBox="1"/>
      </xdr:nvSpPr>
      <xdr:spPr>
        <a:xfrm>
          <a:off x="10528300" y="1539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78575</xdr:rowOff>
    </xdr:from>
    <xdr:to>
      <xdr:col>50</xdr:col>
      <xdr:colOff>165100</xdr:colOff>
      <xdr:row>94</xdr:row>
      <xdr:rowOff>8725</xdr:rowOff>
    </xdr:to>
    <xdr:sp macro="" textlink="">
      <xdr:nvSpPr>
        <xdr:cNvPr id="480" name="楕円 479"/>
        <xdr:cNvSpPr/>
      </xdr:nvSpPr>
      <xdr:spPr>
        <a:xfrm>
          <a:off x="9588500" y="160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25252</xdr:rowOff>
    </xdr:from>
    <xdr:ext cx="534377" cy="259045"/>
    <xdr:sp macro="" textlink="">
      <xdr:nvSpPr>
        <xdr:cNvPr id="481" name="テキスト ボックス 480"/>
        <xdr:cNvSpPr txBox="1"/>
      </xdr:nvSpPr>
      <xdr:spPr>
        <a:xfrm>
          <a:off x="9372111" y="1579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13805</xdr:rowOff>
    </xdr:from>
    <xdr:to>
      <xdr:col>46</xdr:col>
      <xdr:colOff>38100</xdr:colOff>
      <xdr:row>93</xdr:row>
      <xdr:rowOff>115405</xdr:rowOff>
    </xdr:to>
    <xdr:sp macro="" textlink="">
      <xdr:nvSpPr>
        <xdr:cNvPr id="482" name="楕円 481"/>
        <xdr:cNvSpPr/>
      </xdr:nvSpPr>
      <xdr:spPr>
        <a:xfrm>
          <a:off x="8699500" y="159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131932</xdr:rowOff>
    </xdr:from>
    <xdr:ext cx="534377" cy="259045"/>
    <xdr:sp macro="" textlink="">
      <xdr:nvSpPr>
        <xdr:cNvPr id="483" name="テキスト ボックス 482"/>
        <xdr:cNvSpPr txBox="1"/>
      </xdr:nvSpPr>
      <xdr:spPr>
        <a:xfrm>
          <a:off x="8483111" y="1573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6071</xdr:rowOff>
    </xdr:from>
    <xdr:to>
      <xdr:col>41</xdr:col>
      <xdr:colOff>101600</xdr:colOff>
      <xdr:row>96</xdr:row>
      <xdr:rowOff>107671</xdr:rowOff>
    </xdr:to>
    <xdr:sp macro="" textlink="">
      <xdr:nvSpPr>
        <xdr:cNvPr id="484" name="楕円 483"/>
        <xdr:cNvSpPr/>
      </xdr:nvSpPr>
      <xdr:spPr>
        <a:xfrm>
          <a:off x="7810500" y="164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98798</xdr:rowOff>
    </xdr:from>
    <xdr:ext cx="534377" cy="259045"/>
    <xdr:sp macro="" textlink="">
      <xdr:nvSpPr>
        <xdr:cNvPr id="485" name="テキスト ボックス 484"/>
        <xdr:cNvSpPr txBox="1"/>
      </xdr:nvSpPr>
      <xdr:spPr>
        <a:xfrm>
          <a:off x="7594111" y="1655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139840</xdr:rowOff>
    </xdr:from>
    <xdr:to>
      <xdr:col>36</xdr:col>
      <xdr:colOff>165100</xdr:colOff>
      <xdr:row>97</xdr:row>
      <xdr:rowOff>69990</xdr:rowOff>
    </xdr:to>
    <xdr:sp macro="" textlink="">
      <xdr:nvSpPr>
        <xdr:cNvPr id="486" name="楕円 485"/>
        <xdr:cNvSpPr/>
      </xdr:nvSpPr>
      <xdr:spPr>
        <a:xfrm>
          <a:off x="6921500" y="165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61117</xdr:rowOff>
    </xdr:from>
    <xdr:ext cx="534377" cy="259045"/>
    <xdr:sp macro="" textlink="">
      <xdr:nvSpPr>
        <xdr:cNvPr id="487" name="テキスト ボックス 486"/>
        <xdr:cNvSpPr txBox="1"/>
      </xdr:nvSpPr>
      <xdr:spPr>
        <a:xfrm>
          <a:off x="6705111" y="1669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4" name="直線コネクタ 513"/>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5" name="消防費最小値テキスト"/>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6" name="直線コネクタ 515"/>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7" name="消防費最大値テキスト"/>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8" name="直線コネクタ 517"/>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152545</xdr:rowOff>
    </xdr:from>
    <xdr:to>
      <xdr:col>85</xdr:col>
      <xdr:colOff>127000</xdr:colOff>
      <xdr:row>37</xdr:row>
      <xdr:rowOff>157879</xdr:rowOff>
    </xdr:to>
    <xdr:cxnSp macro="">
      <xdr:nvCxnSpPr>
        <xdr:cNvPr id="519" name="直線コネクタ 518"/>
        <xdr:cNvCxnSpPr/>
      </xdr:nvCxnSpPr>
      <xdr:spPr>
        <a:xfrm>
          <a:off x="15481300" y="6496195"/>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169036</xdr:rowOff>
    </xdr:from>
    <xdr:ext cx="534377" cy="259045"/>
    <xdr:sp macro="" textlink="">
      <xdr:nvSpPr>
        <xdr:cNvPr id="520" name="消防費平均値テキスト"/>
        <xdr:cNvSpPr txBox="1"/>
      </xdr:nvSpPr>
      <xdr:spPr>
        <a:xfrm>
          <a:off x="16370300" y="6169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1" name="フローチャート: 判断 520"/>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152545</xdr:rowOff>
    </xdr:from>
    <xdr:to>
      <xdr:col>81</xdr:col>
      <xdr:colOff>50800</xdr:colOff>
      <xdr:row>38</xdr:row>
      <xdr:rowOff>18215</xdr:rowOff>
    </xdr:to>
    <xdr:cxnSp macro="">
      <xdr:nvCxnSpPr>
        <xdr:cNvPr id="522" name="直線コネクタ 521"/>
        <xdr:cNvCxnSpPr/>
      </xdr:nvCxnSpPr>
      <xdr:spPr>
        <a:xfrm flipV="1">
          <a:off x="14592300" y="6496195"/>
          <a:ext cx="889000" cy="3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3" name="フローチャート: 判断 522"/>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92836</xdr:rowOff>
    </xdr:from>
    <xdr:ext cx="534377" cy="259045"/>
    <xdr:sp macro="" textlink="">
      <xdr:nvSpPr>
        <xdr:cNvPr id="524" name="テキスト ボックス 523"/>
        <xdr:cNvSpPr txBox="1"/>
      </xdr:nvSpPr>
      <xdr:spPr>
        <a:xfrm>
          <a:off x="15214111" y="60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120541</xdr:rowOff>
    </xdr:from>
    <xdr:to>
      <xdr:col>76</xdr:col>
      <xdr:colOff>114300</xdr:colOff>
      <xdr:row>38</xdr:row>
      <xdr:rowOff>18215</xdr:rowOff>
    </xdr:to>
    <xdr:cxnSp macro="">
      <xdr:nvCxnSpPr>
        <xdr:cNvPr id="525" name="直線コネクタ 524"/>
        <xdr:cNvCxnSpPr/>
      </xdr:nvCxnSpPr>
      <xdr:spPr>
        <a:xfrm>
          <a:off x="13703300" y="6464191"/>
          <a:ext cx="889000" cy="6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6" name="フローチャート: 判断 525"/>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36230</xdr:rowOff>
    </xdr:from>
    <xdr:ext cx="534377" cy="259045"/>
    <xdr:sp macro="" textlink="">
      <xdr:nvSpPr>
        <xdr:cNvPr id="527" name="テキスト ボックス 526"/>
        <xdr:cNvSpPr txBox="1"/>
      </xdr:nvSpPr>
      <xdr:spPr>
        <a:xfrm>
          <a:off x="14325111" y="60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120541</xdr:rowOff>
    </xdr:from>
    <xdr:to>
      <xdr:col>71</xdr:col>
      <xdr:colOff>177800</xdr:colOff>
      <xdr:row>37</xdr:row>
      <xdr:rowOff>160927</xdr:rowOff>
    </xdr:to>
    <xdr:cxnSp macro="">
      <xdr:nvCxnSpPr>
        <xdr:cNvPr id="528" name="直線コネクタ 527"/>
        <xdr:cNvCxnSpPr/>
      </xdr:nvCxnSpPr>
      <xdr:spPr>
        <a:xfrm flipV="1">
          <a:off x="12814300" y="6464191"/>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164665</xdr:rowOff>
    </xdr:from>
    <xdr:to>
      <xdr:col>72</xdr:col>
      <xdr:colOff>38100</xdr:colOff>
      <xdr:row>36</xdr:row>
      <xdr:rowOff>94815</xdr:rowOff>
    </xdr:to>
    <xdr:sp macro="" textlink="">
      <xdr:nvSpPr>
        <xdr:cNvPr id="529" name="フローチャート: 判断 528"/>
        <xdr:cNvSpPr/>
      </xdr:nvSpPr>
      <xdr:spPr>
        <a:xfrm>
          <a:off x="136525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111342</xdr:rowOff>
    </xdr:from>
    <xdr:ext cx="534377" cy="259045"/>
    <xdr:sp macro="" textlink="">
      <xdr:nvSpPr>
        <xdr:cNvPr id="530" name="テキスト ボックス 529"/>
        <xdr:cNvSpPr txBox="1"/>
      </xdr:nvSpPr>
      <xdr:spPr>
        <a:xfrm>
          <a:off x="13436111" y="594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51780</xdr:rowOff>
    </xdr:from>
    <xdr:to>
      <xdr:col>67</xdr:col>
      <xdr:colOff>101600</xdr:colOff>
      <xdr:row>36</xdr:row>
      <xdr:rowOff>153380</xdr:rowOff>
    </xdr:to>
    <xdr:sp macro="" textlink="">
      <xdr:nvSpPr>
        <xdr:cNvPr id="531" name="フローチャート: 判断 530"/>
        <xdr:cNvSpPr/>
      </xdr:nvSpPr>
      <xdr:spPr>
        <a:xfrm>
          <a:off x="12763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169907</xdr:rowOff>
    </xdr:from>
    <xdr:ext cx="534377" cy="259045"/>
    <xdr:sp macro="" textlink="">
      <xdr:nvSpPr>
        <xdr:cNvPr id="532" name="テキスト ボックス 531"/>
        <xdr:cNvSpPr txBox="1"/>
      </xdr:nvSpPr>
      <xdr:spPr>
        <a:xfrm>
          <a:off x="12547111" y="59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107079</xdr:rowOff>
    </xdr:from>
    <xdr:to>
      <xdr:col>85</xdr:col>
      <xdr:colOff>177800</xdr:colOff>
      <xdr:row>38</xdr:row>
      <xdr:rowOff>37229</xdr:rowOff>
    </xdr:to>
    <xdr:sp macro="" textlink="">
      <xdr:nvSpPr>
        <xdr:cNvPr id="538" name="楕円 537"/>
        <xdr:cNvSpPr/>
      </xdr:nvSpPr>
      <xdr:spPr>
        <a:xfrm>
          <a:off x="16268700" y="645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85506</xdr:rowOff>
    </xdr:from>
    <xdr:ext cx="534377" cy="259045"/>
    <xdr:sp macro="" textlink="">
      <xdr:nvSpPr>
        <xdr:cNvPr id="539" name="消防費該当値テキスト"/>
        <xdr:cNvSpPr txBox="1"/>
      </xdr:nvSpPr>
      <xdr:spPr>
        <a:xfrm>
          <a:off x="16370300" y="642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101745</xdr:rowOff>
    </xdr:from>
    <xdr:to>
      <xdr:col>81</xdr:col>
      <xdr:colOff>101600</xdr:colOff>
      <xdr:row>38</xdr:row>
      <xdr:rowOff>31895</xdr:rowOff>
    </xdr:to>
    <xdr:sp macro="" textlink="">
      <xdr:nvSpPr>
        <xdr:cNvPr id="540" name="楕円 539"/>
        <xdr:cNvSpPr/>
      </xdr:nvSpPr>
      <xdr:spPr>
        <a:xfrm>
          <a:off x="15430500" y="644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23022</xdr:rowOff>
    </xdr:from>
    <xdr:ext cx="534377" cy="259045"/>
    <xdr:sp macro="" textlink="">
      <xdr:nvSpPr>
        <xdr:cNvPr id="541" name="テキスト ボックス 540"/>
        <xdr:cNvSpPr txBox="1"/>
      </xdr:nvSpPr>
      <xdr:spPr>
        <a:xfrm>
          <a:off x="15214111" y="653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138866</xdr:rowOff>
    </xdr:from>
    <xdr:to>
      <xdr:col>76</xdr:col>
      <xdr:colOff>165100</xdr:colOff>
      <xdr:row>38</xdr:row>
      <xdr:rowOff>69016</xdr:rowOff>
    </xdr:to>
    <xdr:sp macro="" textlink="">
      <xdr:nvSpPr>
        <xdr:cNvPr id="542" name="楕円 541"/>
        <xdr:cNvSpPr/>
      </xdr:nvSpPr>
      <xdr:spPr>
        <a:xfrm>
          <a:off x="14541500" y="648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60142</xdr:rowOff>
    </xdr:from>
    <xdr:ext cx="534377" cy="259045"/>
    <xdr:sp macro="" textlink="">
      <xdr:nvSpPr>
        <xdr:cNvPr id="543" name="テキスト ボックス 542"/>
        <xdr:cNvSpPr txBox="1"/>
      </xdr:nvSpPr>
      <xdr:spPr>
        <a:xfrm>
          <a:off x="14325111" y="657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69741</xdr:rowOff>
    </xdr:from>
    <xdr:to>
      <xdr:col>72</xdr:col>
      <xdr:colOff>38100</xdr:colOff>
      <xdr:row>37</xdr:row>
      <xdr:rowOff>171341</xdr:rowOff>
    </xdr:to>
    <xdr:sp macro="" textlink="">
      <xdr:nvSpPr>
        <xdr:cNvPr id="544" name="楕円 543"/>
        <xdr:cNvSpPr/>
      </xdr:nvSpPr>
      <xdr:spPr>
        <a:xfrm>
          <a:off x="13652500" y="641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162468</xdr:rowOff>
    </xdr:from>
    <xdr:ext cx="534377" cy="259045"/>
    <xdr:sp macro="" textlink="">
      <xdr:nvSpPr>
        <xdr:cNvPr id="545" name="テキスト ボックス 544"/>
        <xdr:cNvSpPr txBox="1"/>
      </xdr:nvSpPr>
      <xdr:spPr>
        <a:xfrm>
          <a:off x="13436111" y="650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110127</xdr:rowOff>
    </xdr:from>
    <xdr:to>
      <xdr:col>67</xdr:col>
      <xdr:colOff>101600</xdr:colOff>
      <xdr:row>38</xdr:row>
      <xdr:rowOff>40277</xdr:rowOff>
    </xdr:to>
    <xdr:sp macro="" textlink="">
      <xdr:nvSpPr>
        <xdr:cNvPr id="546" name="楕円 545"/>
        <xdr:cNvSpPr/>
      </xdr:nvSpPr>
      <xdr:spPr>
        <a:xfrm>
          <a:off x="12763500" y="64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31404</xdr:rowOff>
    </xdr:from>
    <xdr:ext cx="534377" cy="259045"/>
    <xdr:sp macro="" textlink="">
      <xdr:nvSpPr>
        <xdr:cNvPr id="547" name="テキスト ボックス 546"/>
        <xdr:cNvSpPr txBox="1"/>
      </xdr:nvSpPr>
      <xdr:spPr>
        <a:xfrm>
          <a:off x="12547111" y="65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2" name="直線コネクタ 571"/>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3" name="教育費最小値テキスト"/>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4" name="直線コネクタ 573"/>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5" name="教育費最大値テキスト"/>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6" name="直線コネクタ 575"/>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140043</xdr:rowOff>
    </xdr:from>
    <xdr:to>
      <xdr:col>85</xdr:col>
      <xdr:colOff>127000</xdr:colOff>
      <xdr:row>57</xdr:row>
      <xdr:rowOff>63405</xdr:rowOff>
    </xdr:to>
    <xdr:cxnSp macro="">
      <xdr:nvCxnSpPr>
        <xdr:cNvPr id="577" name="直線コネクタ 576"/>
        <xdr:cNvCxnSpPr/>
      </xdr:nvCxnSpPr>
      <xdr:spPr>
        <a:xfrm flipV="1">
          <a:off x="15481300" y="9741243"/>
          <a:ext cx="838200" cy="9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39254</xdr:rowOff>
    </xdr:from>
    <xdr:ext cx="534377" cy="259045"/>
    <xdr:sp macro="" textlink="">
      <xdr:nvSpPr>
        <xdr:cNvPr id="578" name="教育費平均値テキスト"/>
        <xdr:cNvSpPr txBox="1"/>
      </xdr:nvSpPr>
      <xdr:spPr>
        <a:xfrm>
          <a:off x="16370300" y="946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79" name="フローチャート: 判断 578"/>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3187</xdr:rowOff>
    </xdr:from>
    <xdr:to>
      <xdr:col>81</xdr:col>
      <xdr:colOff>50800</xdr:colOff>
      <xdr:row>57</xdr:row>
      <xdr:rowOff>63405</xdr:rowOff>
    </xdr:to>
    <xdr:cxnSp macro="">
      <xdr:nvCxnSpPr>
        <xdr:cNvPr id="580" name="直線コネクタ 579"/>
        <xdr:cNvCxnSpPr/>
      </xdr:nvCxnSpPr>
      <xdr:spPr>
        <a:xfrm>
          <a:off x="14592300" y="9775837"/>
          <a:ext cx="889000" cy="6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1" name="フローチャート: 判断 580"/>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92898</xdr:rowOff>
    </xdr:from>
    <xdr:ext cx="534377" cy="259045"/>
    <xdr:sp macro="" textlink="">
      <xdr:nvSpPr>
        <xdr:cNvPr id="582" name="テキスト ボックス 581"/>
        <xdr:cNvSpPr txBox="1"/>
      </xdr:nvSpPr>
      <xdr:spPr>
        <a:xfrm>
          <a:off x="15214111" y="93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3187</xdr:rowOff>
    </xdr:from>
    <xdr:to>
      <xdr:col>76</xdr:col>
      <xdr:colOff>114300</xdr:colOff>
      <xdr:row>57</xdr:row>
      <xdr:rowOff>87788</xdr:rowOff>
    </xdr:to>
    <xdr:cxnSp macro="">
      <xdr:nvCxnSpPr>
        <xdr:cNvPr id="583" name="直線コネクタ 582"/>
        <xdr:cNvCxnSpPr/>
      </xdr:nvCxnSpPr>
      <xdr:spPr>
        <a:xfrm flipV="1">
          <a:off x="13703300" y="9775837"/>
          <a:ext cx="889000" cy="8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4" name="フローチャート: 判断 583"/>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100519</xdr:rowOff>
    </xdr:from>
    <xdr:ext cx="534377" cy="259045"/>
    <xdr:sp macro="" textlink="">
      <xdr:nvSpPr>
        <xdr:cNvPr id="585" name="テキスト ボックス 584"/>
        <xdr:cNvSpPr txBox="1"/>
      </xdr:nvSpPr>
      <xdr:spPr>
        <a:xfrm>
          <a:off x="14325111" y="935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87788</xdr:rowOff>
    </xdr:from>
    <xdr:to>
      <xdr:col>71</xdr:col>
      <xdr:colOff>177800</xdr:colOff>
      <xdr:row>57</xdr:row>
      <xdr:rowOff>130956</xdr:rowOff>
    </xdr:to>
    <xdr:cxnSp macro="">
      <xdr:nvCxnSpPr>
        <xdr:cNvPr id="586" name="直線コネクタ 585"/>
        <xdr:cNvCxnSpPr/>
      </xdr:nvCxnSpPr>
      <xdr:spPr>
        <a:xfrm flipV="1">
          <a:off x="12814300" y="9860438"/>
          <a:ext cx="889000" cy="4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39770</xdr:rowOff>
    </xdr:from>
    <xdr:to>
      <xdr:col>72</xdr:col>
      <xdr:colOff>38100</xdr:colOff>
      <xdr:row>56</xdr:row>
      <xdr:rowOff>141370</xdr:rowOff>
    </xdr:to>
    <xdr:sp macro="" textlink="">
      <xdr:nvSpPr>
        <xdr:cNvPr id="587" name="フローチャート: 判断 586"/>
        <xdr:cNvSpPr/>
      </xdr:nvSpPr>
      <xdr:spPr>
        <a:xfrm>
          <a:off x="13652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157897</xdr:rowOff>
    </xdr:from>
    <xdr:ext cx="534377" cy="259045"/>
    <xdr:sp macro="" textlink="">
      <xdr:nvSpPr>
        <xdr:cNvPr id="588" name="テキスト ボックス 587"/>
        <xdr:cNvSpPr txBox="1"/>
      </xdr:nvSpPr>
      <xdr:spPr>
        <a:xfrm>
          <a:off x="13436111" y="94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132220</xdr:rowOff>
    </xdr:from>
    <xdr:to>
      <xdr:col>67</xdr:col>
      <xdr:colOff>101600</xdr:colOff>
      <xdr:row>57</xdr:row>
      <xdr:rowOff>62370</xdr:rowOff>
    </xdr:to>
    <xdr:sp macro="" textlink="">
      <xdr:nvSpPr>
        <xdr:cNvPr id="589" name="フローチャート: 判断 588"/>
        <xdr:cNvSpPr/>
      </xdr:nvSpPr>
      <xdr:spPr>
        <a:xfrm>
          <a:off x="12763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78897</xdr:rowOff>
    </xdr:from>
    <xdr:ext cx="534377" cy="259045"/>
    <xdr:sp macro="" textlink="">
      <xdr:nvSpPr>
        <xdr:cNvPr id="590" name="テキスト ボックス 589"/>
        <xdr:cNvSpPr txBox="1"/>
      </xdr:nvSpPr>
      <xdr:spPr>
        <a:xfrm>
          <a:off x="12547111" y="950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89243</xdr:rowOff>
    </xdr:from>
    <xdr:to>
      <xdr:col>85</xdr:col>
      <xdr:colOff>177800</xdr:colOff>
      <xdr:row>57</xdr:row>
      <xdr:rowOff>19393</xdr:rowOff>
    </xdr:to>
    <xdr:sp macro="" textlink="">
      <xdr:nvSpPr>
        <xdr:cNvPr id="596" name="楕円 595"/>
        <xdr:cNvSpPr/>
      </xdr:nvSpPr>
      <xdr:spPr>
        <a:xfrm>
          <a:off x="16268700" y="969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67670</xdr:rowOff>
    </xdr:from>
    <xdr:ext cx="534377" cy="259045"/>
    <xdr:sp macro="" textlink="">
      <xdr:nvSpPr>
        <xdr:cNvPr id="597" name="教育費該当値テキスト"/>
        <xdr:cNvSpPr txBox="1"/>
      </xdr:nvSpPr>
      <xdr:spPr>
        <a:xfrm>
          <a:off x="16370300" y="966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12605</xdr:rowOff>
    </xdr:from>
    <xdr:to>
      <xdr:col>81</xdr:col>
      <xdr:colOff>101600</xdr:colOff>
      <xdr:row>57</xdr:row>
      <xdr:rowOff>114205</xdr:rowOff>
    </xdr:to>
    <xdr:sp macro="" textlink="">
      <xdr:nvSpPr>
        <xdr:cNvPr id="598" name="楕円 597"/>
        <xdr:cNvSpPr/>
      </xdr:nvSpPr>
      <xdr:spPr>
        <a:xfrm>
          <a:off x="15430500" y="97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105332</xdr:rowOff>
    </xdr:from>
    <xdr:ext cx="534377" cy="259045"/>
    <xdr:sp macro="" textlink="">
      <xdr:nvSpPr>
        <xdr:cNvPr id="599" name="テキスト ボックス 598"/>
        <xdr:cNvSpPr txBox="1"/>
      </xdr:nvSpPr>
      <xdr:spPr>
        <a:xfrm>
          <a:off x="15214111" y="987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123837</xdr:rowOff>
    </xdr:from>
    <xdr:to>
      <xdr:col>76</xdr:col>
      <xdr:colOff>165100</xdr:colOff>
      <xdr:row>57</xdr:row>
      <xdr:rowOff>53987</xdr:rowOff>
    </xdr:to>
    <xdr:sp macro="" textlink="">
      <xdr:nvSpPr>
        <xdr:cNvPr id="600" name="楕円 599"/>
        <xdr:cNvSpPr/>
      </xdr:nvSpPr>
      <xdr:spPr>
        <a:xfrm>
          <a:off x="14541500" y="972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45114</xdr:rowOff>
    </xdr:from>
    <xdr:ext cx="534377" cy="259045"/>
    <xdr:sp macro="" textlink="">
      <xdr:nvSpPr>
        <xdr:cNvPr id="601" name="テキスト ボックス 600"/>
        <xdr:cNvSpPr txBox="1"/>
      </xdr:nvSpPr>
      <xdr:spPr>
        <a:xfrm>
          <a:off x="14325111" y="98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36988</xdr:rowOff>
    </xdr:from>
    <xdr:to>
      <xdr:col>72</xdr:col>
      <xdr:colOff>38100</xdr:colOff>
      <xdr:row>57</xdr:row>
      <xdr:rowOff>138588</xdr:rowOff>
    </xdr:to>
    <xdr:sp macro="" textlink="">
      <xdr:nvSpPr>
        <xdr:cNvPr id="602" name="楕円 601"/>
        <xdr:cNvSpPr/>
      </xdr:nvSpPr>
      <xdr:spPr>
        <a:xfrm>
          <a:off x="13652500" y="98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129715</xdr:rowOff>
    </xdr:from>
    <xdr:ext cx="534377" cy="259045"/>
    <xdr:sp macro="" textlink="">
      <xdr:nvSpPr>
        <xdr:cNvPr id="603" name="テキスト ボックス 602"/>
        <xdr:cNvSpPr txBox="1"/>
      </xdr:nvSpPr>
      <xdr:spPr>
        <a:xfrm>
          <a:off x="13436111" y="990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80156</xdr:rowOff>
    </xdr:from>
    <xdr:to>
      <xdr:col>67</xdr:col>
      <xdr:colOff>101600</xdr:colOff>
      <xdr:row>58</xdr:row>
      <xdr:rowOff>10306</xdr:rowOff>
    </xdr:to>
    <xdr:sp macro="" textlink="">
      <xdr:nvSpPr>
        <xdr:cNvPr id="604" name="楕円 603"/>
        <xdr:cNvSpPr/>
      </xdr:nvSpPr>
      <xdr:spPr>
        <a:xfrm>
          <a:off x="12763500" y="985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1433</xdr:rowOff>
    </xdr:from>
    <xdr:ext cx="534377" cy="259045"/>
    <xdr:sp macro="" textlink="">
      <xdr:nvSpPr>
        <xdr:cNvPr id="605" name="テキスト ボックス 604"/>
        <xdr:cNvSpPr txBox="1"/>
      </xdr:nvSpPr>
      <xdr:spPr>
        <a:xfrm>
          <a:off x="12547111" y="994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9" name="テキスト ボックス 618"/>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1" name="テキスト ボックス 620"/>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3" name="テキスト ボックス 622"/>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5" name="テキスト ボックス 624"/>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7" name="テキスト ボックス 626"/>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9" name="テキスト ボックス 628"/>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31" name="直線コネクタ 630"/>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4" name="災害復旧費最大値テキスト"/>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5" name="直線コネクタ 634"/>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69322</xdr:rowOff>
    </xdr:from>
    <xdr:ext cx="378565" cy="259045"/>
    <xdr:sp macro="" textlink="">
      <xdr:nvSpPr>
        <xdr:cNvPr id="637" name="災害復旧費平均値テキスト"/>
        <xdr:cNvSpPr txBox="1"/>
      </xdr:nvSpPr>
      <xdr:spPr>
        <a:xfrm>
          <a:off x="16370300" y="13270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38" name="フローチャート: 判断 637"/>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40" name="フローチャート: 判断 639"/>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29046</xdr:rowOff>
    </xdr:from>
    <xdr:ext cx="378565" cy="259045"/>
    <xdr:sp macro="" textlink="">
      <xdr:nvSpPr>
        <xdr:cNvPr id="641" name="テキスト ボックス 640"/>
        <xdr:cNvSpPr txBox="1"/>
      </xdr:nvSpPr>
      <xdr:spPr>
        <a:xfrm>
          <a:off x="15292017" y="1323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144055</xdr:rowOff>
    </xdr:from>
    <xdr:to>
      <xdr:col>76</xdr:col>
      <xdr:colOff>114300</xdr:colOff>
      <xdr:row>79</xdr:row>
      <xdr:rowOff>98879</xdr:rowOff>
    </xdr:to>
    <xdr:cxnSp macro="">
      <xdr:nvCxnSpPr>
        <xdr:cNvPr id="642" name="直線コネクタ 641"/>
        <xdr:cNvCxnSpPr/>
      </xdr:nvCxnSpPr>
      <xdr:spPr>
        <a:xfrm>
          <a:off x="13703300" y="13517155"/>
          <a:ext cx="889000" cy="12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162923</xdr:rowOff>
    </xdr:from>
    <xdr:to>
      <xdr:col>76</xdr:col>
      <xdr:colOff>165100</xdr:colOff>
      <xdr:row>77</xdr:row>
      <xdr:rowOff>93073</xdr:rowOff>
    </xdr:to>
    <xdr:sp macro="" textlink="">
      <xdr:nvSpPr>
        <xdr:cNvPr id="643" name="フローチャート: 判断 642"/>
        <xdr:cNvSpPr/>
      </xdr:nvSpPr>
      <xdr:spPr>
        <a:xfrm>
          <a:off x="14541500" y="1319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109600</xdr:rowOff>
    </xdr:from>
    <xdr:ext cx="378565" cy="259045"/>
    <xdr:sp macro="" textlink="">
      <xdr:nvSpPr>
        <xdr:cNvPr id="644" name="テキスト ボックス 643"/>
        <xdr:cNvSpPr txBox="1"/>
      </xdr:nvSpPr>
      <xdr:spPr>
        <a:xfrm>
          <a:off x="14403017" y="1296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144055</xdr:rowOff>
    </xdr:from>
    <xdr:to>
      <xdr:col>71</xdr:col>
      <xdr:colOff>177800</xdr:colOff>
      <xdr:row>79</xdr:row>
      <xdr:rowOff>98879</xdr:rowOff>
    </xdr:to>
    <xdr:cxnSp macro="">
      <xdr:nvCxnSpPr>
        <xdr:cNvPr id="645" name="直線コネクタ 644"/>
        <xdr:cNvCxnSpPr/>
      </xdr:nvCxnSpPr>
      <xdr:spPr>
        <a:xfrm flipV="1">
          <a:off x="12814300" y="13517155"/>
          <a:ext cx="889000" cy="12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53522</xdr:rowOff>
    </xdr:from>
    <xdr:to>
      <xdr:col>72</xdr:col>
      <xdr:colOff>38100</xdr:colOff>
      <xdr:row>71</xdr:row>
      <xdr:rowOff>155122</xdr:rowOff>
    </xdr:to>
    <xdr:sp macro="" textlink="">
      <xdr:nvSpPr>
        <xdr:cNvPr id="646" name="フローチャート: 判断 645"/>
        <xdr:cNvSpPr/>
      </xdr:nvSpPr>
      <xdr:spPr>
        <a:xfrm>
          <a:off x="13652500" y="122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70</xdr:row>
      <xdr:rowOff>199</xdr:rowOff>
    </xdr:from>
    <xdr:ext cx="469744" cy="259045"/>
    <xdr:sp macro="" textlink="">
      <xdr:nvSpPr>
        <xdr:cNvPr id="647" name="テキスト ボックス 646"/>
        <xdr:cNvSpPr txBox="1"/>
      </xdr:nvSpPr>
      <xdr:spPr>
        <a:xfrm>
          <a:off x="13468428" y="1200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58420</xdr:rowOff>
    </xdr:from>
    <xdr:to>
      <xdr:col>67</xdr:col>
      <xdr:colOff>101600</xdr:colOff>
      <xdr:row>70</xdr:row>
      <xdr:rowOff>160020</xdr:rowOff>
    </xdr:to>
    <xdr:sp macro="" textlink="">
      <xdr:nvSpPr>
        <xdr:cNvPr id="648" name="フローチャート: 判断 647"/>
        <xdr:cNvSpPr/>
      </xdr:nvSpPr>
      <xdr:spPr>
        <a:xfrm>
          <a:off x="12763500" y="1205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5097</xdr:rowOff>
    </xdr:from>
    <xdr:ext cx="469744" cy="259045"/>
    <xdr:sp macro="" textlink="">
      <xdr:nvSpPr>
        <xdr:cNvPr id="649" name="テキスト ボックス 648"/>
        <xdr:cNvSpPr txBox="1"/>
      </xdr:nvSpPr>
      <xdr:spPr>
        <a:xfrm>
          <a:off x="12579428" y="1183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6"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93255</xdr:rowOff>
    </xdr:from>
    <xdr:to>
      <xdr:col>72</xdr:col>
      <xdr:colOff>38100</xdr:colOff>
      <xdr:row>79</xdr:row>
      <xdr:rowOff>23405</xdr:rowOff>
    </xdr:to>
    <xdr:sp macro="" textlink="">
      <xdr:nvSpPr>
        <xdr:cNvPr id="661" name="楕円 660"/>
        <xdr:cNvSpPr/>
      </xdr:nvSpPr>
      <xdr:spPr>
        <a:xfrm>
          <a:off x="13652500" y="134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14532</xdr:rowOff>
    </xdr:from>
    <xdr:ext cx="378565" cy="259045"/>
    <xdr:sp macro="" textlink="">
      <xdr:nvSpPr>
        <xdr:cNvPr id="662" name="テキスト ボックス 661"/>
        <xdr:cNvSpPr txBox="1"/>
      </xdr:nvSpPr>
      <xdr:spPr>
        <a:xfrm>
          <a:off x="13514017" y="1355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8" name="直線コネクタ 687"/>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9" name="公債費最小値テキスト"/>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0" name="直線コネクタ 689"/>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1" name="公債費最大値テキスト"/>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2" name="直線コネクタ 691"/>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132595</xdr:rowOff>
    </xdr:from>
    <xdr:to>
      <xdr:col>85</xdr:col>
      <xdr:colOff>127000</xdr:colOff>
      <xdr:row>96</xdr:row>
      <xdr:rowOff>83750</xdr:rowOff>
    </xdr:to>
    <xdr:cxnSp macro="">
      <xdr:nvCxnSpPr>
        <xdr:cNvPr id="693" name="直線コネクタ 692"/>
        <xdr:cNvCxnSpPr/>
      </xdr:nvCxnSpPr>
      <xdr:spPr>
        <a:xfrm>
          <a:off x="15481300" y="16420345"/>
          <a:ext cx="838200" cy="1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25767</xdr:rowOff>
    </xdr:from>
    <xdr:ext cx="534377" cy="259045"/>
    <xdr:sp macro="" textlink="">
      <xdr:nvSpPr>
        <xdr:cNvPr id="694" name="公債費平均値テキスト"/>
        <xdr:cNvSpPr txBox="1"/>
      </xdr:nvSpPr>
      <xdr:spPr>
        <a:xfrm>
          <a:off x="16370300" y="1631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5" name="フローチャート: 判断 694"/>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132595</xdr:rowOff>
    </xdr:from>
    <xdr:to>
      <xdr:col>81</xdr:col>
      <xdr:colOff>50800</xdr:colOff>
      <xdr:row>96</xdr:row>
      <xdr:rowOff>56071</xdr:rowOff>
    </xdr:to>
    <xdr:cxnSp macro="">
      <xdr:nvCxnSpPr>
        <xdr:cNvPr id="696" name="直線コネクタ 695"/>
        <xdr:cNvCxnSpPr/>
      </xdr:nvCxnSpPr>
      <xdr:spPr>
        <a:xfrm flipV="1">
          <a:off x="14592300" y="16420345"/>
          <a:ext cx="889000" cy="9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7" name="フローチャート: 判断 696"/>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86720</xdr:rowOff>
    </xdr:from>
    <xdr:ext cx="534377" cy="259045"/>
    <xdr:sp macro="" textlink="">
      <xdr:nvSpPr>
        <xdr:cNvPr id="698" name="テキスト ボックス 697"/>
        <xdr:cNvSpPr txBox="1"/>
      </xdr:nvSpPr>
      <xdr:spPr>
        <a:xfrm>
          <a:off x="15214111" y="1654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55556</xdr:rowOff>
    </xdr:from>
    <xdr:to>
      <xdr:col>76</xdr:col>
      <xdr:colOff>114300</xdr:colOff>
      <xdr:row>96</xdr:row>
      <xdr:rowOff>56071</xdr:rowOff>
    </xdr:to>
    <xdr:cxnSp macro="">
      <xdr:nvCxnSpPr>
        <xdr:cNvPr id="699" name="直線コネクタ 698"/>
        <xdr:cNvCxnSpPr/>
      </xdr:nvCxnSpPr>
      <xdr:spPr>
        <a:xfrm>
          <a:off x="13703300" y="16514756"/>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700" name="フローチャート: 判断 699"/>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119321</xdr:rowOff>
    </xdr:from>
    <xdr:ext cx="534377" cy="259045"/>
    <xdr:sp macro="" textlink="">
      <xdr:nvSpPr>
        <xdr:cNvPr id="701" name="テキスト ボックス 700"/>
        <xdr:cNvSpPr txBox="1"/>
      </xdr:nvSpPr>
      <xdr:spPr>
        <a:xfrm>
          <a:off x="14325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37821</xdr:rowOff>
    </xdr:from>
    <xdr:to>
      <xdr:col>71</xdr:col>
      <xdr:colOff>177800</xdr:colOff>
      <xdr:row>96</xdr:row>
      <xdr:rowOff>55556</xdr:rowOff>
    </xdr:to>
    <xdr:cxnSp macro="">
      <xdr:nvCxnSpPr>
        <xdr:cNvPr id="702" name="直線コネクタ 701"/>
        <xdr:cNvCxnSpPr/>
      </xdr:nvCxnSpPr>
      <xdr:spPr>
        <a:xfrm>
          <a:off x="12814300" y="16497021"/>
          <a:ext cx="8890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3" name="フローチャート: 判断 702"/>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20965</xdr:rowOff>
    </xdr:from>
    <xdr:ext cx="534377" cy="259045"/>
    <xdr:sp macro="" textlink="">
      <xdr:nvSpPr>
        <xdr:cNvPr id="704" name="テキスト ボックス 703"/>
        <xdr:cNvSpPr txBox="1"/>
      </xdr:nvSpPr>
      <xdr:spPr>
        <a:xfrm>
          <a:off x="13436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5" name="フローチャート: 判断 704"/>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1973</xdr:rowOff>
    </xdr:from>
    <xdr:ext cx="534377" cy="259045"/>
    <xdr:sp macro="" textlink="">
      <xdr:nvSpPr>
        <xdr:cNvPr id="706" name="テキスト ボックス 705"/>
        <xdr:cNvSpPr txBox="1"/>
      </xdr:nvSpPr>
      <xdr:spPr>
        <a:xfrm>
          <a:off x="12547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32950</xdr:rowOff>
    </xdr:from>
    <xdr:to>
      <xdr:col>85</xdr:col>
      <xdr:colOff>177800</xdr:colOff>
      <xdr:row>96</xdr:row>
      <xdr:rowOff>134550</xdr:rowOff>
    </xdr:to>
    <xdr:sp macro="" textlink="">
      <xdr:nvSpPr>
        <xdr:cNvPr id="712" name="楕円 711"/>
        <xdr:cNvSpPr/>
      </xdr:nvSpPr>
      <xdr:spPr>
        <a:xfrm>
          <a:off x="16268700" y="164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11377</xdr:rowOff>
    </xdr:from>
    <xdr:ext cx="534377" cy="259045"/>
    <xdr:sp macro="" textlink="">
      <xdr:nvSpPr>
        <xdr:cNvPr id="713" name="公債費該当値テキスト"/>
        <xdr:cNvSpPr txBox="1"/>
      </xdr:nvSpPr>
      <xdr:spPr>
        <a:xfrm>
          <a:off x="16370300" y="164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81795</xdr:rowOff>
    </xdr:from>
    <xdr:to>
      <xdr:col>81</xdr:col>
      <xdr:colOff>101600</xdr:colOff>
      <xdr:row>96</xdr:row>
      <xdr:rowOff>11945</xdr:rowOff>
    </xdr:to>
    <xdr:sp macro="" textlink="">
      <xdr:nvSpPr>
        <xdr:cNvPr id="714" name="楕円 713"/>
        <xdr:cNvSpPr/>
      </xdr:nvSpPr>
      <xdr:spPr>
        <a:xfrm>
          <a:off x="15430500" y="1636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28472</xdr:rowOff>
    </xdr:from>
    <xdr:ext cx="534377" cy="259045"/>
    <xdr:sp macro="" textlink="">
      <xdr:nvSpPr>
        <xdr:cNvPr id="715" name="テキスト ボックス 714"/>
        <xdr:cNvSpPr txBox="1"/>
      </xdr:nvSpPr>
      <xdr:spPr>
        <a:xfrm>
          <a:off x="15214111" y="1614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5271</xdr:rowOff>
    </xdr:from>
    <xdr:to>
      <xdr:col>76</xdr:col>
      <xdr:colOff>165100</xdr:colOff>
      <xdr:row>96</xdr:row>
      <xdr:rowOff>106871</xdr:rowOff>
    </xdr:to>
    <xdr:sp macro="" textlink="">
      <xdr:nvSpPr>
        <xdr:cNvPr id="716" name="楕円 715"/>
        <xdr:cNvSpPr/>
      </xdr:nvSpPr>
      <xdr:spPr>
        <a:xfrm>
          <a:off x="14541500" y="164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97998</xdr:rowOff>
    </xdr:from>
    <xdr:ext cx="534377" cy="259045"/>
    <xdr:sp macro="" textlink="">
      <xdr:nvSpPr>
        <xdr:cNvPr id="717" name="テキスト ボックス 716"/>
        <xdr:cNvSpPr txBox="1"/>
      </xdr:nvSpPr>
      <xdr:spPr>
        <a:xfrm>
          <a:off x="14325111" y="165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4756</xdr:rowOff>
    </xdr:from>
    <xdr:to>
      <xdr:col>72</xdr:col>
      <xdr:colOff>38100</xdr:colOff>
      <xdr:row>96</xdr:row>
      <xdr:rowOff>106356</xdr:rowOff>
    </xdr:to>
    <xdr:sp macro="" textlink="">
      <xdr:nvSpPr>
        <xdr:cNvPr id="718" name="楕円 717"/>
        <xdr:cNvSpPr/>
      </xdr:nvSpPr>
      <xdr:spPr>
        <a:xfrm>
          <a:off x="13652500" y="1646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97483</xdr:rowOff>
    </xdr:from>
    <xdr:ext cx="534377" cy="259045"/>
    <xdr:sp macro="" textlink="">
      <xdr:nvSpPr>
        <xdr:cNvPr id="719" name="テキスト ボックス 718"/>
        <xdr:cNvSpPr txBox="1"/>
      </xdr:nvSpPr>
      <xdr:spPr>
        <a:xfrm>
          <a:off x="13436111" y="1655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158471</xdr:rowOff>
    </xdr:from>
    <xdr:to>
      <xdr:col>67</xdr:col>
      <xdr:colOff>101600</xdr:colOff>
      <xdr:row>96</xdr:row>
      <xdr:rowOff>88621</xdr:rowOff>
    </xdr:to>
    <xdr:sp macro="" textlink="">
      <xdr:nvSpPr>
        <xdr:cNvPr id="720" name="楕円 719"/>
        <xdr:cNvSpPr/>
      </xdr:nvSpPr>
      <xdr:spPr>
        <a:xfrm>
          <a:off x="12763500" y="1644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79748</xdr:rowOff>
    </xdr:from>
    <xdr:ext cx="534377" cy="259045"/>
    <xdr:sp macro="" textlink="">
      <xdr:nvSpPr>
        <xdr:cNvPr id="721" name="テキスト ボックス 720"/>
        <xdr:cNvSpPr txBox="1"/>
      </xdr:nvSpPr>
      <xdr:spPr>
        <a:xfrm>
          <a:off x="12547111" y="165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3" name="直線コネクタ 742"/>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6" name="諸支出金最大値テキスト"/>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7" name="直線コネクタ 746"/>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9" name="諸支出金平均値テキスト"/>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0" name="フローチャート: 判断 749"/>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2" name="フローチャート: 判断 751"/>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3" name="テキスト ボックス 752"/>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5" name="フローチャート: 判断 754"/>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6" name="テキスト ボックス 755"/>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61468</xdr:rowOff>
    </xdr:from>
    <xdr:to>
      <xdr:col>102</xdr:col>
      <xdr:colOff>165100</xdr:colOff>
      <xdr:row>38</xdr:row>
      <xdr:rowOff>163068</xdr:rowOff>
    </xdr:to>
    <xdr:sp macro="" textlink="">
      <xdr:nvSpPr>
        <xdr:cNvPr id="758" name="フローチャート: 判断 757"/>
        <xdr:cNvSpPr/>
      </xdr:nvSpPr>
      <xdr:spPr>
        <a:xfrm>
          <a:off x="19494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8145</xdr:rowOff>
    </xdr:from>
    <xdr:ext cx="313932" cy="259045"/>
    <xdr:sp macro="" textlink="">
      <xdr:nvSpPr>
        <xdr:cNvPr id="759" name="テキスト ボックス 758"/>
        <xdr:cNvSpPr txBox="1"/>
      </xdr:nvSpPr>
      <xdr:spPr>
        <a:xfrm>
          <a:off x="19388333" y="63517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30379</xdr:rowOff>
    </xdr:from>
    <xdr:to>
      <xdr:col>98</xdr:col>
      <xdr:colOff>38100</xdr:colOff>
      <xdr:row>38</xdr:row>
      <xdr:rowOff>131979</xdr:rowOff>
    </xdr:to>
    <xdr:sp macro="" textlink="">
      <xdr:nvSpPr>
        <xdr:cNvPr id="760" name="フローチャート: 判断 759"/>
        <xdr:cNvSpPr/>
      </xdr:nvSpPr>
      <xdr:spPr>
        <a:xfrm>
          <a:off x="18605500" y="654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148505</xdr:rowOff>
    </xdr:from>
    <xdr:ext cx="313932" cy="259045"/>
    <xdr:sp macro="" textlink="">
      <xdr:nvSpPr>
        <xdr:cNvPr id="761" name="テキスト ボックス 760"/>
        <xdr:cNvSpPr txBox="1"/>
      </xdr:nvSpPr>
      <xdr:spPr>
        <a:xfrm>
          <a:off x="18499333" y="6320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比較した当市における特徴としては、●民生費が大きく上回っていることが挙げられる。これは、公営住宅や病院が多いこと、また、高齢者人口の比率が高いことによるものであると考えられる。●労働費も大きく上回っているが、（公社）東村山市シルバー人材センターへの運営費補助や、同センターへの委託事業が多いことが反映されていると考えられる。●農林水産業費及び●商工費が低い理由は、当市の東京都内のベッドタウンとしての性格や市内に大きな商業施設が無いことなどが理由に挙げられる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に引き続き、がんばろう！東村山ポイント還元事業等の実施</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令和３年度同様、例年よりも高い水準を維持している</a:t>
          </a:r>
          <a:r>
            <a:rPr kumimoji="1" lang="ja-JP" altLang="ja-JP" sz="1100">
              <a:solidFill>
                <a:schemeClr val="dk1"/>
              </a:solidFill>
              <a:effectLst/>
              <a:latin typeface="+mn-lt"/>
              <a:ea typeface="+mn-ea"/>
              <a:cs typeface="+mn-cs"/>
            </a:rPr>
            <a:t>。●土木費については、</a:t>
          </a:r>
          <a:r>
            <a:rPr kumimoji="1" lang="ja-JP" altLang="en-US" sz="1100">
              <a:solidFill>
                <a:schemeClr val="dk1"/>
              </a:solidFill>
              <a:effectLst/>
              <a:latin typeface="+mn-lt"/>
              <a:ea typeface="+mn-ea"/>
              <a:cs typeface="+mn-cs"/>
            </a:rPr>
            <a:t>全国・</a:t>
          </a:r>
          <a:r>
            <a:rPr kumimoji="1" lang="ja-JP" altLang="ja-JP" sz="1100">
              <a:solidFill>
                <a:schemeClr val="dk1"/>
              </a:solidFill>
              <a:effectLst/>
              <a:latin typeface="+mn-lt"/>
              <a:ea typeface="+mn-ea"/>
              <a:cs typeface="+mn-cs"/>
            </a:rPr>
            <a:t>類似団体・東京都平均を上回ったのは、連続立体交差事業負担金や</a:t>
          </a:r>
          <a:r>
            <a:rPr kumimoji="1" lang="ja-JP" altLang="en-US" sz="1100">
              <a:solidFill>
                <a:schemeClr val="dk1"/>
              </a:solidFill>
              <a:effectLst/>
              <a:latin typeface="+mn-lt"/>
              <a:ea typeface="+mn-ea"/>
              <a:cs typeface="+mn-cs"/>
            </a:rPr>
            <a:t>萩山公園用地取得</a:t>
          </a:r>
          <a:r>
            <a:rPr kumimoji="1" lang="ja-JP" altLang="ja-JP" sz="1100">
              <a:solidFill>
                <a:schemeClr val="dk1"/>
              </a:solidFill>
              <a:effectLst/>
              <a:latin typeface="+mn-lt"/>
              <a:ea typeface="+mn-ea"/>
              <a:cs typeface="+mn-cs"/>
            </a:rPr>
            <a:t>などの増が要因となっている。●消防費については、当市は東京都へ常備消防を委託しており、類似団体よりも低く抑えられている。●教育費については、全国・類似団体・東京都平均を</a:t>
          </a:r>
          <a:r>
            <a:rPr kumimoji="1" lang="ja-JP" altLang="en-US" sz="1100">
              <a:solidFill>
                <a:schemeClr val="dk1"/>
              </a:solidFill>
              <a:effectLst/>
              <a:latin typeface="+mn-lt"/>
              <a:ea typeface="+mn-ea"/>
              <a:cs typeface="+mn-cs"/>
            </a:rPr>
            <a:t>下回っているが、令和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か年で行っているトイレ改修工事等</a:t>
          </a:r>
          <a:r>
            <a:rPr kumimoji="1" lang="ja-JP" altLang="ja-JP" sz="1100">
              <a:solidFill>
                <a:schemeClr val="dk1"/>
              </a:solidFill>
              <a:effectLst/>
              <a:latin typeface="+mn-lt"/>
              <a:ea typeface="+mn-ea"/>
              <a:cs typeface="+mn-cs"/>
            </a:rPr>
            <a:t>の増により以前の水準よりも高くなっている。教育費は、普通建設事業費の影響が大きく、年度ごとの変動があるため単純比較は難しいものの、類似団体平均より低い傾向にある。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財政調整基金については、標準財政規模比の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以上の水準を維持している。実質収支</a:t>
          </a:r>
          <a:r>
            <a:rPr kumimoji="1" lang="ja-JP" altLang="en-US" sz="1100">
              <a:solidFill>
                <a:schemeClr val="dk1"/>
              </a:solidFill>
              <a:effectLst/>
              <a:latin typeface="+mn-lt"/>
              <a:ea typeface="+mn-ea"/>
              <a:cs typeface="+mn-cs"/>
            </a:rPr>
            <a:t>額の標準財政規模比</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決算規模の拡大に伴い近年は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程度で推移している。実質単年度収支については年度間で増減しているが、当市においてはこれまで決算剰余金を条例により予算を通さず直接財政調整基金に積み立ててきたが、令和４年度から予算計上</a:t>
          </a:r>
          <a:r>
            <a:rPr kumimoji="1" lang="ja-JP" altLang="en-US" sz="1100">
              <a:solidFill>
                <a:schemeClr val="dk1"/>
              </a:solidFill>
              <a:effectLst/>
              <a:latin typeface="+mn-lt"/>
              <a:ea typeface="+mn-ea"/>
              <a:cs typeface="+mn-cs"/>
            </a:rPr>
            <a:t>したことが大幅なプラス要因となったものの、令和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年度が</a:t>
          </a:r>
          <a:r>
            <a:rPr lang="ja-JP" altLang="ja-JP" sz="1100">
              <a:solidFill>
                <a:schemeClr val="dk1"/>
              </a:solidFill>
              <a:effectLst/>
              <a:latin typeface="+mn-lt"/>
              <a:ea typeface="+mn-ea"/>
              <a:cs typeface="+mn-cs"/>
            </a:rPr>
            <a:t>過去最大の実質収支</a:t>
          </a:r>
          <a:r>
            <a:rPr lang="ja-JP" altLang="en-US" sz="1100">
              <a:solidFill>
                <a:schemeClr val="dk1"/>
              </a:solidFill>
              <a:effectLst/>
              <a:latin typeface="+mn-lt"/>
              <a:ea typeface="+mn-ea"/>
              <a:cs typeface="+mn-cs"/>
            </a:rPr>
            <a:t>であったことも影響し</a:t>
          </a:r>
          <a:r>
            <a:rPr kumimoji="1" lang="ja-JP" altLang="en-US" sz="1100">
              <a:solidFill>
                <a:schemeClr val="dk1"/>
              </a:solidFill>
              <a:effectLst/>
              <a:latin typeface="+mn-lt"/>
              <a:ea typeface="+mn-ea"/>
              <a:cs typeface="+mn-cs"/>
            </a:rPr>
            <a:t>マイナス</a:t>
          </a:r>
          <a:r>
            <a:rPr kumimoji="1" lang="ja-JP" altLang="ja-JP" sz="1100">
              <a:solidFill>
                <a:schemeClr val="dk1"/>
              </a:solidFill>
              <a:effectLst/>
              <a:latin typeface="+mn-lt"/>
              <a:ea typeface="+mn-ea"/>
              <a:cs typeface="+mn-cs"/>
            </a:rPr>
            <a:t>に転じた。今後も、年度ごとの増減は一定見込まれるところではあるが、引き続き健全な財政運営に努めていく。</a:t>
          </a:r>
          <a:endParaRPr kumimoji="0" lang="en-US" altLang="ja-JP" sz="14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年度までは全会計において黒字で推移していたが、平成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年度は国民健康保険事業特別会計において赤字となり、平成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年度は再び全会計において黒字となっている。</a:t>
          </a:r>
          <a:endParaRPr lang="ja-JP" altLang="ja-JP" sz="1400">
            <a:effectLst/>
          </a:endParaRPr>
        </a:p>
        <a:p>
          <a:r>
            <a:rPr kumimoji="1" lang="ja-JP" altLang="ja-JP" sz="1100">
              <a:solidFill>
                <a:schemeClr val="dk1"/>
              </a:solidFill>
              <a:effectLst/>
              <a:latin typeface="+mn-lt"/>
              <a:ea typeface="+mn-ea"/>
              <a:cs typeface="+mn-cs"/>
            </a:rPr>
            <a:t>　一般会計については、令和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年度は実質収支が過去最大規模の黒字額となった</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年度と比較し臨時財政対策債の減などマイナス要因はあったものの、</a:t>
          </a:r>
          <a:r>
            <a:rPr kumimoji="1" lang="ja-JP" altLang="ja-JP" sz="1100">
              <a:solidFill>
                <a:schemeClr val="dk1"/>
              </a:solidFill>
              <a:effectLst/>
              <a:latin typeface="+mn-lt"/>
              <a:ea typeface="+mn-ea"/>
              <a:cs typeface="+mn-cs"/>
            </a:rPr>
            <a:t>地方消費税交付金や地方交付税の増</a:t>
          </a:r>
          <a:r>
            <a:rPr kumimoji="1" lang="ja-JP" altLang="en-US" sz="1100">
              <a:solidFill>
                <a:schemeClr val="dk1"/>
              </a:solidFill>
              <a:effectLst/>
              <a:latin typeface="+mn-lt"/>
              <a:ea typeface="+mn-ea"/>
              <a:cs typeface="+mn-cs"/>
            </a:rPr>
            <a:t>などの決算規模の拡大に伴い、令和元年以前と比較し高い水準となっている。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70577986</v>
      </c>
      <c r="BO4" s="449"/>
      <c r="BP4" s="449"/>
      <c r="BQ4" s="449"/>
      <c r="BR4" s="449"/>
      <c r="BS4" s="449"/>
      <c r="BT4" s="449"/>
      <c r="BU4" s="450"/>
      <c r="BV4" s="448">
        <v>70827132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8.4</v>
      </c>
      <c r="CU4" s="589"/>
      <c r="CV4" s="589"/>
      <c r="CW4" s="589"/>
      <c r="CX4" s="589"/>
      <c r="CY4" s="589"/>
      <c r="CZ4" s="589"/>
      <c r="DA4" s="590"/>
      <c r="DB4" s="588">
        <v>10.5</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67875587</v>
      </c>
      <c r="BO5" s="420"/>
      <c r="BP5" s="420"/>
      <c r="BQ5" s="420"/>
      <c r="BR5" s="420"/>
      <c r="BS5" s="420"/>
      <c r="BT5" s="420"/>
      <c r="BU5" s="421"/>
      <c r="BV5" s="419">
        <v>67350236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92.5</v>
      </c>
      <c r="CU5" s="417"/>
      <c r="CV5" s="417"/>
      <c r="CW5" s="417"/>
      <c r="CX5" s="417"/>
      <c r="CY5" s="417"/>
      <c r="CZ5" s="417"/>
      <c r="DA5" s="418"/>
      <c r="DB5" s="416">
        <v>86.7</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2702399</v>
      </c>
      <c r="BO6" s="420"/>
      <c r="BP6" s="420"/>
      <c r="BQ6" s="420"/>
      <c r="BR6" s="420"/>
      <c r="BS6" s="420"/>
      <c r="BT6" s="420"/>
      <c r="BU6" s="421"/>
      <c r="BV6" s="419">
        <v>3476896</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94.7</v>
      </c>
      <c r="CU6" s="563"/>
      <c r="CV6" s="563"/>
      <c r="CW6" s="563"/>
      <c r="CX6" s="563"/>
      <c r="CY6" s="563"/>
      <c r="CZ6" s="563"/>
      <c r="DA6" s="564"/>
      <c r="DB6" s="562">
        <v>94.8</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100387</v>
      </c>
      <c r="BO7" s="420"/>
      <c r="BP7" s="420"/>
      <c r="BQ7" s="420"/>
      <c r="BR7" s="420"/>
      <c r="BS7" s="420"/>
      <c r="BT7" s="420"/>
      <c r="BU7" s="421"/>
      <c r="BV7" s="419">
        <v>169942</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30916278</v>
      </c>
      <c r="CU7" s="420"/>
      <c r="CV7" s="420"/>
      <c r="CW7" s="420"/>
      <c r="CX7" s="420"/>
      <c r="CY7" s="420"/>
      <c r="CZ7" s="420"/>
      <c r="DA7" s="421"/>
      <c r="DB7" s="419">
        <v>31643530</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2602012</v>
      </c>
      <c r="BO8" s="420"/>
      <c r="BP8" s="420"/>
      <c r="BQ8" s="420"/>
      <c r="BR8" s="420"/>
      <c r="BS8" s="420"/>
      <c r="BT8" s="420"/>
      <c r="BU8" s="421"/>
      <c r="BV8" s="419">
        <v>3306954</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0.76</v>
      </c>
      <c r="CU8" s="523"/>
      <c r="CV8" s="523"/>
      <c r="CW8" s="523"/>
      <c r="CX8" s="523"/>
      <c r="CY8" s="523"/>
      <c r="CZ8" s="523"/>
      <c r="DA8" s="524"/>
      <c r="DB8" s="522">
        <v>0.78</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151815</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112</v>
      </c>
      <c r="AV9" s="478"/>
      <c r="AW9" s="478"/>
      <c r="AX9" s="478"/>
      <c r="AY9" s="433" t="s">
        <v>119</v>
      </c>
      <c r="AZ9" s="434"/>
      <c r="BA9" s="434"/>
      <c r="BB9" s="434"/>
      <c r="BC9" s="434"/>
      <c r="BD9" s="434"/>
      <c r="BE9" s="434"/>
      <c r="BF9" s="434"/>
      <c r="BG9" s="434"/>
      <c r="BH9" s="434"/>
      <c r="BI9" s="434"/>
      <c r="BJ9" s="434"/>
      <c r="BK9" s="434"/>
      <c r="BL9" s="434"/>
      <c r="BM9" s="435"/>
      <c r="BN9" s="419">
        <v>-704942</v>
      </c>
      <c r="BO9" s="420"/>
      <c r="BP9" s="420"/>
      <c r="BQ9" s="420"/>
      <c r="BR9" s="420"/>
      <c r="BS9" s="420"/>
      <c r="BT9" s="420"/>
      <c r="BU9" s="421"/>
      <c r="BV9" s="419">
        <v>652703</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9.1999999999999993</v>
      </c>
      <c r="CU9" s="417"/>
      <c r="CV9" s="417"/>
      <c r="CW9" s="417"/>
      <c r="CX9" s="417"/>
      <c r="CY9" s="417"/>
      <c r="CZ9" s="417"/>
      <c r="DA9" s="418"/>
      <c r="DB9" s="416">
        <v>11.9</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121</v>
      </c>
      <c r="M10" s="376"/>
      <c r="N10" s="376"/>
      <c r="O10" s="376"/>
      <c r="P10" s="376"/>
      <c r="Q10" s="377"/>
      <c r="R10" s="372">
        <v>149956</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1700001</v>
      </c>
      <c r="BO10" s="420"/>
      <c r="BP10" s="420"/>
      <c r="BQ10" s="420"/>
      <c r="BR10" s="420"/>
      <c r="BS10" s="420"/>
      <c r="BT10" s="420"/>
      <c r="BU10" s="421"/>
      <c r="BV10" s="419">
        <v>0</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104</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770807</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151814</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1620830</v>
      </c>
      <c r="BO12" s="420"/>
      <c r="BP12" s="420"/>
      <c r="BQ12" s="420"/>
      <c r="BR12" s="420"/>
      <c r="BS12" s="420"/>
      <c r="BT12" s="420"/>
      <c r="BU12" s="421"/>
      <c r="BV12" s="419">
        <v>1083746</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132</v>
      </c>
      <c r="CU12" s="523"/>
      <c r="CV12" s="523"/>
      <c r="CW12" s="523"/>
      <c r="CX12" s="523"/>
      <c r="CY12" s="523"/>
      <c r="CZ12" s="523"/>
      <c r="DA12" s="524"/>
      <c r="DB12" s="522" t="s">
        <v>141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142</v>
      </c>
      <c r="N13" s="504"/>
      <c r="O13" s="504"/>
      <c r="P13" s="504"/>
      <c r="Q13" s="505"/>
      <c r="R13" s="506">
        <v>148522</v>
      </c>
      <c r="S13" s="507"/>
      <c r="T13" s="507"/>
      <c r="U13" s="507"/>
      <c r="V13" s="508"/>
      <c r="W13" s="509" t="s">
        <v>143</v>
      </c>
      <c r="X13" s="405"/>
      <c r="Y13" s="405"/>
      <c r="Z13" s="405"/>
      <c r="AA13" s="405"/>
      <c r="AB13" s="406"/>
      <c r="AC13" s="372">
        <v>517</v>
      </c>
      <c r="AD13" s="373"/>
      <c r="AE13" s="373"/>
      <c r="AF13" s="373"/>
      <c r="AG13" s="374"/>
      <c r="AH13" s="372">
        <v>569</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-625771</v>
      </c>
      <c r="BO13" s="420"/>
      <c r="BP13" s="420"/>
      <c r="BQ13" s="420"/>
      <c r="BR13" s="420"/>
      <c r="BS13" s="420"/>
      <c r="BT13" s="420"/>
      <c r="BU13" s="421"/>
      <c r="BV13" s="419">
        <v>339764</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2.6</v>
      </c>
      <c r="CU13" s="417"/>
      <c r="CV13" s="417"/>
      <c r="CW13" s="417"/>
      <c r="CX13" s="417"/>
      <c r="CY13" s="417"/>
      <c r="CZ13" s="417"/>
      <c r="DA13" s="418"/>
      <c r="DB13" s="416">
        <v>2.4</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148</v>
      </c>
      <c r="M14" s="546"/>
      <c r="N14" s="546"/>
      <c r="O14" s="546"/>
      <c r="P14" s="546"/>
      <c r="Q14" s="547"/>
      <c r="R14" s="506">
        <v>151695</v>
      </c>
      <c r="S14" s="507"/>
      <c r="T14" s="507"/>
      <c r="U14" s="507"/>
      <c r="V14" s="508"/>
      <c r="W14" s="510"/>
      <c r="X14" s="408"/>
      <c r="Y14" s="408"/>
      <c r="Z14" s="408"/>
      <c r="AA14" s="408"/>
      <c r="AB14" s="409"/>
      <c r="AC14" s="499">
        <v>0.8</v>
      </c>
      <c r="AD14" s="500"/>
      <c r="AE14" s="500"/>
      <c r="AF14" s="500"/>
      <c r="AG14" s="501"/>
      <c r="AH14" s="499">
        <v>0.9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t="s">
        <v>132</v>
      </c>
      <c r="CU14" s="517"/>
      <c r="CV14" s="517"/>
      <c r="CW14" s="517"/>
      <c r="CX14" s="517"/>
      <c r="CY14" s="517"/>
      <c r="CZ14" s="517"/>
      <c r="DA14" s="518"/>
      <c r="DB14" s="516" t="s">
        <v>132</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150</v>
      </c>
      <c r="N15" s="504"/>
      <c r="O15" s="504"/>
      <c r="P15" s="504"/>
      <c r="Q15" s="505"/>
      <c r="R15" s="506">
        <v>148687</v>
      </c>
      <c r="S15" s="507"/>
      <c r="T15" s="507"/>
      <c r="U15" s="507"/>
      <c r="V15" s="508"/>
      <c r="W15" s="509" t="s">
        <v>151</v>
      </c>
      <c r="X15" s="405"/>
      <c r="Y15" s="405"/>
      <c r="Z15" s="405"/>
      <c r="AA15" s="405"/>
      <c r="AB15" s="406"/>
      <c r="AC15" s="372">
        <v>10394</v>
      </c>
      <c r="AD15" s="373"/>
      <c r="AE15" s="373"/>
      <c r="AF15" s="373"/>
      <c r="AG15" s="374"/>
      <c r="AH15" s="372">
        <v>11295</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18880891</v>
      </c>
      <c r="BO15" s="449"/>
      <c r="BP15" s="449"/>
      <c r="BQ15" s="449"/>
      <c r="BR15" s="449"/>
      <c r="BS15" s="449"/>
      <c r="BT15" s="449"/>
      <c r="BU15" s="450"/>
      <c r="BV15" s="448">
        <v>17898687</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16.8</v>
      </c>
      <c r="AD16" s="500"/>
      <c r="AE16" s="500"/>
      <c r="AF16" s="500"/>
      <c r="AG16" s="501"/>
      <c r="AH16" s="499">
        <v>18.399999999999999</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25169006</v>
      </c>
      <c r="BO16" s="420"/>
      <c r="BP16" s="420"/>
      <c r="BQ16" s="420"/>
      <c r="BR16" s="420"/>
      <c r="BS16" s="420"/>
      <c r="BT16" s="420"/>
      <c r="BU16" s="421"/>
      <c r="BV16" s="419">
        <v>24086703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51108</v>
      </c>
      <c r="AD17" s="373"/>
      <c r="AE17" s="373"/>
      <c r="AF17" s="373"/>
      <c r="AG17" s="374"/>
      <c r="AH17" s="372">
        <v>49533</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23920699</v>
      </c>
      <c r="BO17" s="420"/>
      <c r="BP17" s="420"/>
      <c r="BQ17" s="420"/>
      <c r="BR17" s="420"/>
      <c r="BS17" s="420"/>
      <c r="BT17" s="420"/>
      <c r="BU17" s="421"/>
      <c r="BV17" s="419">
        <v>22642351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161</v>
      </c>
      <c r="C18" s="470"/>
      <c r="D18" s="470"/>
      <c r="E18" s="471"/>
      <c r="F18" s="471"/>
      <c r="G18" s="471"/>
      <c r="H18" s="471"/>
      <c r="I18" s="471"/>
      <c r="J18" s="471"/>
      <c r="K18" s="471"/>
      <c r="L18" s="472">
        <v>17.14</v>
      </c>
      <c r="M18" s="472"/>
      <c r="N18" s="472"/>
      <c r="O18" s="472"/>
      <c r="P18" s="472"/>
      <c r="Q18" s="472"/>
      <c r="R18" s="473"/>
      <c r="S18" s="473"/>
      <c r="T18" s="473"/>
      <c r="U18" s="473"/>
      <c r="V18" s="474"/>
      <c r="W18" s="490"/>
      <c r="X18" s="491"/>
      <c r="Y18" s="491"/>
      <c r="Z18" s="491"/>
      <c r="AA18" s="491"/>
      <c r="AB18" s="515"/>
      <c r="AC18" s="389">
        <v>82.4</v>
      </c>
      <c r="AD18" s="390"/>
      <c r="AE18" s="390"/>
      <c r="AF18" s="390"/>
      <c r="AG18" s="475"/>
      <c r="AH18" s="389">
        <v>80.7</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29153845</v>
      </c>
      <c r="BO18" s="420"/>
      <c r="BP18" s="420"/>
      <c r="BQ18" s="420"/>
      <c r="BR18" s="420"/>
      <c r="BS18" s="420"/>
      <c r="BT18" s="420"/>
      <c r="BU18" s="421"/>
      <c r="BV18" s="419">
        <v>28439579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163</v>
      </c>
      <c r="C19" s="470"/>
      <c r="D19" s="470"/>
      <c r="E19" s="471"/>
      <c r="F19" s="471"/>
      <c r="G19" s="471"/>
      <c r="H19" s="471"/>
      <c r="I19" s="471"/>
      <c r="J19" s="471"/>
      <c r="K19" s="471"/>
      <c r="L19" s="479">
        <v>8857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41044104</v>
      </c>
      <c r="BO19" s="420"/>
      <c r="BP19" s="420"/>
      <c r="BQ19" s="420"/>
      <c r="BR19" s="420"/>
      <c r="BS19" s="420"/>
      <c r="BT19" s="420"/>
      <c r="BU19" s="421"/>
      <c r="BV19" s="419">
        <v>39864948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165</v>
      </c>
      <c r="C20" s="470"/>
      <c r="D20" s="470"/>
      <c r="E20" s="471"/>
      <c r="F20" s="471"/>
      <c r="G20" s="471"/>
      <c r="H20" s="471"/>
      <c r="I20" s="471"/>
      <c r="J20" s="471"/>
      <c r="K20" s="471"/>
      <c r="L20" s="479">
        <v>68478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39151047</v>
      </c>
      <c r="BO22" s="449"/>
      <c r="BP22" s="449"/>
      <c r="BQ22" s="449"/>
      <c r="BR22" s="449"/>
      <c r="BS22" s="449"/>
      <c r="BT22" s="449"/>
      <c r="BU22" s="450"/>
      <c r="BV22" s="448">
        <v>39940806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33649966</v>
      </c>
      <c r="BO23" s="420"/>
      <c r="BP23" s="420"/>
      <c r="BQ23" s="420"/>
      <c r="BR23" s="420"/>
      <c r="BS23" s="420"/>
      <c r="BT23" s="420"/>
      <c r="BU23" s="421"/>
      <c r="BV23" s="419">
        <v>33391473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175</v>
      </c>
      <c r="F24" s="376"/>
      <c r="G24" s="376"/>
      <c r="H24" s="376"/>
      <c r="I24" s="376"/>
      <c r="J24" s="376"/>
      <c r="K24" s="377"/>
      <c r="L24" s="372">
        <v>1</v>
      </c>
      <c r="M24" s="373"/>
      <c r="N24" s="373"/>
      <c r="O24" s="373"/>
      <c r="P24" s="374"/>
      <c r="Q24" s="372">
        <v>9430</v>
      </c>
      <c r="R24" s="373"/>
      <c r="S24" s="373"/>
      <c r="T24" s="373"/>
      <c r="U24" s="373"/>
      <c r="V24" s="374"/>
      <c r="W24" s="462"/>
      <c r="X24" s="399"/>
      <c r="Y24" s="400"/>
      <c r="Z24" s="375" t="s">
        <v>176</v>
      </c>
      <c r="AA24" s="376"/>
      <c r="AB24" s="376"/>
      <c r="AC24" s="376"/>
      <c r="AD24" s="376"/>
      <c r="AE24" s="376"/>
      <c r="AF24" s="376"/>
      <c r="AG24" s="377"/>
      <c r="AH24" s="372">
        <v>745</v>
      </c>
      <c r="AI24" s="373"/>
      <c r="AJ24" s="373"/>
      <c r="AK24" s="373"/>
      <c r="AL24" s="374"/>
      <c r="AM24" s="372">
        <v>2382510</v>
      </c>
      <c r="AN24" s="373"/>
      <c r="AO24" s="373"/>
      <c r="AP24" s="373"/>
      <c r="AQ24" s="373"/>
      <c r="AR24" s="374"/>
      <c r="AS24" s="372">
        <v>3198</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15523883</v>
      </c>
      <c r="BO24" s="420"/>
      <c r="BP24" s="420"/>
      <c r="BQ24" s="420"/>
      <c r="BR24" s="420"/>
      <c r="BS24" s="420"/>
      <c r="BT24" s="420"/>
      <c r="BU24" s="421"/>
      <c r="BV24" s="419">
        <v>15179210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178</v>
      </c>
      <c r="F25" s="376"/>
      <c r="G25" s="376"/>
      <c r="H25" s="376"/>
      <c r="I25" s="376"/>
      <c r="J25" s="376"/>
      <c r="K25" s="377"/>
      <c r="L25" s="372">
        <v>2</v>
      </c>
      <c r="M25" s="373"/>
      <c r="N25" s="373"/>
      <c r="O25" s="373"/>
      <c r="P25" s="374"/>
      <c r="Q25" s="372">
        <v>8010</v>
      </c>
      <c r="R25" s="373"/>
      <c r="S25" s="373"/>
      <c r="T25" s="373"/>
      <c r="U25" s="373"/>
      <c r="V25" s="374"/>
      <c r="W25" s="462"/>
      <c r="X25" s="399"/>
      <c r="Y25" s="400"/>
      <c r="Z25" s="375" t="s">
        <v>179</v>
      </c>
      <c r="AA25" s="376"/>
      <c r="AB25" s="376"/>
      <c r="AC25" s="376"/>
      <c r="AD25" s="376"/>
      <c r="AE25" s="376"/>
      <c r="AF25" s="376"/>
      <c r="AG25" s="377"/>
      <c r="AH25" s="372" t="s">
        <v>141</v>
      </c>
      <c r="AI25" s="373"/>
      <c r="AJ25" s="373"/>
      <c r="AK25" s="373"/>
      <c r="AL25" s="374"/>
      <c r="AM25" s="372" t="s">
        <v>180</v>
      </c>
      <c r="AN25" s="373"/>
      <c r="AO25" s="373"/>
      <c r="AP25" s="373"/>
      <c r="AQ25" s="373"/>
      <c r="AR25" s="374"/>
      <c r="AS25" s="372" t="s">
        <v>181</v>
      </c>
      <c r="AT25" s="373"/>
      <c r="AU25" s="373"/>
      <c r="AV25" s="373"/>
      <c r="AW25" s="373"/>
      <c r="AX25" s="432"/>
      <c r="AY25" s="445" t="s">
        <v>182</v>
      </c>
      <c r="AZ25" s="446"/>
      <c r="BA25" s="446"/>
      <c r="BB25" s="446"/>
      <c r="BC25" s="446"/>
      <c r="BD25" s="446"/>
      <c r="BE25" s="446"/>
      <c r="BF25" s="446"/>
      <c r="BG25" s="446"/>
      <c r="BH25" s="446"/>
      <c r="BI25" s="446"/>
      <c r="BJ25" s="446"/>
      <c r="BK25" s="446"/>
      <c r="BL25" s="446"/>
      <c r="BM25" s="447"/>
      <c r="BN25" s="448">
        <v>1721872</v>
      </c>
      <c r="BO25" s="449"/>
      <c r="BP25" s="449"/>
      <c r="BQ25" s="449"/>
      <c r="BR25" s="449"/>
      <c r="BS25" s="449"/>
      <c r="BT25" s="449"/>
      <c r="BU25" s="450"/>
      <c r="BV25" s="448">
        <v>2730089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183</v>
      </c>
      <c r="F26" s="376"/>
      <c r="G26" s="376"/>
      <c r="H26" s="376"/>
      <c r="I26" s="376"/>
      <c r="J26" s="376"/>
      <c r="K26" s="377"/>
      <c r="L26" s="372">
        <v>1</v>
      </c>
      <c r="M26" s="373"/>
      <c r="N26" s="373"/>
      <c r="O26" s="373"/>
      <c r="P26" s="374"/>
      <c r="Q26" s="372">
        <v>7400</v>
      </c>
      <c r="R26" s="373"/>
      <c r="S26" s="373"/>
      <c r="T26" s="373"/>
      <c r="U26" s="373"/>
      <c r="V26" s="374"/>
      <c r="W26" s="462"/>
      <c r="X26" s="399"/>
      <c r="Y26" s="400"/>
      <c r="Z26" s="375" t="s">
        <v>184</v>
      </c>
      <c r="AA26" s="430"/>
      <c r="AB26" s="430"/>
      <c r="AC26" s="430"/>
      <c r="AD26" s="430"/>
      <c r="AE26" s="430"/>
      <c r="AF26" s="430"/>
      <c r="AG26" s="431"/>
      <c r="AH26" s="372">
        <v>30</v>
      </c>
      <c r="AI26" s="373"/>
      <c r="AJ26" s="373"/>
      <c r="AK26" s="373"/>
      <c r="AL26" s="374"/>
      <c r="AM26" s="372">
        <v>101850</v>
      </c>
      <c r="AN26" s="373"/>
      <c r="AO26" s="373"/>
      <c r="AP26" s="373"/>
      <c r="AQ26" s="373"/>
      <c r="AR26" s="374"/>
      <c r="AS26" s="372">
        <v>3395</v>
      </c>
      <c r="AT26" s="373"/>
      <c r="AU26" s="373"/>
      <c r="AV26" s="373"/>
      <c r="AW26" s="373"/>
      <c r="AX26" s="432"/>
      <c r="AY26" s="459" t="s">
        <v>185</v>
      </c>
      <c r="AZ26" s="379"/>
      <c r="BA26" s="379"/>
      <c r="BB26" s="379"/>
      <c r="BC26" s="379"/>
      <c r="BD26" s="379"/>
      <c r="BE26" s="379"/>
      <c r="BF26" s="379"/>
      <c r="BG26" s="379"/>
      <c r="BH26" s="379"/>
      <c r="BI26" s="379"/>
      <c r="BJ26" s="379"/>
      <c r="BK26" s="379"/>
      <c r="BL26" s="379"/>
      <c r="BM26" s="460"/>
      <c r="BN26" s="419">
        <v>160000</v>
      </c>
      <c r="BO26" s="420"/>
      <c r="BP26" s="420"/>
      <c r="BQ26" s="420"/>
      <c r="BR26" s="420"/>
      <c r="BS26" s="420"/>
      <c r="BT26" s="420"/>
      <c r="BU26" s="421"/>
      <c r="BV26" s="419">
        <v>150000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186</v>
      </c>
      <c r="F27" s="376"/>
      <c r="G27" s="376"/>
      <c r="H27" s="376"/>
      <c r="I27" s="376"/>
      <c r="J27" s="376"/>
      <c r="K27" s="377"/>
      <c r="L27" s="372">
        <v>1</v>
      </c>
      <c r="M27" s="373"/>
      <c r="N27" s="373"/>
      <c r="O27" s="373"/>
      <c r="P27" s="374"/>
      <c r="Q27" s="372">
        <v>5580</v>
      </c>
      <c r="R27" s="373"/>
      <c r="S27" s="373"/>
      <c r="T27" s="373"/>
      <c r="U27" s="373"/>
      <c r="V27" s="374"/>
      <c r="W27" s="462"/>
      <c r="X27" s="399"/>
      <c r="Y27" s="400"/>
      <c r="Z27" s="375" t="s">
        <v>187</v>
      </c>
      <c r="AA27" s="376"/>
      <c r="AB27" s="376"/>
      <c r="AC27" s="376"/>
      <c r="AD27" s="376"/>
      <c r="AE27" s="376"/>
      <c r="AF27" s="376"/>
      <c r="AG27" s="377"/>
      <c r="AH27" s="372">
        <v>4</v>
      </c>
      <c r="AI27" s="373"/>
      <c r="AJ27" s="373"/>
      <c r="AK27" s="373"/>
      <c r="AL27" s="374"/>
      <c r="AM27" s="372">
        <v>17724</v>
      </c>
      <c r="AN27" s="373"/>
      <c r="AO27" s="373"/>
      <c r="AP27" s="373"/>
      <c r="AQ27" s="373"/>
      <c r="AR27" s="374"/>
      <c r="AS27" s="372">
        <v>4431</v>
      </c>
      <c r="AT27" s="373"/>
      <c r="AU27" s="373"/>
      <c r="AV27" s="373"/>
      <c r="AW27" s="373"/>
      <c r="AX27" s="432"/>
      <c r="AY27" s="456" t="s">
        <v>188</v>
      </c>
      <c r="AZ27" s="457"/>
      <c r="BA27" s="457"/>
      <c r="BB27" s="457"/>
      <c r="BC27" s="457"/>
      <c r="BD27" s="457"/>
      <c r="BE27" s="457"/>
      <c r="BF27" s="457"/>
      <c r="BG27" s="457"/>
      <c r="BH27" s="457"/>
      <c r="BI27" s="457"/>
      <c r="BJ27" s="457"/>
      <c r="BK27" s="457"/>
      <c r="BL27" s="457"/>
      <c r="BM27" s="458"/>
      <c r="BN27" s="453" t="s">
        <v>131</v>
      </c>
      <c r="BO27" s="454"/>
      <c r="BP27" s="454"/>
      <c r="BQ27" s="454"/>
      <c r="BR27" s="454"/>
      <c r="BS27" s="454"/>
      <c r="BT27" s="454"/>
      <c r="BU27" s="455"/>
      <c r="BV27" s="453" t="s">
        <v>180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189</v>
      </c>
      <c r="F28" s="376"/>
      <c r="G28" s="376"/>
      <c r="H28" s="376"/>
      <c r="I28" s="376"/>
      <c r="J28" s="376"/>
      <c r="K28" s="377"/>
      <c r="L28" s="372">
        <v>1</v>
      </c>
      <c r="M28" s="373"/>
      <c r="N28" s="373"/>
      <c r="O28" s="373"/>
      <c r="P28" s="374"/>
      <c r="Q28" s="372">
        <v>5060</v>
      </c>
      <c r="R28" s="373"/>
      <c r="S28" s="373"/>
      <c r="T28" s="373"/>
      <c r="U28" s="373"/>
      <c r="V28" s="374"/>
      <c r="W28" s="462"/>
      <c r="X28" s="399"/>
      <c r="Y28" s="400"/>
      <c r="Z28" s="375" t="s">
        <v>190</v>
      </c>
      <c r="AA28" s="376"/>
      <c r="AB28" s="376"/>
      <c r="AC28" s="376"/>
      <c r="AD28" s="376"/>
      <c r="AE28" s="376"/>
      <c r="AF28" s="376"/>
      <c r="AG28" s="377"/>
      <c r="AH28" s="372" t="s">
        <v>180</v>
      </c>
      <c r="AI28" s="373"/>
      <c r="AJ28" s="373"/>
      <c r="AK28" s="373"/>
      <c r="AL28" s="374"/>
      <c r="AM28" s="372" t="s">
        <v>180</v>
      </c>
      <c r="AN28" s="373"/>
      <c r="AO28" s="373"/>
      <c r="AP28" s="373"/>
      <c r="AQ28" s="373"/>
      <c r="AR28" s="374"/>
      <c r="AS28" s="372" t="s">
        <v>131</v>
      </c>
      <c r="AT28" s="373"/>
      <c r="AU28" s="373"/>
      <c r="AV28" s="373"/>
      <c r="AW28" s="373"/>
      <c r="AX28" s="432"/>
      <c r="AY28" s="436" t="s">
        <v>191</v>
      </c>
      <c r="AZ28" s="437"/>
      <c r="BA28" s="437"/>
      <c r="BB28" s="438"/>
      <c r="BC28" s="445" t="s">
        <v>50</v>
      </c>
      <c r="BD28" s="446"/>
      <c r="BE28" s="446"/>
      <c r="BF28" s="446"/>
      <c r="BG28" s="446"/>
      <c r="BH28" s="446"/>
      <c r="BI28" s="446"/>
      <c r="BJ28" s="446"/>
      <c r="BK28" s="446"/>
      <c r="BL28" s="446"/>
      <c r="BM28" s="447"/>
      <c r="BN28" s="448">
        <v>3769500</v>
      </c>
      <c r="BO28" s="449"/>
      <c r="BP28" s="449"/>
      <c r="BQ28" s="449"/>
      <c r="BR28" s="449"/>
      <c r="BS28" s="449"/>
      <c r="BT28" s="449"/>
      <c r="BU28" s="450"/>
      <c r="BV28" s="448">
        <v>3690329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192</v>
      </c>
      <c r="F29" s="376"/>
      <c r="G29" s="376"/>
      <c r="H29" s="376"/>
      <c r="I29" s="376"/>
      <c r="J29" s="376"/>
      <c r="K29" s="377"/>
      <c r="L29" s="372">
        <v>23</v>
      </c>
      <c r="M29" s="373"/>
      <c r="N29" s="373"/>
      <c r="O29" s="373"/>
      <c r="P29" s="374"/>
      <c r="Q29" s="372">
        <v>4850</v>
      </c>
      <c r="R29" s="373"/>
      <c r="S29" s="373"/>
      <c r="T29" s="373"/>
      <c r="U29" s="373"/>
      <c r="V29" s="374"/>
      <c r="W29" s="463"/>
      <c r="X29" s="464"/>
      <c r="Y29" s="465"/>
      <c r="Z29" s="375" t="s">
        <v>193</v>
      </c>
      <c r="AA29" s="376"/>
      <c r="AB29" s="376"/>
      <c r="AC29" s="376"/>
      <c r="AD29" s="376"/>
      <c r="AE29" s="376"/>
      <c r="AF29" s="376"/>
      <c r="AG29" s="377"/>
      <c r="AH29" s="372">
        <v>749</v>
      </c>
      <c r="AI29" s="373"/>
      <c r="AJ29" s="373"/>
      <c r="AK29" s="373"/>
      <c r="AL29" s="374"/>
      <c r="AM29" s="372">
        <v>2400234</v>
      </c>
      <c r="AN29" s="373"/>
      <c r="AO29" s="373"/>
      <c r="AP29" s="373"/>
      <c r="AQ29" s="373"/>
      <c r="AR29" s="374"/>
      <c r="AS29" s="372">
        <v>3205</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v>18299</v>
      </c>
      <c r="BO29" s="420"/>
      <c r="BP29" s="420"/>
      <c r="BQ29" s="420"/>
      <c r="BR29" s="420"/>
      <c r="BS29" s="420"/>
      <c r="BT29" s="420"/>
      <c r="BU29" s="421"/>
      <c r="BV29" s="419">
        <v>18299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100.2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7899950</v>
      </c>
      <c r="BO30" s="454"/>
      <c r="BP30" s="454"/>
      <c r="BQ30" s="454"/>
      <c r="BR30" s="454"/>
      <c r="BS30" s="454"/>
      <c r="BT30" s="454"/>
      <c r="BU30" s="455"/>
      <c r="BV30" s="453">
        <v>6770579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205</v>
      </c>
      <c r="X33" s="370"/>
      <c r="Y33" s="370"/>
      <c r="Z33" s="370"/>
      <c r="AA33" s="370"/>
      <c r="AB33" s="370"/>
      <c r="AC33" s="370"/>
      <c r="AD33" s="370"/>
      <c r="AE33" s="370"/>
      <c r="AF33" s="370"/>
      <c r="AG33" s="370"/>
      <c r="AH33" s="370"/>
      <c r="AI33" s="370"/>
      <c r="AJ33" s="370"/>
      <c r="AK33" s="370"/>
      <c r="AL33" s="206"/>
      <c r="AM33" s="371" t="s">
        <v>202</v>
      </c>
      <c r="AN33" s="371"/>
      <c r="AO33" s="370" t="s">
        <v>206</v>
      </c>
      <c r="AP33" s="370"/>
      <c r="AQ33" s="370"/>
      <c r="AR33" s="370"/>
      <c r="AS33" s="370"/>
      <c r="AT33" s="370"/>
      <c r="AU33" s="370"/>
      <c r="AV33" s="370"/>
      <c r="AW33" s="370"/>
      <c r="AX33" s="370"/>
      <c r="AY33" s="370"/>
      <c r="AZ33" s="370"/>
      <c r="BA33" s="370"/>
      <c r="BB33" s="370"/>
      <c r="BC33" s="370"/>
      <c r="BD33" s="207"/>
      <c r="BE33" s="370" t="s">
        <v>207</v>
      </c>
      <c r="BF33" s="370"/>
      <c r="BG33" s="370" t="s">
        <v>208</v>
      </c>
      <c r="BH33" s="370"/>
      <c r="BI33" s="370"/>
      <c r="BJ33" s="370"/>
      <c r="BK33" s="370"/>
      <c r="BL33" s="370"/>
      <c r="BM33" s="370"/>
      <c r="BN33" s="370"/>
      <c r="BO33" s="370"/>
      <c r="BP33" s="370"/>
      <c r="BQ33" s="370"/>
      <c r="BR33" s="370"/>
      <c r="BS33" s="370"/>
      <c r="BT33" s="370"/>
      <c r="BU33" s="370"/>
      <c r="BV33" s="207"/>
      <c r="BW33" s="371" t="s">
        <v>207</v>
      </c>
      <c r="BX33" s="371"/>
      <c r="BY33" s="370" t="s">
        <v>209</v>
      </c>
      <c r="BZ33" s="370"/>
      <c r="CA33" s="370"/>
      <c r="CB33" s="370"/>
      <c r="CC33" s="370"/>
      <c r="CD33" s="370"/>
      <c r="CE33" s="370"/>
      <c r="CF33" s="370"/>
      <c r="CG33" s="370"/>
      <c r="CH33" s="370"/>
      <c r="CI33" s="370"/>
      <c r="CJ33" s="370"/>
      <c r="CK33" s="370"/>
      <c r="CL33" s="370"/>
      <c r="CM33" s="370"/>
      <c r="CN33" s="206"/>
      <c r="CO33" s="371" t="s">
        <v>202</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東京たま広域資源循環組合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東村山市土地開発公社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東京市町村総合事務組合（一般会計）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東村山市勤労者福祉サービスセンター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東京市町村総合事務組合（交通災害共済事業特別会計）</v>
      </c>
      <c r="BZ36" s="368"/>
      <c r="CA36" s="368"/>
      <c r="CB36" s="368"/>
      <c r="CC36" s="368"/>
      <c r="CD36" s="368"/>
      <c r="CE36" s="368"/>
      <c r="CF36" s="368"/>
      <c r="CG36" s="368"/>
      <c r="CH36" s="368"/>
      <c r="CI36" s="368"/>
      <c r="CJ36" s="368"/>
      <c r="CK36" s="368"/>
      <c r="CL36" s="368"/>
      <c r="CM36" s="368"/>
      <c r="CN36" s="181"/>
      <c r="CO36" s="367">
        <f t="shared" si="3"/>
        <v>17</v>
      </c>
      <c r="CP36" s="367"/>
      <c r="CQ36" s="368" t="str">
        <f>IF('各会計、関係団体の財政状況及び健全化判断比率'!BS9="","",'各会計、関係団体の財政状況及び健全化判断比率'!BS9)</f>
        <v>東村山市体育協会</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多摩六都科学館組合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東京都十一市競輪事業組合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東京都四市競艇事業組合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12</v>
      </c>
      <c r="BX40" s="367"/>
      <c r="BY40" s="368" t="str">
        <f>IF('各会計、関係団体の財政状況及び健全化判断比率'!B74="","",'各会計、関係団体の財政状況及び健全化判断比率'!B74)</f>
        <v>昭和病院企業団</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13</v>
      </c>
      <c r="BX41" s="367"/>
      <c r="BY41" s="368" t="str">
        <f>IF('各会計、関係団体の財政状況及び健全化判断比率'!B75="","",'各会計、関係団体の財政状況及び健全化判断比率'!B75)</f>
        <v>東京都後期高齢者医療広域連合（一般会計）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14</v>
      </c>
      <c r="BX42" s="367"/>
      <c r="BY42" s="368" t="str">
        <f>IF('各会計、関係団体の財政状況及び健全化判断比率'!B76="","",'各会計、関係団体の財政状況及び健全化判断比率'!B76)</f>
        <v>東京都後期高齢者医療広域連合
（後期高齢者医療特別会計）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wdiYJNMSvLQFwP7mtzPbf1cv5n/6yg+P8dcZqcL4V2LKkqazEPrV7vYFu+8rAZ/mwh3lMTkI2qlKhjw9Xoi39A==" saltValue="KurT320EQ2bThRZlHUucq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51" t="s">
        <v>563</v>
      </c>
      <c r="D34" s="1151"/>
      <c r="E34" s="1152"/>
      <c r="F34" s="32">
        <v>6.32</v>
      </c>
      <c r="G34" s="33">
        <v>6.67</v>
      </c>
      <c r="H34" s="33">
        <v>8.8800000000000008</v>
      </c>
      <c r="I34" s="33">
        <v>10.45</v>
      </c>
      <c r="J34" s="34">
        <v>8.41</v>
      </c>
      <c r="K34" s="22"/>
      <c r="L34" s="22"/>
      <c r="M34" s="22"/>
      <c r="N34" s="22"/>
      <c r="O34" s="22"/>
      <c r="P34" s="22"/>
    </row>
    <row r="35" spans="1:16" ht="39" customHeight="1" x14ac:dyDescent="0.2">
      <c r="A35" s="22"/>
      <c r="B35" s="35"/>
      <c r="C35" s="1145" t="s">
        <v>564</v>
      </c>
      <c r="D35" s="1146"/>
      <c r="E35" s="1147"/>
      <c r="F35" s="36">
        <v>1.17</v>
      </c>
      <c r="G35" s="37">
        <v>0.85</v>
      </c>
      <c r="H35" s="37">
        <v>1.82</v>
      </c>
      <c r="I35" s="37">
        <v>3.25</v>
      </c>
      <c r="J35" s="38">
        <v>3.34</v>
      </c>
      <c r="K35" s="22"/>
      <c r="L35" s="22"/>
      <c r="M35" s="22"/>
      <c r="N35" s="22"/>
      <c r="O35" s="22"/>
      <c r="P35" s="22"/>
    </row>
    <row r="36" spans="1:16" ht="39" customHeight="1" x14ac:dyDescent="0.2">
      <c r="A36" s="22"/>
      <c r="B36" s="35"/>
      <c r="C36" s="1145" t="s">
        <v>565</v>
      </c>
      <c r="D36" s="1146"/>
      <c r="E36" s="1147"/>
      <c r="F36" s="36" t="s">
        <v>513</v>
      </c>
      <c r="G36" s="37" t="s">
        <v>513</v>
      </c>
      <c r="H36" s="37">
        <v>0.43</v>
      </c>
      <c r="I36" s="37">
        <v>0.89</v>
      </c>
      <c r="J36" s="38">
        <v>1.89</v>
      </c>
      <c r="K36" s="22"/>
      <c r="L36" s="22"/>
      <c r="M36" s="22"/>
      <c r="N36" s="22"/>
      <c r="O36" s="22"/>
      <c r="P36" s="22"/>
    </row>
    <row r="37" spans="1:16" ht="39" customHeight="1" x14ac:dyDescent="0.2">
      <c r="A37" s="22"/>
      <c r="B37" s="35"/>
      <c r="C37" s="1145" t="s">
        <v>566</v>
      </c>
      <c r="D37" s="1146"/>
      <c r="E37" s="1147"/>
      <c r="F37" s="36">
        <v>0.75</v>
      </c>
      <c r="G37" s="37">
        <v>0.77</v>
      </c>
      <c r="H37" s="37">
        <v>1.29</v>
      </c>
      <c r="I37" s="37">
        <v>1</v>
      </c>
      <c r="J37" s="38">
        <v>0.79</v>
      </c>
      <c r="K37" s="22"/>
      <c r="L37" s="22"/>
      <c r="M37" s="22"/>
      <c r="N37" s="22"/>
      <c r="O37" s="22"/>
      <c r="P37" s="22"/>
    </row>
    <row r="38" spans="1:16" ht="39" customHeight="1" x14ac:dyDescent="0.2">
      <c r="A38" s="22"/>
      <c r="B38" s="35"/>
      <c r="C38" s="1145" t="s">
        <v>567</v>
      </c>
      <c r="D38" s="1146"/>
      <c r="E38" s="1147"/>
      <c r="F38" s="36">
        <v>0.14000000000000001</v>
      </c>
      <c r="G38" s="37">
        <v>0.1</v>
      </c>
      <c r="H38" s="37">
        <v>0.14000000000000001</v>
      </c>
      <c r="I38" s="37">
        <v>0.28000000000000003</v>
      </c>
      <c r="J38" s="38">
        <v>0.11</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568</v>
      </c>
      <c r="D42" s="1146"/>
      <c r="E42" s="1147"/>
      <c r="F42" s="36" t="s">
        <v>513</v>
      </c>
      <c r="G42" s="37" t="s">
        <v>513</v>
      </c>
      <c r="H42" s="37" t="s">
        <v>513</v>
      </c>
      <c r="I42" s="37" t="s">
        <v>513</v>
      </c>
      <c r="J42" s="38" t="s">
        <v>513</v>
      </c>
      <c r="K42" s="22"/>
      <c r="L42" s="22"/>
      <c r="M42" s="22"/>
      <c r="N42" s="22"/>
      <c r="O42" s="22"/>
      <c r="P42" s="22"/>
    </row>
    <row r="43" spans="1:16" ht="39" customHeight="1" thickBot="1" x14ac:dyDescent="0.25">
      <c r="A43" s="22"/>
      <c r="B43" s="40"/>
      <c r="C43" s="1148" t="s">
        <v>569</v>
      </c>
      <c r="D43" s="1149"/>
      <c r="E43" s="1150"/>
      <c r="F43" s="41">
        <v>0.46</v>
      </c>
      <c r="G43" s="42">
        <v>0.97</v>
      </c>
      <c r="H43" s="42" t="s">
        <v>513</v>
      </c>
      <c r="I43" s="42" t="s">
        <v>513</v>
      </c>
      <c r="J43" s="43" t="s">
        <v>513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L9CwB2LSdopciBNSAs0Cky38tUdkH53QaDG/ZaI84KY8w8MgyKvDR7Ju+vRYQGpJ8BWNv8ebrALRfjstPK5K3g==" saltValue="FvVVQpGwTZtOUjoHjd8M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4123</v>
      </c>
      <c r="L45" s="60">
        <v>3995</v>
      </c>
      <c r="M45" s="60">
        <v>4000</v>
      </c>
      <c r="N45" s="60">
        <v>3988</v>
      </c>
      <c r="O45" s="61">
        <v>3786</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513</v>
      </c>
      <c r="L46" s="64" t="s">
        <v>513</v>
      </c>
      <c r="M46" s="64" t="s">
        <v>513</v>
      </c>
      <c r="N46" s="64" t="s">
        <v>513</v>
      </c>
      <c r="O46" s="65" t="s">
        <v>513</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513</v>
      </c>
      <c r="L47" s="64" t="s">
        <v>513</v>
      </c>
      <c r="M47" s="64" t="s">
        <v>513</v>
      </c>
      <c r="N47" s="64" t="s">
        <v>513</v>
      </c>
      <c r="O47" s="65" t="s">
        <v>513</v>
      </c>
      <c r="P47" s="48"/>
      <c r="Q47" s="48"/>
      <c r="R47" s="48"/>
      <c r="S47" s="48"/>
      <c r="T47" s="48"/>
      <c r="U47" s="48"/>
    </row>
    <row r="48" spans="1:21" ht="30.75" customHeight="1" x14ac:dyDescent="0.2">
      <c r="A48" s="48"/>
      <c r="B48" s="1178"/>
      <c r="C48" s="1179"/>
      <c r="D48" s="62"/>
      <c r="E48" s="1155" t="s">
        <v>15</v>
      </c>
      <c r="F48" s="1155"/>
      <c r="G48" s="1155"/>
      <c r="H48" s="1155"/>
      <c r="I48" s="1155"/>
      <c r="J48" s="1156"/>
      <c r="K48" s="63">
        <v>923</v>
      </c>
      <c r="L48" s="64">
        <v>1264</v>
      </c>
      <c r="M48" s="64">
        <v>1256</v>
      </c>
      <c r="N48" s="64">
        <v>1300</v>
      </c>
      <c r="O48" s="65">
        <v>1179</v>
      </c>
      <c r="P48" s="48"/>
      <c r="Q48" s="48"/>
      <c r="R48" s="48"/>
      <c r="S48" s="48"/>
      <c r="T48" s="48"/>
      <c r="U48" s="48"/>
    </row>
    <row r="49" spans="1:21" ht="30.75" customHeight="1" x14ac:dyDescent="0.2">
      <c r="A49" s="48"/>
      <c r="B49" s="1178"/>
      <c r="C49" s="1179"/>
      <c r="D49" s="62"/>
      <c r="E49" s="1155" t="s">
        <v>16</v>
      </c>
      <c r="F49" s="1155"/>
      <c r="G49" s="1155"/>
      <c r="H49" s="1155"/>
      <c r="I49" s="1155"/>
      <c r="J49" s="1156"/>
      <c r="K49" s="63">
        <v>47</v>
      </c>
      <c r="L49" s="64">
        <v>39</v>
      </c>
      <c r="M49" s="64">
        <v>23</v>
      </c>
      <c r="N49" s="64">
        <v>21</v>
      </c>
      <c r="O49" s="65">
        <v>21</v>
      </c>
      <c r="P49" s="48"/>
      <c r="Q49" s="48"/>
      <c r="R49" s="48"/>
      <c r="S49" s="48"/>
      <c r="T49" s="48"/>
      <c r="U49" s="48"/>
    </row>
    <row r="50" spans="1:21" ht="30.75" customHeight="1" x14ac:dyDescent="0.2">
      <c r="A50" s="48"/>
      <c r="B50" s="1178"/>
      <c r="C50" s="1179"/>
      <c r="D50" s="62"/>
      <c r="E50" s="1155" t="s">
        <v>17</v>
      </c>
      <c r="F50" s="1155"/>
      <c r="G50" s="1155"/>
      <c r="H50" s="1155"/>
      <c r="I50" s="1155"/>
      <c r="J50" s="1156"/>
      <c r="K50" s="63">
        <v>153</v>
      </c>
      <c r="L50" s="64">
        <v>29</v>
      </c>
      <c r="M50" s="64">
        <v>29</v>
      </c>
      <c r="N50" s="64">
        <v>399</v>
      </c>
      <c r="O50" s="65">
        <v>408</v>
      </c>
      <c r="P50" s="48"/>
      <c r="Q50" s="48"/>
      <c r="R50" s="48"/>
      <c r="S50" s="48"/>
      <c r="T50" s="48"/>
      <c r="U50" s="48"/>
    </row>
    <row r="51" spans="1:21" ht="30.75" customHeight="1" x14ac:dyDescent="0.2">
      <c r="A51" s="48"/>
      <c r="B51" s="1180"/>
      <c r="C51" s="1181"/>
      <c r="D51" s="66"/>
      <c r="E51" s="1155" t="s">
        <v>18</v>
      </c>
      <c r="F51" s="1155"/>
      <c r="G51" s="1155"/>
      <c r="H51" s="1155"/>
      <c r="I51" s="1155"/>
      <c r="J51" s="1156"/>
      <c r="K51" s="63">
        <v>1</v>
      </c>
      <c r="L51" s="64">
        <v>1</v>
      </c>
      <c r="M51" s="64">
        <v>0</v>
      </c>
      <c r="N51" s="64">
        <v>0</v>
      </c>
      <c r="O51" s="65" t="s">
        <v>513</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4460</v>
      </c>
      <c r="L52" s="64">
        <v>4803</v>
      </c>
      <c r="M52" s="64">
        <v>4774</v>
      </c>
      <c r="N52" s="64">
        <v>4799</v>
      </c>
      <c r="O52" s="65">
        <v>4602</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787</v>
      </c>
      <c r="L53" s="69">
        <v>525</v>
      </c>
      <c r="M53" s="69">
        <v>534</v>
      </c>
      <c r="N53" s="69">
        <v>909</v>
      </c>
      <c r="O53" s="70">
        <v>792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570</v>
      </c>
      <c r="P56" s="48"/>
      <c r="Q56" s="48"/>
      <c r="R56" s="48"/>
      <c r="S56" s="48"/>
      <c r="T56" s="48"/>
      <c r="U56" s="48"/>
    </row>
    <row r="57" spans="1:21" ht="31.5" customHeight="1" thickBot="1" x14ac:dyDescent="0.25">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ez5Ncga5rg7r/oSapACa9SkXWO3NeiYXRPqmSG9gCNHUPiYjeXVLlabbbFBH7yb9q2Q5guJGWJ9FSLFqxt0eCA==" saltValue="4j+c57Fr/hCpYumGL4qP9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554</v>
      </c>
      <c r="J40" s="103" t="s">
        <v>555</v>
      </c>
      <c r="K40" s="103" t="s">
        <v>556</v>
      </c>
      <c r="L40" s="103" t="s">
        <v>557</v>
      </c>
      <c r="M40" s="104" t="s">
        <v>558</v>
      </c>
    </row>
    <row r="41" spans="2:13" ht="27.75" customHeight="1" x14ac:dyDescent="0.2">
      <c r="B41" s="1196" t="s">
        <v>32</v>
      </c>
      <c r="C41" s="1197"/>
      <c r="D41" s="105"/>
      <c r="E41" s="1198" t="s">
        <v>33</v>
      </c>
      <c r="F41" s="1198"/>
      <c r="G41" s="1198"/>
      <c r="H41" s="1199"/>
      <c r="I41" s="355">
        <v>41012</v>
      </c>
      <c r="J41" s="356">
        <v>40498</v>
      </c>
      <c r="K41" s="356">
        <v>40193</v>
      </c>
      <c r="L41" s="356">
        <v>39941</v>
      </c>
      <c r="M41" s="357">
        <v>39151</v>
      </c>
    </row>
    <row r="42" spans="2:13" ht="27.75" customHeight="1" x14ac:dyDescent="0.2">
      <c r="B42" s="1186"/>
      <c r="C42" s="1187"/>
      <c r="D42" s="106"/>
      <c r="E42" s="1190" t="s">
        <v>34</v>
      </c>
      <c r="F42" s="1190"/>
      <c r="G42" s="1190"/>
      <c r="H42" s="1191"/>
      <c r="I42" s="358">
        <v>2540</v>
      </c>
      <c r="J42" s="359">
        <v>2724</v>
      </c>
      <c r="K42" s="359">
        <v>2936</v>
      </c>
      <c r="L42" s="359">
        <v>2582</v>
      </c>
      <c r="M42" s="360">
        <v>1668</v>
      </c>
    </row>
    <row r="43" spans="2:13" ht="27.75" customHeight="1" x14ac:dyDescent="0.2">
      <c r="B43" s="1186"/>
      <c r="C43" s="1187"/>
      <c r="D43" s="106"/>
      <c r="E43" s="1190" t="s">
        <v>35</v>
      </c>
      <c r="F43" s="1190"/>
      <c r="G43" s="1190"/>
      <c r="H43" s="1191"/>
      <c r="I43" s="358">
        <v>8010</v>
      </c>
      <c r="J43" s="359">
        <v>7777</v>
      </c>
      <c r="K43" s="359">
        <v>7502</v>
      </c>
      <c r="L43" s="359">
        <v>7142</v>
      </c>
      <c r="M43" s="360">
        <v>6256</v>
      </c>
    </row>
    <row r="44" spans="2:13" ht="27.75" customHeight="1" x14ac:dyDescent="0.2">
      <c r="B44" s="1186"/>
      <c r="C44" s="1187"/>
      <c r="D44" s="106"/>
      <c r="E44" s="1190" t="s">
        <v>36</v>
      </c>
      <c r="F44" s="1190"/>
      <c r="G44" s="1190"/>
      <c r="H44" s="1191"/>
      <c r="I44" s="358">
        <v>396</v>
      </c>
      <c r="J44" s="359">
        <v>316</v>
      </c>
      <c r="K44" s="359">
        <v>277</v>
      </c>
      <c r="L44" s="359">
        <v>250</v>
      </c>
      <c r="M44" s="360">
        <v>231</v>
      </c>
    </row>
    <row r="45" spans="2:13" ht="27.75" customHeight="1" x14ac:dyDescent="0.2">
      <c r="B45" s="1186"/>
      <c r="C45" s="1187"/>
      <c r="D45" s="106"/>
      <c r="E45" s="1190" t="s">
        <v>37</v>
      </c>
      <c r="F45" s="1190"/>
      <c r="G45" s="1190"/>
      <c r="H45" s="1191"/>
      <c r="I45" s="358">
        <v>6190</v>
      </c>
      <c r="J45" s="359">
        <v>5987</v>
      </c>
      <c r="K45" s="359">
        <v>6447</v>
      </c>
      <c r="L45" s="359">
        <v>6388</v>
      </c>
      <c r="M45" s="360">
        <v>6260</v>
      </c>
    </row>
    <row r="46" spans="2:13" ht="27.75" customHeight="1" x14ac:dyDescent="0.2">
      <c r="B46" s="1186"/>
      <c r="C46" s="1187"/>
      <c r="D46" s="107"/>
      <c r="E46" s="1190" t="s">
        <v>38</v>
      </c>
      <c r="F46" s="1190"/>
      <c r="G46" s="1190"/>
      <c r="H46" s="1191"/>
      <c r="I46" s="358" t="s">
        <v>513</v>
      </c>
      <c r="J46" s="359" t="s">
        <v>513</v>
      </c>
      <c r="K46" s="359" t="s">
        <v>513</v>
      </c>
      <c r="L46" s="359" t="s">
        <v>513</v>
      </c>
      <c r="M46" s="360">
        <v>193</v>
      </c>
    </row>
    <row r="47" spans="2:13" ht="27.75" customHeight="1" x14ac:dyDescent="0.2">
      <c r="B47" s="1186"/>
      <c r="C47" s="1187"/>
      <c r="D47" s="108"/>
      <c r="E47" s="1200" t="s">
        <v>39</v>
      </c>
      <c r="F47" s="1201"/>
      <c r="G47" s="1201"/>
      <c r="H47" s="1202"/>
      <c r="I47" s="358" t="s">
        <v>513</v>
      </c>
      <c r="J47" s="359" t="s">
        <v>513</v>
      </c>
      <c r="K47" s="359" t="s">
        <v>513</v>
      </c>
      <c r="L47" s="359" t="s">
        <v>513</v>
      </c>
      <c r="M47" s="360" t="s">
        <v>513</v>
      </c>
    </row>
    <row r="48" spans="2:13" ht="27.75" customHeight="1" x14ac:dyDescent="0.2">
      <c r="B48" s="1186"/>
      <c r="C48" s="1187"/>
      <c r="D48" s="106"/>
      <c r="E48" s="1190" t="s">
        <v>40</v>
      </c>
      <c r="F48" s="1190"/>
      <c r="G48" s="1190"/>
      <c r="H48" s="1191"/>
      <c r="I48" s="358" t="s">
        <v>513</v>
      </c>
      <c r="J48" s="359" t="s">
        <v>513</v>
      </c>
      <c r="K48" s="359" t="s">
        <v>513</v>
      </c>
      <c r="L48" s="359" t="s">
        <v>513</v>
      </c>
      <c r="M48" s="360" t="s">
        <v>513</v>
      </c>
    </row>
    <row r="49" spans="2:13" ht="27.75" customHeight="1" x14ac:dyDescent="0.2">
      <c r="B49" s="1188"/>
      <c r="C49" s="1189"/>
      <c r="D49" s="106"/>
      <c r="E49" s="1190" t="s">
        <v>41</v>
      </c>
      <c r="F49" s="1190"/>
      <c r="G49" s="1190"/>
      <c r="H49" s="1191"/>
      <c r="I49" s="358" t="s">
        <v>513</v>
      </c>
      <c r="J49" s="359" t="s">
        <v>513</v>
      </c>
      <c r="K49" s="359" t="s">
        <v>513</v>
      </c>
      <c r="L49" s="359" t="s">
        <v>513</v>
      </c>
      <c r="M49" s="360" t="s">
        <v>513</v>
      </c>
    </row>
    <row r="50" spans="2:13" ht="27.75" customHeight="1" x14ac:dyDescent="0.2">
      <c r="B50" s="1184" t="s">
        <v>42</v>
      </c>
      <c r="C50" s="1185"/>
      <c r="D50" s="109"/>
      <c r="E50" s="1190" t="s">
        <v>43</v>
      </c>
      <c r="F50" s="1190"/>
      <c r="G50" s="1190"/>
      <c r="H50" s="1191"/>
      <c r="I50" s="358">
        <v>11801</v>
      </c>
      <c r="J50" s="359">
        <v>11341</v>
      </c>
      <c r="K50" s="359">
        <v>11867</v>
      </c>
      <c r="L50" s="359">
        <v>12408</v>
      </c>
      <c r="M50" s="360">
        <v>13503</v>
      </c>
    </row>
    <row r="51" spans="2:13" ht="27.75" customHeight="1" x14ac:dyDescent="0.2">
      <c r="B51" s="1186"/>
      <c r="C51" s="1187"/>
      <c r="D51" s="106"/>
      <c r="E51" s="1190" t="s">
        <v>44</v>
      </c>
      <c r="F51" s="1190"/>
      <c r="G51" s="1190"/>
      <c r="H51" s="1191"/>
      <c r="I51" s="358">
        <v>9552</v>
      </c>
      <c r="J51" s="359">
        <v>9896</v>
      </c>
      <c r="K51" s="359">
        <v>10378</v>
      </c>
      <c r="L51" s="359">
        <v>9637</v>
      </c>
      <c r="M51" s="360">
        <v>8291</v>
      </c>
    </row>
    <row r="52" spans="2:13" ht="27.75" customHeight="1" x14ac:dyDescent="0.2">
      <c r="B52" s="1188"/>
      <c r="C52" s="1189"/>
      <c r="D52" s="106"/>
      <c r="E52" s="1190" t="s">
        <v>45</v>
      </c>
      <c r="F52" s="1190"/>
      <c r="G52" s="1190"/>
      <c r="H52" s="1191"/>
      <c r="I52" s="358">
        <v>36696</v>
      </c>
      <c r="J52" s="359">
        <v>36000</v>
      </c>
      <c r="K52" s="359">
        <v>35577</v>
      </c>
      <c r="L52" s="359">
        <v>34978</v>
      </c>
      <c r="M52" s="360">
        <v>33365</v>
      </c>
    </row>
    <row r="53" spans="2:13" ht="27.75" customHeight="1" thickBot="1" x14ac:dyDescent="0.25">
      <c r="B53" s="1192" t="s">
        <v>46</v>
      </c>
      <c r="C53" s="1193"/>
      <c r="D53" s="110"/>
      <c r="E53" s="1194" t="s">
        <v>47</v>
      </c>
      <c r="F53" s="1194"/>
      <c r="G53" s="1194"/>
      <c r="H53" s="1195"/>
      <c r="I53" s="361">
        <v>100</v>
      </c>
      <c r="J53" s="362">
        <v>65</v>
      </c>
      <c r="K53" s="362">
        <v>-467</v>
      </c>
      <c r="L53" s="362">
        <v>-721</v>
      </c>
      <c r="M53" s="363">
        <v>-1401</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7Kj1zquXRtqEgYU01wQkqWzMqkO0blQ/Nwjs6dpONzTISSpyohBfjdg3pEDCuYQf5lj4652JCBFPvc94DFUMtg==" saltValue="lzzoDMwVcVopmUeaiiDC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556</v>
      </c>
      <c r="G54" s="119" t="s">
        <v>557</v>
      </c>
      <c r="H54" s="120" t="s">
        <v>558</v>
      </c>
    </row>
    <row r="55" spans="2:8" ht="52.5" customHeight="1" x14ac:dyDescent="0.2">
      <c r="B55" s="121"/>
      <c r="C55" s="1211" t="s">
        <v>50</v>
      </c>
      <c r="D55" s="1211"/>
      <c r="E55" s="1212"/>
      <c r="F55" s="122">
        <v>3374</v>
      </c>
      <c r="G55" s="122">
        <v>3690</v>
      </c>
      <c r="H55" s="123">
        <v>3770</v>
      </c>
    </row>
    <row r="56" spans="2:8" ht="52.5" customHeight="1" x14ac:dyDescent="0.2">
      <c r="B56" s="124"/>
      <c r="C56" s="1213" t="s">
        <v>51</v>
      </c>
      <c r="D56" s="1213"/>
      <c r="E56" s="1214"/>
      <c r="F56" s="125">
        <v>18</v>
      </c>
      <c r="G56" s="125">
        <v>18</v>
      </c>
      <c r="H56" s="126">
        <v>18</v>
      </c>
    </row>
    <row r="57" spans="2:8" ht="53.25" customHeight="1" x14ac:dyDescent="0.2">
      <c r="B57" s="124"/>
      <c r="C57" s="1215" t="s">
        <v>52</v>
      </c>
      <c r="D57" s="1215"/>
      <c r="E57" s="1216"/>
      <c r="F57" s="127">
        <v>6489</v>
      </c>
      <c r="G57" s="127">
        <v>6771</v>
      </c>
      <c r="H57" s="128">
        <v>7900</v>
      </c>
    </row>
    <row r="58" spans="2:8" ht="45.75" customHeight="1" x14ac:dyDescent="0.2">
      <c r="B58" s="129"/>
      <c r="C58" s="1203" t="s">
        <v>590</v>
      </c>
      <c r="D58" s="1204"/>
      <c r="E58" s="1205"/>
      <c r="F58" s="130">
        <v>1816</v>
      </c>
      <c r="G58" s="130">
        <v>1639</v>
      </c>
      <c r="H58" s="131">
        <v>1912</v>
      </c>
    </row>
    <row r="59" spans="2:8" ht="45.75" customHeight="1" x14ac:dyDescent="0.2">
      <c r="B59" s="129"/>
      <c r="C59" s="1203" t="s">
        <v>594</v>
      </c>
      <c r="D59" s="1204"/>
      <c r="E59" s="1205"/>
      <c r="F59" s="130">
        <v>972</v>
      </c>
      <c r="G59" s="130">
        <v>890</v>
      </c>
      <c r="H59" s="131">
        <v>1666</v>
      </c>
    </row>
    <row r="60" spans="2:8" ht="45.75" customHeight="1" x14ac:dyDescent="0.2">
      <c r="B60" s="129"/>
      <c r="C60" s="1203" t="s">
        <v>591</v>
      </c>
      <c r="D60" s="1204"/>
      <c r="E60" s="1205"/>
      <c r="F60" s="130">
        <v>601</v>
      </c>
      <c r="G60" s="130">
        <v>1198</v>
      </c>
      <c r="H60" s="131">
        <v>1372</v>
      </c>
    </row>
    <row r="61" spans="2:8" ht="45.75" customHeight="1" x14ac:dyDescent="0.2">
      <c r="B61" s="129"/>
      <c r="C61" s="1203" t="s">
        <v>592</v>
      </c>
      <c r="D61" s="1204"/>
      <c r="E61" s="1205"/>
      <c r="F61" s="130">
        <v>934</v>
      </c>
      <c r="G61" s="130">
        <v>929</v>
      </c>
      <c r="H61" s="131">
        <v>1012</v>
      </c>
    </row>
    <row r="62" spans="2:8" ht="45.75" customHeight="1" thickBot="1" x14ac:dyDescent="0.25">
      <c r="B62" s="132"/>
      <c r="C62" s="1206" t="s">
        <v>593</v>
      </c>
      <c r="D62" s="1207"/>
      <c r="E62" s="1208"/>
      <c r="F62" s="133">
        <v>865</v>
      </c>
      <c r="G62" s="133">
        <v>865</v>
      </c>
      <c r="H62" s="134">
        <v>765</v>
      </c>
    </row>
    <row r="63" spans="2:8" ht="52.5" customHeight="1" thickBot="1" x14ac:dyDescent="0.25">
      <c r="B63" s="135"/>
      <c r="C63" s="1209" t="s">
        <v>53</v>
      </c>
      <c r="D63" s="1209"/>
      <c r="E63" s="1210"/>
      <c r="F63" s="136">
        <v>9881</v>
      </c>
      <c r="G63" s="136">
        <v>10479</v>
      </c>
      <c r="H63" s="137">
        <v>11688</v>
      </c>
    </row>
    <row r="64" spans="2:8" ht="13.2" x14ac:dyDescent="0.2"/>
  </sheetData>
  <sheetProtection algorithmName="SHA-512" hashValue="3xgmQ+ufHltFXXge8L33MWss89FNI8Qh5wrPLeCsJzuCMvRiGIr7zrfwxOuai9rp5u2Th3cvVoHTqzq6OLFn+A==" saltValue="TcvnqaboonWmwDWoLnA2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551</v>
      </c>
      <c r="G2" s="151"/>
      <c r="H2" s="152"/>
    </row>
    <row r="3" spans="1:8" x14ac:dyDescent="0.2">
      <c r="A3" s="148" t="s">
        <v>544</v>
      </c>
      <c r="B3" s="153"/>
      <c r="C3" s="154"/>
      <c r="D3" s="155">
        <v>31739</v>
      </c>
      <c r="E3" s="156"/>
      <c r="F3" s="157">
        <v>43226</v>
      </c>
      <c r="G3" s="158"/>
      <c r="H3" s="159"/>
    </row>
    <row r="4" spans="1:8" x14ac:dyDescent="0.2">
      <c r="A4" s="160"/>
      <c r="B4" s="161"/>
      <c r="C4" s="162"/>
      <c r="D4" s="163">
        <v>21663</v>
      </c>
      <c r="E4" s="164"/>
      <c r="F4" s="165">
        <v>22622</v>
      </c>
      <c r="G4" s="166"/>
      <c r="H4" s="167"/>
    </row>
    <row r="5" spans="1:8" x14ac:dyDescent="0.2">
      <c r="A5" s="148" t="s">
        <v>546</v>
      </c>
      <c r="B5" s="153"/>
      <c r="C5" s="154"/>
      <c r="D5" s="155">
        <v>23739</v>
      </c>
      <c r="E5" s="156"/>
      <c r="F5" s="157">
        <v>42836</v>
      </c>
      <c r="G5" s="158"/>
      <c r="H5" s="159"/>
    </row>
    <row r="6" spans="1:8" x14ac:dyDescent="0.2">
      <c r="A6" s="160"/>
      <c r="B6" s="161"/>
      <c r="C6" s="162"/>
      <c r="D6" s="163">
        <v>12934</v>
      </c>
      <c r="E6" s="164"/>
      <c r="F6" s="165">
        <v>22936</v>
      </c>
      <c r="G6" s="166"/>
      <c r="H6" s="167"/>
    </row>
    <row r="7" spans="1:8" x14ac:dyDescent="0.2">
      <c r="A7" s="148" t="s">
        <v>547</v>
      </c>
      <c r="B7" s="153"/>
      <c r="C7" s="154"/>
      <c r="D7" s="155">
        <v>33200</v>
      </c>
      <c r="E7" s="156"/>
      <c r="F7" s="157">
        <v>39221</v>
      </c>
      <c r="G7" s="158"/>
      <c r="H7" s="159"/>
    </row>
    <row r="8" spans="1:8" x14ac:dyDescent="0.2">
      <c r="A8" s="160"/>
      <c r="B8" s="161"/>
      <c r="C8" s="162"/>
      <c r="D8" s="163">
        <v>19186</v>
      </c>
      <c r="E8" s="164"/>
      <c r="F8" s="165">
        <v>24821</v>
      </c>
      <c r="G8" s="166"/>
      <c r="H8" s="167"/>
    </row>
    <row r="9" spans="1:8" x14ac:dyDescent="0.2">
      <c r="A9" s="148" t="s">
        <v>548</v>
      </c>
      <c r="B9" s="153"/>
      <c r="C9" s="154"/>
      <c r="D9" s="155">
        <v>32683</v>
      </c>
      <c r="E9" s="156"/>
      <c r="F9" s="157">
        <v>38566</v>
      </c>
      <c r="G9" s="158"/>
      <c r="H9" s="159"/>
    </row>
    <row r="10" spans="1:8" x14ac:dyDescent="0.2">
      <c r="A10" s="160"/>
      <c r="B10" s="161"/>
      <c r="C10" s="162"/>
      <c r="D10" s="163">
        <v>17586</v>
      </c>
      <c r="E10" s="164"/>
      <c r="F10" s="165">
        <v>24059</v>
      </c>
      <c r="G10" s="166"/>
      <c r="H10" s="167"/>
    </row>
    <row r="11" spans="1:8" x14ac:dyDescent="0.2">
      <c r="A11" s="148" t="s">
        <v>549</v>
      </c>
      <c r="B11" s="153"/>
      <c r="C11" s="154"/>
      <c r="D11" s="155">
        <v>42195</v>
      </c>
      <c r="E11" s="156"/>
      <c r="F11" s="157">
        <v>35156</v>
      </c>
      <c r="G11" s="158"/>
      <c r="H11" s="159"/>
    </row>
    <row r="12" spans="1:8" x14ac:dyDescent="0.2">
      <c r="A12" s="160"/>
      <c r="B12" s="161"/>
      <c r="C12" s="168"/>
      <c r="D12" s="163">
        <v>19948</v>
      </c>
      <c r="E12" s="164"/>
      <c r="F12" s="165">
        <v>22430</v>
      </c>
      <c r="G12" s="166"/>
      <c r="H12" s="167"/>
    </row>
    <row r="13" spans="1:8" x14ac:dyDescent="0.2">
      <c r="A13" s="148"/>
      <c r="B13" s="153"/>
      <c r="C13" s="169"/>
      <c r="D13" s="170">
        <v>32711</v>
      </c>
      <c r="E13" s="171"/>
      <c r="F13" s="172">
        <v>39801</v>
      </c>
      <c r="G13" s="173"/>
      <c r="H13" s="159"/>
    </row>
    <row r="14" spans="1:8" x14ac:dyDescent="0.2">
      <c r="A14" s="160"/>
      <c r="B14" s="161"/>
      <c r="C14" s="162"/>
      <c r="D14" s="163">
        <v>18263</v>
      </c>
      <c r="E14" s="164"/>
      <c r="F14" s="165">
        <v>23374</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6.33</v>
      </c>
      <c r="C19" s="174">
        <f>ROUND(VALUE(SUBSTITUTE(実質収支比率等に係る経年分析!G$48,"▲","-")),2)</f>
        <v>6.68</v>
      </c>
      <c r="D19" s="174">
        <f>ROUND(VALUE(SUBSTITUTE(実質収支比率等に係る経年分析!H$48,"▲","-")),2)</f>
        <v>8.89</v>
      </c>
      <c r="E19" s="174">
        <f>ROUND(VALUE(SUBSTITUTE(実質収支比率等に係る経年分析!I$48,"▲","-")),2)</f>
        <v>10.45</v>
      </c>
      <c r="F19" s="174">
        <f>ROUND(VALUE(SUBSTITUTE(実質収支比率等に係る経年分析!J$48,"▲","-")),2)</f>
        <v>8.42</v>
      </c>
    </row>
    <row r="20" spans="1:11" x14ac:dyDescent="0.2">
      <c r="A20" s="174" t="s">
        <v>57</v>
      </c>
      <c r="B20" s="174">
        <f>ROUND(VALUE(SUBSTITUTE(実質収支比率等に係る経年分析!F$47,"▲","-")),2)</f>
        <v>14.31</v>
      </c>
      <c r="C20" s="174">
        <f>ROUND(VALUE(SUBSTITUTE(実質収支比率等に係る経年分析!G$47,"▲","-")),2)</f>
        <v>13.01</v>
      </c>
      <c r="D20" s="174">
        <f>ROUND(VALUE(SUBSTITUTE(実質収支比率等に係る経年分析!H$47,"▲","-")),2)</f>
        <v>11.3</v>
      </c>
      <c r="E20" s="174">
        <f>ROUND(VALUE(SUBSTITUTE(実質収支比率等に係る経年分析!I$47,"▲","-")),2)</f>
        <v>11.66</v>
      </c>
      <c r="F20" s="174">
        <f>ROUND(VALUE(SUBSTITUTE(実質収支比率等に係る経年分析!J$47,"▲","-")),2)</f>
        <v>12.19</v>
      </c>
    </row>
    <row r="21" spans="1:11" x14ac:dyDescent="0.2">
      <c r="A21" s="174" t="s">
        <v>58</v>
      </c>
      <c r="B21" s="174">
        <f>IF(ISNUMBER(VALUE(SUBSTITUTE(実質収支比率等に係る経年分析!F$49,"▲","-"))),ROUND(VALUE(SUBSTITUTE(実質収支比率等に係る経年分析!F$49,"▲","-")),2),NA())</f>
        <v>-2.0699999999999998</v>
      </c>
      <c r="C21" s="174">
        <f>IF(ISNUMBER(VALUE(SUBSTITUTE(実質収支比率等に係る経年分析!G$49,"▲","-"))),ROUND(VALUE(SUBSTITUTE(実質収支比率等に係る経年分析!G$49,"▲","-")),2),NA())</f>
        <v>-4.46</v>
      </c>
      <c r="D21" s="174">
        <f>IF(ISNUMBER(VALUE(SUBSTITUTE(実質収支比率等に係る経年分析!H$49,"▲","-"))),ROUND(VALUE(SUBSTITUTE(実質収支比率等に係る経年分析!H$49,"▲","-")),2),NA())</f>
        <v>-2.25</v>
      </c>
      <c r="E21" s="174">
        <f>IF(ISNUMBER(VALUE(SUBSTITUTE(実質収支比率等に係る経年分析!I$49,"▲","-"))),ROUND(VALUE(SUBSTITUTE(実質収支比率等に係る経年分析!I$49,"▲","-")),2),NA())</f>
        <v>1.07</v>
      </c>
      <c r="F21" s="174">
        <f>IF(ISNUMBER(VALUE(SUBSTITUTE(実質収支比率等に係る経年分析!J$49,"▲","-"))),ROUND(VALUE(SUBSTITUTE(実質収支比率等に係る経年分析!J$49,"▲","-")),2),NA())</f>
        <v>-2.02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0.97</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0.14000000000000001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0.14000000000000001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0.28000000000000003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0.11</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0.79</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1.89</v>
      </c>
    </row>
    <row r="35" spans="1:16" x14ac:dyDescent="0.2">
      <c r="A35" s="175" t="str">
        <f>IF(連結実質赤字比率に係る赤字・黒字の構成分析!C$35="",NA(),連結実質赤字比率に係る赤字・黒字の構成分析!C$35)</f>
        <v>介護保険事業特別会計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0.85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1.82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3.25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3.34</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6.32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6.67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8.8800000000000008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10.45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8.41</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4460</v>
      </c>
      <c r="E42" s="176"/>
      <c r="F42" s="176"/>
      <c r="G42" s="176">
        <f>'実質公債費比率（分子）の構造'!L$52</f>
        <v>4803</v>
      </c>
      <c r="H42" s="176"/>
      <c r="I42" s="176"/>
      <c r="J42" s="176">
        <f>'実質公債費比率（分子）の構造'!M$52</f>
        <v>4774</v>
      </c>
      <c r="K42" s="176"/>
      <c r="L42" s="176"/>
      <c r="M42" s="176">
        <f>'実質公債費比率（分子）の構造'!N$52</f>
        <v>4799</v>
      </c>
      <c r="N42" s="176"/>
      <c r="O42" s="176"/>
      <c r="P42" s="176">
        <f>'実質公債費比率（分子）の構造'!O$52</f>
        <v>4602</v>
      </c>
    </row>
    <row r="43" spans="1:16" x14ac:dyDescent="0.2">
      <c r="A43" s="176" t="s">
        <v>66</v>
      </c>
      <c r="B43" s="176">
        <f>'実質公債費比率（分子）の構造'!K$51</f>
        <v>1</v>
      </c>
      <c r="C43" s="176"/>
      <c r="D43" s="176"/>
      <c r="E43" s="176">
        <f>'実質公債費比率（分子）の構造'!L$51</f>
        <v>1</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2">
      <c r="A44" s="176" t="s">
        <v>67</v>
      </c>
      <c r="B44" s="176">
        <f>'実質公債費比率（分子）の構造'!K$50</f>
        <v>153</v>
      </c>
      <c r="C44" s="176"/>
      <c r="D44" s="176"/>
      <c r="E44" s="176">
        <f>'実質公債費比率（分子）の構造'!L$50</f>
        <v>29</v>
      </c>
      <c r="F44" s="176"/>
      <c r="G44" s="176"/>
      <c r="H44" s="176">
        <f>'実質公債費比率（分子）の構造'!M$50</f>
        <v>29</v>
      </c>
      <c r="I44" s="176"/>
      <c r="J44" s="176"/>
      <c r="K44" s="176">
        <f>'実質公債費比率（分子）の構造'!N$50</f>
        <v>399</v>
      </c>
      <c r="L44" s="176"/>
      <c r="M44" s="176"/>
      <c r="N44" s="176">
        <f>'実質公債費比率（分子）の構造'!O$50</f>
        <v>408</v>
      </c>
      <c r="O44" s="176"/>
      <c r="P44" s="176"/>
    </row>
    <row r="45" spans="1:16" x14ac:dyDescent="0.2">
      <c r="A45" s="176" t="s">
        <v>68</v>
      </c>
      <c r="B45" s="176">
        <f>'実質公債費比率（分子）の構造'!K$49</f>
        <v>47</v>
      </c>
      <c r="C45" s="176"/>
      <c r="D45" s="176"/>
      <c r="E45" s="176">
        <f>'実質公債費比率（分子）の構造'!L$49</f>
        <v>39</v>
      </c>
      <c r="F45" s="176"/>
      <c r="G45" s="176"/>
      <c r="H45" s="176">
        <f>'実質公債費比率（分子）の構造'!M$49</f>
        <v>23</v>
      </c>
      <c r="I45" s="176"/>
      <c r="J45" s="176"/>
      <c r="K45" s="176">
        <f>'実質公債費比率（分子）の構造'!N$49</f>
        <v>21</v>
      </c>
      <c r="L45" s="176"/>
      <c r="M45" s="176"/>
      <c r="N45" s="176">
        <f>'実質公債費比率（分子）の構造'!O$49</f>
        <v>21</v>
      </c>
      <c r="O45" s="176"/>
      <c r="P45" s="176"/>
    </row>
    <row r="46" spans="1:16" x14ac:dyDescent="0.2">
      <c r="A46" s="176" t="s">
        <v>69</v>
      </c>
      <c r="B46" s="176">
        <f>'実質公債費比率（分子）の構造'!K$48</f>
        <v>923</v>
      </c>
      <c r="C46" s="176"/>
      <c r="D46" s="176"/>
      <c r="E46" s="176">
        <f>'実質公債費比率（分子）の構造'!L$48</f>
        <v>1264</v>
      </c>
      <c r="F46" s="176"/>
      <c r="G46" s="176"/>
      <c r="H46" s="176">
        <f>'実質公債費比率（分子）の構造'!M$48</f>
        <v>1256</v>
      </c>
      <c r="I46" s="176"/>
      <c r="J46" s="176"/>
      <c r="K46" s="176">
        <f>'実質公債費比率（分子）の構造'!N$48</f>
        <v>1300</v>
      </c>
      <c r="L46" s="176"/>
      <c r="M46" s="176"/>
      <c r="N46" s="176">
        <f>'実質公債費比率（分子）の構造'!O$48</f>
        <v>1179</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4123</v>
      </c>
      <c r="C49" s="176"/>
      <c r="D49" s="176"/>
      <c r="E49" s="176">
        <f>'実質公債費比率（分子）の構造'!L$45</f>
        <v>3995</v>
      </c>
      <c r="F49" s="176"/>
      <c r="G49" s="176"/>
      <c r="H49" s="176">
        <f>'実質公債費比率（分子）の構造'!M$45</f>
        <v>4000</v>
      </c>
      <c r="I49" s="176"/>
      <c r="J49" s="176"/>
      <c r="K49" s="176">
        <f>'実質公債費比率（分子）の構造'!N$45</f>
        <v>3988</v>
      </c>
      <c r="L49" s="176"/>
      <c r="M49" s="176"/>
      <c r="N49" s="176">
        <f>'実質公債費比率（分子）の構造'!O$45</f>
        <v>3786</v>
      </c>
      <c r="O49" s="176"/>
      <c r="P49" s="176"/>
    </row>
    <row r="50" spans="1:16" x14ac:dyDescent="0.2">
      <c r="A50" s="176" t="s">
        <v>73</v>
      </c>
      <c r="B50" s="176" t="e">
        <f>NA()</f>
        <v>#N/A</v>
      </c>
      <c r="C50" s="176">
        <f>IF(ISNUMBER('実質公債費比率（分子）の構造'!K$53),'実質公債費比率（分子）の構造'!K$53,NA())</f>
        <v>787</v>
      </c>
      <c r="D50" s="176" t="e">
        <f>NA()</f>
        <v>#N/A</v>
      </c>
      <c r="E50" s="176" t="e">
        <f>NA()</f>
        <v>#N/A</v>
      </c>
      <c r="F50" s="176">
        <f>IF(ISNUMBER('実質公債費比率（分子）の構造'!L$53),'実質公債費比率（分子）の構造'!L$53,NA())</f>
        <v>525</v>
      </c>
      <c r="G50" s="176" t="e">
        <f>NA()</f>
        <v>#N/A</v>
      </c>
      <c r="H50" s="176" t="e">
        <f>NA()</f>
        <v>#N/A</v>
      </c>
      <c r="I50" s="176">
        <f>IF(ISNUMBER('実質公債費比率（分子）の構造'!M$53),'実質公債費比率（分子）の構造'!M$53,NA())</f>
        <v>534</v>
      </c>
      <c r="J50" s="176" t="e">
        <f>NA()</f>
        <v>#N/A</v>
      </c>
      <c r="K50" s="176" t="e">
        <f>NA()</f>
        <v>#N/A</v>
      </c>
      <c r="L50" s="176">
        <f>IF(ISNUMBER('実質公債費比率（分子）の構造'!N$53),'実質公債費比率（分子）の構造'!N$53,NA())</f>
        <v>909</v>
      </c>
      <c r="M50" s="176" t="e">
        <f>NA()</f>
        <v>#N/A</v>
      </c>
      <c r="N50" s="176" t="e">
        <f>NA()</f>
        <v>#N/A</v>
      </c>
      <c r="O50" s="176">
        <f>IF(ISNUMBER('実質公債費比率（分子）の構造'!O$53),'実質公債費比率（分子）の構造'!O$53,NA())</f>
        <v>792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36696</v>
      </c>
      <c r="E56" s="175"/>
      <c r="F56" s="175"/>
      <c r="G56" s="175">
        <f>'将来負担比率（分子）の構造'!J$52</f>
        <v>36000</v>
      </c>
      <c r="H56" s="175"/>
      <c r="I56" s="175"/>
      <c r="J56" s="175">
        <f>'将来負担比率（分子）の構造'!K$52</f>
        <v>35577</v>
      </c>
      <c r="K56" s="175"/>
      <c r="L56" s="175"/>
      <c r="M56" s="175">
        <f>'将来負担比率（分子）の構造'!L$52</f>
        <v>34978</v>
      </c>
      <c r="N56" s="175"/>
      <c r="O56" s="175"/>
      <c r="P56" s="175">
        <f>'将来負担比率（分子）の構造'!M$52</f>
        <v>33365</v>
      </c>
    </row>
    <row r="57" spans="1:16" x14ac:dyDescent="0.2">
      <c r="A57" s="175" t="s">
        <v>44</v>
      </c>
      <c r="B57" s="175"/>
      <c r="C57" s="175"/>
      <c r="D57" s="175">
        <f>'将来負担比率（分子）の構造'!I$51</f>
        <v>9552</v>
      </c>
      <c r="E57" s="175"/>
      <c r="F57" s="175"/>
      <c r="G57" s="175">
        <f>'将来負担比率（分子）の構造'!J$51</f>
        <v>9896</v>
      </c>
      <c r="H57" s="175"/>
      <c r="I57" s="175"/>
      <c r="J57" s="175">
        <f>'将来負担比率（分子）の構造'!K$51</f>
        <v>10378</v>
      </c>
      <c r="K57" s="175"/>
      <c r="L57" s="175"/>
      <c r="M57" s="175">
        <f>'将来負担比率（分子）の構造'!L$51</f>
        <v>9637</v>
      </c>
      <c r="N57" s="175"/>
      <c r="O57" s="175"/>
      <c r="P57" s="175">
        <f>'将来負担比率（分子）の構造'!M$51</f>
        <v>8291</v>
      </c>
    </row>
    <row r="58" spans="1:16" x14ac:dyDescent="0.2">
      <c r="A58" s="175" t="s">
        <v>43</v>
      </c>
      <c r="B58" s="175"/>
      <c r="C58" s="175"/>
      <c r="D58" s="175">
        <f>'将来負担比率（分子）の構造'!I$50</f>
        <v>11801</v>
      </c>
      <c r="E58" s="175"/>
      <c r="F58" s="175"/>
      <c r="G58" s="175">
        <f>'将来負担比率（分子）の構造'!J$50</f>
        <v>11341</v>
      </c>
      <c r="H58" s="175"/>
      <c r="I58" s="175"/>
      <c r="J58" s="175">
        <f>'将来負担比率（分子）の構造'!K$50</f>
        <v>11867</v>
      </c>
      <c r="K58" s="175"/>
      <c r="L58" s="175"/>
      <c r="M58" s="175">
        <f>'将来負担比率（分子）の構造'!L$50</f>
        <v>12408</v>
      </c>
      <c r="N58" s="175"/>
      <c r="O58" s="175"/>
      <c r="P58" s="175">
        <f>'将来負担比率（分子）の構造'!M$50</f>
        <v>13503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f>'将来負担比率（分子）の構造'!M$46</f>
        <v>193</v>
      </c>
      <c r="O61" s="175"/>
      <c r="P61" s="175"/>
    </row>
    <row r="62" spans="1:16" x14ac:dyDescent="0.2">
      <c r="A62" s="175" t="s">
        <v>37</v>
      </c>
      <c r="B62" s="175">
        <f>'将来負担比率（分子）の構造'!I$45</f>
        <v>6190</v>
      </c>
      <c r="C62" s="175"/>
      <c r="D62" s="175"/>
      <c r="E62" s="175">
        <f>'将来負担比率（分子）の構造'!J$45</f>
        <v>5987</v>
      </c>
      <c r="F62" s="175"/>
      <c r="G62" s="175"/>
      <c r="H62" s="175">
        <f>'将来負担比率（分子）の構造'!K$45</f>
        <v>6447</v>
      </c>
      <c r="I62" s="175"/>
      <c r="J62" s="175"/>
      <c r="K62" s="175">
        <f>'将来負担比率（分子）の構造'!L$45</f>
        <v>6388</v>
      </c>
      <c r="L62" s="175"/>
      <c r="M62" s="175"/>
      <c r="N62" s="175">
        <f>'将来負担比率（分子）の構造'!M$45</f>
        <v>6260</v>
      </c>
      <c r="O62" s="175"/>
      <c r="P62" s="175"/>
    </row>
    <row r="63" spans="1:16" x14ac:dyDescent="0.2">
      <c r="A63" s="175" t="s">
        <v>36</v>
      </c>
      <c r="B63" s="175">
        <f>'将来負担比率（分子）の構造'!I$44</f>
        <v>396</v>
      </c>
      <c r="C63" s="175"/>
      <c r="D63" s="175"/>
      <c r="E63" s="175">
        <f>'将来負担比率（分子）の構造'!J$44</f>
        <v>316</v>
      </c>
      <c r="F63" s="175"/>
      <c r="G63" s="175"/>
      <c r="H63" s="175">
        <f>'将来負担比率（分子）の構造'!K$44</f>
        <v>277</v>
      </c>
      <c r="I63" s="175"/>
      <c r="J63" s="175"/>
      <c r="K63" s="175">
        <f>'将来負担比率（分子）の構造'!L$44</f>
        <v>250</v>
      </c>
      <c r="L63" s="175"/>
      <c r="M63" s="175"/>
      <c r="N63" s="175">
        <f>'将来負担比率（分子）の構造'!M$44</f>
        <v>231</v>
      </c>
      <c r="O63" s="175"/>
      <c r="P63" s="175"/>
    </row>
    <row r="64" spans="1:16" x14ac:dyDescent="0.2">
      <c r="A64" s="175" t="s">
        <v>35</v>
      </c>
      <c r="B64" s="175">
        <f>'将来負担比率（分子）の構造'!I$43</f>
        <v>8010</v>
      </c>
      <c r="C64" s="175"/>
      <c r="D64" s="175"/>
      <c r="E64" s="175">
        <f>'将来負担比率（分子）の構造'!J$43</f>
        <v>7777</v>
      </c>
      <c r="F64" s="175"/>
      <c r="G64" s="175"/>
      <c r="H64" s="175">
        <f>'将来負担比率（分子）の構造'!K$43</f>
        <v>7502</v>
      </c>
      <c r="I64" s="175"/>
      <c r="J64" s="175"/>
      <c r="K64" s="175">
        <f>'将来負担比率（分子）の構造'!L$43</f>
        <v>7142</v>
      </c>
      <c r="L64" s="175"/>
      <c r="M64" s="175"/>
      <c r="N64" s="175">
        <f>'将来負担比率（分子）の構造'!M$43</f>
        <v>6256</v>
      </c>
      <c r="O64" s="175"/>
      <c r="P64" s="175"/>
    </row>
    <row r="65" spans="1:16" x14ac:dyDescent="0.2">
      <c r="A65" s="175" t="s">
        <v>34</v>
      </c>
      <c r="B65" s="175">
        <f>'将来負担比率（分子）の構造'!I$42</f>
        <v>2540</v>
      </c>
      <c r="C65" s="175"/>
      <c r="D65" s="175"/>
      <c r="E65" s="175">
        <f>'将来負担比率（分子）の構造'!J$42</f>
        <v>2724</v>
      </c>
      <c r="F65" s="175"/>
      <c r="G65" s="175"/>
      <c r="H65" s="175">
        <f>'将来負担比率（分子）の構造'!K$42</f>
        <v>2936</v>
      </c>
      <c r="I65" s="175"/>
      <c r="J65" s="175"/>
      <c r="K65" s="175">
        <f>'将来負担比率（分子）の構造'!L$42</f>
        <v>2582</v>
      </c>
      <c r="L65" s="175"/>
      <c r="M65" s="175"/>
      <c r="N65" s="175">
        <f>'将来負担比率（分子）の構造'!M$42</f>
        <v>1668</v>
      </c>
      <c r="O65" s="175"/>
      <c r="P65" s="175"/>
    </row>
    <row r="66" spans="1:16" x14ac:dyDescent="0.2">
      <c r="A66" s="175" t="s">
        <v>33</v>
      </c>
      <c r="B66" s="175">
        <f>'将来負担比率（分子）の構造'!I$41</f>
        <v>41012</v>
      </c>
      <c r="C66" s="175"/>
      <c r="D66" s="175"/>
      <c r="E66" s="175">
        <f>'将来負担比率（分子）の構造'!J$41</f>
        <v>40498</v>
      </c>
      <c r="F66" s="175"/>
      <c r="G66" s="175"/>
      <c r="H66" s="175">
        <f>'将来負担比率（分子）の構造'!K$41</f>
        <v>40193</v>
      </c>
      <c r="I66" s="175"/>
      <c r="J66" s="175"/>
      <c r="K66" s="175">
        <f>'将来負担比率（分子）の構造'!L$41</f>
        <v>39941</v>
      </c>
      <c r="L66" s="175"/>
      <c r="M66" s="175"/>
      <c r="N66" s="175">
        <f>'将来負担比率（分子）の構造'!M$41</f>
        <v>39151</v>
      </c>
      <c r="O66" s="175"/>
      <c r="P66" s="175"/>
    </row>
    <row r="67" spans="1:16" x14ac:dyDescent="0.2">
      <c r="A67" s="175" t="s">
        <v>77</v>
      </c>
      <c r="B67" s="175" t="e">
        <f>NA()</f>
        <v>#N/A</v>
      </c>
      <c r="C67" s="175">
        <f>IF(ISNUMBER('将来負担比率（分子）の構造'!I$53), IF('将来負担比率（分子）の構造'!I$53 &lt; 0, 0, '将来負担比率（分子）の構造'!I$53), NA())</f>
        <v>100</v>
      </c>
      <c r="D67" s="175" t="e">
        <f>NA()</f>
        <v>#N/A</v>
      </c>
      <c r="E67" s="175" t="e">
        <f>NA()</f>
        <v>#N/A</v>
      </c>
      <c r="F67" s="175">
        <f>IF(ISNUMBER('将来負担比率（分子）の構造'!J$53), IF('将来負担比率（分子）の構造'!J$53 &lt; 0, 0, '将来負担比率（分子）の構造'!J$53), NA())</f>
        <v>65</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3374</v>
      </c>
      <c r="C72" s="179">
        <f>基金残高に係る経年分析!G55</f>
        <v>3690</v>
      </c>
      <c r="D72" s="179">
        <f>基金残高に係る経年分析!H55</f>
        <v>3770</v>
      </c>
    </row>
    <row r="73" spans="1:16" x14ac:dyDescent="0.2">
      <c r="A73" s="178" t="s">
        <v>80</v>
      </c>
      <c r="B73" s="179">
        <f>基金残高に係る経年分析!F56</f>
        <v>18</v>
      </c>
      <c r="C73" s="179">
        <f>基金残高に係る経年分析!G56</f>
        <v>18</v>
      </c>
      <c r="D73" s="179">
        <f>基金残高に係る経年分析!H56</f>
        <v>18</v>
      </c>
    </row>
    <row r="74" spans="1:16" x14ac:dyDescent="0.2">
      <c r="A74" s="178" t="s">
        <v>81</v>
      </c>
      <c r="B74" s="179">
        <f>基金残高に係る経年分析!F57</f>
        <v>6489</v>
      </c>
      <c r="C74" s="179">
        <f>基金残高に係る経年分析!G57</f>
        <v>6771</v>
      </c>
      <c r="D74" s="179">
        <f>基金残高に係る経年分析!H57</f>
        <v>7900</v>
      </c>
    </row>
  </sheetData>
  <sheetProtection algorithmName="SHA-512" hashValue="6q/9w/uqZxNeK2Yke8uziiO/vNDu1C8VQyjomFNCX/GqU9ixHC//uRSGY3jFtwAS9fhQteo/XvOhYBS2jAX7sA==" saltValue="6sZ/BfJLJwU7meHCtUlM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226</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227</v>
      </c>
      <c r="S4" s="674"/>
      <c r="T4" s="674"/>
      <c r="U4" s="674"/>
      <c r="V4" s="674"/>
      <c r="W4" s="674"/>
      <c r="X4" s="674"/>
      <c r="Y4" s="675"/>
      <c r="Z4" s="673" t="s">
        <v>228</v>
      </c>
      <c r="AA4" s="674"/>
      <c r="AB4" s="674"/>
      <c r="AC4" s="675"/>
      <c r="AD4" s="673" t="s">
        <v>229</v>
      </c>
      <c r="AE4" s="674"/>
      <c r="AF4" s="674"/>
      <c r="AG4" s="674"/>
      <c r="AH4" s="674"/>
      <c r="AI4" s="674"/>
      <c r="AJ4" s="674"/>
      <c r="AK4" s="675"/>
      <c r="AL4" s="673" t="s">
        <v>228</v>
      </c>
      <c r="AM4" s="674"/>
      <c r="AN4" s="674"/>
      <c r="AO4" s="675"/>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3" t="s">
        <v>233</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234</v>
      </c>
      <c r="C5" s="680"/>
      <c r="D5" s="680"/>
      <c r="E5" s="680"/>
      <c r="F5" s="680"/>
      <c r="G5" s="680"/>
      <c r="H5" s="680"/>
      <c r="I5" s="680"/>
      <c r="J5" s="680"/>
      <c r="K5" s="680"/>
      <c r="L5" s="680"/>
      <c r="M5" s="680"/>
      <c r="N5" s="680"/>
      <c r="O5" s="680"/>
      <c r="P5" s="680"/>
      <c r="Q5" s="681"/>
      <c r="R5" s="676">
        <v>21501698</v>
      </c>
      <c r="S5" s="677"/>
      <c r="T5" s="677"/>
      <c r="U5" s="677"/>
      <c r="V5" s="677"/>
      <c r="W5" s="677"/>
      <c r="X5" s="677"/>
      <c r="Y5" s="702"/>
      <c r="Z5" s="715">
        <v>30.5</v>
      </c>
      <c r="AA5" s="715"/>
      <c r="AB5" s="715"/>
      <c r="AC5" s="715"/>
      <c r="AD5" s="716">
        <v>19682754</v>
      </c>
      <c r="AE5" s="716"/>
      <c r="AF5" s="716"/>
      <c r="AG5" s="716"/>
      <c r="AH5" s="716"/>
      <c r="AI5" s="716"/>
      <c r="AJ5" s="716"/>
      <c r="AK5" s="716"/>
      <c r="AL5" s="703">
        <v>63.9</v>
      </c>
      <c r="AM5" s="685"/>
      <c r="AN5" s="685"/>
      <c r="AO5" s="704"/>
      <c r="AP5" s="679" t="s">
        <v>235</v>
      </c>
      <c r="AQ5" s="680"/>
      <c r="AR5" s="680"/>
      <c r="AS5" s="680"/>
      <c r="AT5" s="680"/>
      <c r="AU5" s="680"/>
      <c r="AV5" s="680"/>
      <c r="AW5" s="680"/>
      <c r="AX5" s="680"/>
      <c r="AY5" s="680"/>
      <c r="AZ5" s="680"/>
      <c r="BA5" s="680"/>
      <c r="BB5" s="680"/>
      <c r="BC5" s="680"/>
      <c r="BD5" s="680"/>
      <c r="BE5" s="680"/>
      <c r="BF5" s="681"/>
      <c r="BG5" s="621">
        <v>19682754</v>
      </c>
      <c r="BH5" s="622"/>
      <c r="BI5" s="622"/>
      <c r="BJ5" s="622"/>
      <c r="BK5" s="622"/>
      <c r="BL5" s="622"/>
      <c r="BM5" s="622"/>
      <c r="BN5" s="623"/>
      <c r="BO5" s="659">
        <v>91.5</v>
      </c>
      <c r="BP5" s="659"/>
      <c r="BQ5" s="659"/>
      <c r="BR5" s="659"/>
      <c r="BS5" s="660">
        <v>75189</v>
      </c>
      <c r="BT5" s="660"/>
      <c r="BU5" s="660"/>
      <c r="BV5" s="660"/>
      <c r="BW5" s="660"/>
      <c r="BX5" s="660"/>
      <c r="BY5" s="660"/>
      <c r="BZ5" s="660"/>
      <c r="CA5" s="660"/>
      <c r="CB5" s="698"/>
      <c r="CD5" s="673" t="s">
        <v>230</v>
      </c>
      <c r="CE5" s="674"/>
      <c r="CF5" s="674"/>
      <c r="CG5" s="674"/>
      <c r="CH5" s="674"/>
      <c r="CI5" s="674"/>
      <c r="CJ5" s="674"/>
      <c r="CK5" s="674"/>
      <c r="CL5" s="674"/>
      <c r="CM5" s="674"/>
      <c r="CN5" s="674"/>
      <c r="CO5" s="674"/>
      <c r="CP5" s="674"/>
      <c r="CQ5" s="675"/>
      <c r="CR5" s="673" t="s">
        <v>236</v>
      </c>
      <c r="CS5" s="674"/>
      <c r="CT5" s="674"/>
      <c r="CU5" s="674"/>
      <c r="CV5" s="674"/>
      <c r="CW5" s="674"/>
      <c r="CX5" s="674"/>
      <c r="CY5" s="675"/>
      <c r="CZ5" s="673" t="s">
        <v>228</v>
      </c>
      <c r="DA5" s="674"/>
      <c r="DB5" s="674"/>
      <c r="DC5" s="675"/>
      <c r="DD5" s="673" t="s">
        <v>237</v>
      </c>
      <c r="DE5" s="674"/>
      <c r="DF5" s="674"/>
      <c r="DG5" s="674"/>
      <c r="DH5" s="674"/>
      <c r="DI5" s="674"/>
      <c r="DJ5" s="674"/>
      <c r="DK5" s="674"/>
      <c r="DL5" s="674"/>
      <c r="DM5" s="674"/>
      <c r="DN5" s="674"/>
      <c r="DO5" s="674"/>
      <c r="DP5" s="675"/>
      <c r="DQ5" s="673" t="s">
        <v>238</v>
      </c>
      <c r="DR5" s="674"/>
      <c r="DS5" s="674"/>
      <c r="DT5" s="674"/>
      <c r="DU5" s="674"/>
      <c r="DV5" s="674"/>
      <c r="DW5" s="674"/>
      <c r="DX5" s="674"/>
      <c r="DY5" s="674"/>
      <c r="DZ5" s="674"/>
      <c r="EA5" s="674"/>
      <c r="EB5" s="674"/>
      <c r="EC5" s="675"/>
    </row>
    <row r="6" spans="2:143" ht="11.25" customHeight="1" x14ac:dyDescent="0.2">
      <c r="B6" s="618" t="s">
        <v>239</v>
      </c>
      <c r="C6" s="619"/>
      <c r="D6" s="619"/>
      <c r="E6" s="619"/>
      <c r="F6" s="619"/>
      <c r="G6" s="619"/>
      <c r="H6" s="619"/>
      <c r="I6" s="619"/>
      <c r="J6" s="619"/>
      <c r="K6" s="619"/>
      <c r="L6" s="619"/>
      <c r="M6" s="619"/>
      <c r="N6" s="619"/>
      <c r="O6" s="619"/>
      <c r="P6" s="619"/>
      <c r="Q6" s="620"/>
      <c r="R6" s="621">
        <v>245009</v>
      </c>
      <c r="S6" s="622"/>
      <c r="T6" s="622"/>
      <c r="U6" s="622"/>
      <c r="V6" s="622"/>
      <c r="W6" s="622"/>
      <c r="X6" s="622"/>
      <c r="Y6" s="623"/>
      <c r="Z6" s="659">
        <v>0.3</v>
      </c>
      <c r="AA6" s="659"/>
      <c r="AB6" s="659"/>
      <c r="AC6" s="659"/>
      <c r="AD6" s="660">
        <v>245009</v>
      </c>
      <c r="AE6" s="660"/>
      <c r="AF6" s="660"/>
      <c r="AG6" s="660"/>
      <c r="AH6" s="660"/>
      <c r="AI6" s="660"/>
      <c r="AJ6" s="660"/>
      <c r="AK6" s="660"/>
      <c r="AL6" s="624">
        <v>0.8</v>
      </c>
      <c r="AM6" s="625"/>
      <c r="AN6" s="625"/>
      <c r="AO6" s="661"/>
      <c r="AP6" s="618" t="s">
        <v>240</v>
      </c>
      <c r="AQ6" s="619"/>
      <c r="AR6" s="619"/>
      <c r="AS6" s="619"/>
      <c r="AT6" s="619"/>
      <c r="AU6" s="619"/>
      <c r="AV6" s="619"/>
      <c r="AW6" s="619"/>
      <c r="AX6" s="619"/>
      <c r="AY6" s="619"/>
      <c r="AZ6" s="619"/>
      <c r="BA6" s="619"/>
      <c r="BB6" s="619"/>
      <c r="BC6" s="619"/>
      <c r="BD6" s="619"/>
      <c r="BE6" s="619"/>
      <c r="BF6" s="620"/>
      <c r="BG6" s="621">
        <v>19682754</v>
      </c>
      <c r="BH6" s="622"/>
      <c r="BI6" s="622"/>
      <c r="BJ6" s="622"/>
      <c r="BK6" s="622"/>
      <c r="BL6" s="622"/>
      <c r="BM6" s="622"/>
      <c r="BN6" s="623"/>
      <c r="BO6" s="659">
        <v>91.5</v>
      </c>
      <c r="BP6" s="659"/>
      <c r="BQ6" s="659"/>
      <c r="BR6" s="659"/>
      <c r="BS6" s="660">
        <v>75189</v>
      </c>
      <c r="BT6" s="660"/>
      <c r="BU6" s="660"/>
      <c r="BV6" s="660"/>
      <c r="BW6" s="660"/>
      <c r="BX6" s="660"/>
      <c r="BY6" s="660"/>
      <c r="BZ6" s="660"/>
      <c r="CA6" s="660"/>
      <c r="CB6" s="698"/>
      <c r="CD6" s="679" t="s">
        <v>241</v>
      </c>
      <c r="CE6" s="680"/>
      <c r="CF6" s="680"/>
      <c r="CG6" s="680"/>
      <c r="CH6" s="680"/>
      <c r="CI6" s="680"/>
      <c r="CJ6" s="680"/>
      <c r="CK6" s="680"/>
      <c r="CL6" s="680"/>
      <c r="CM6" s="680"/>
      <c r="CN6" s="680"/>
      <c r="CO6" s="680"/>
      <c r="CP6" s="680"/>
      <c r="CQ6" s="681"/>
      <c r="CR6" s="621">
        <v>341684</v>
      </c>
      <c r="CS6" s="622"/>
      <c r="CT6" s="622"/>
      <c r="CU6" s="622"/>
      <c r="CV6" s="622"/>
      <c r="CW6" s="622"/>
      <c r="CX6" s="622"/>
      <c r="CY6" s="623"/>
      <c r="CZ6" s="703">
        <v>0.5</v>
      </c>
      <c r="DA6" s="685"/>
      <c r="DB6" s="685"/>
      <c r="DC6" s="705"/>
      <c r="DD6" s="627" t="s">
        <v>132</v>
      </c>
      <c r="DE6" s="622"/>
      <c r="DF6" s="622"/>
      <c r="DG6" s="622"/>
      <c r="DH6" s="622"/>
      <c r="DI6" s="622"/>
      <c r="DJ6" s="622"/>
      <c r="DK6" s="622"/>
      <c r="DL6" s="622"/>
      <c r="DM6" s="622"/>
      <c r="DN6" s="622"/>
      <c r="DO6" s="622"/>
      <c r="DP6" s="623"/>
      <c r="DQ6" s="627">
        <v>341345</v>
      </c>
      <c r="DR6" s="622"/>
      <c r="DS6" s="622"/>
      <c r="DT6" s="622"/>
      <c r="DU6" s="622"/>
      <c r="DV6" s="622"/>
      <c r="DW6" s="622"/>
      <c r="DX6" s="622"/>
      <c r="DY6" s="622"/>
      <c r="DZ6" s="622"/>
      <c r="EA6" s="622"/>
      <c r="EB6" s="622"/>
      <c r="EC6" s="658"/>
    </row>
    <row r="7" spans="2:143" ht="11.25" customHeight="1" x14ac:dyDescent="0.2">
      <c r="B7" s="618" t="s">
        <v>242</v>
      </c>
      <c r="C7" s="619"/>
      <c r="D7" s="619"/>
      <c r="E7" s="619"/>
      <c r="F7" s="619"/>
      <c r="G7" s="619"/>
      <c r="H7" s="619"/>
      <c r="I7" s="619"/>
      <c r="J7" s="619"/>
      <c r="K7" s="619"/>
      <c r="L7" s="619"/>
      <c r="M7" s="619"/>
      <c r="N7" s="619"/>
      <c r="O7" s="619"/>
      <c r="P7" s="619"/>
      <c r="Q7" s="620"/>
      <c r="R7" s="621">
        <v>35504</v>
      </c>
      <c r="S7" s="622"/>
      <c r="T7" s="622"/>
      <c r="U7" s="622"/>
      <c r="V7" s="622"/>
      <c r="W7" s="622"/>
      <c r="X7" s="622"/>
      <c r="Y7" s="623"/>
      <c r="Z7" s="659">
        <v>0.1</v>
      </c>
      <c r="AA7" s="659"/>
      <c r="AB7" s="659"/>
      <c r="AC7" s="659"/>
      <c r="AD7" s="660">
        <v>35504</v>
      </c>
      <c r="AE7" s="660"/>
      <c r="AF7" s="660"/>
      <c r="AG7" s="660"/>
      <c r="AH7" s="660"/>
      <c r="AI7" s="660"/>
      <c r="AJ7" s="660"/>
      <c r="AK7" s="660"/>
      <c r="AL7" s="624">
        <v>0.1</v>
      </c>
      <c r="AM7" s="625"/>
      <c r="AN7" s="625"/>
      <c r="AO7" s="661"/>
      <c r="AP7" s="618" t="s">
        <v>243</v>
      </c>
      <c r="AQ7" s="619"/>
      <c r="AR7" s="619"/>
      <c r="AS7" s="619"/>
      <c r="AT7" s="619"/>
      <c r="AU7" s="619"/>
      <c r="AV7" s="619"/>
      <c r="AW7" s="619"/>
      <c r="AX7" s="619"/>
      <c r="AY7" s="619"/>
      <c r="AZ7" s="619"/>
      <c r="BA7" s="619"/>
      <c r="BB7" s="619"/>
      <c r="BC7" s="619"/>
      <c r="BD7" s="619"/>
      <c r="BE7" s="619"/>
      <c r="BF7" s="620"/>
      <c r="BG7" s="621">
        <v>10579780</v>
      </c>
      <c r="BH7" s="622"/>
      <c r="BI7" s="622"/>
      <c r="BJ7" s="622"/>
      <c r="BK7" s="622"/>
      <c r="BL7" s="622"/>
      <c r="BM7" s="622"/>
      <c r="BN7" s="623"/>
      <c r="BO7" s="659">
        <v>49.2</v>
      </c>
      <c r="BP7" s="659"/>
      <c r="BQ7" s="659"/>
      <c r="BR7" s="659"/>
      <c r="BS7" s="660">
        <v>75189</v>
      </c>
      <c r="BT7" s="660"/>
      <c r="BU7" s="660"/>
      <c r="BV7" s="660"/>
      <c r="BW7" s="660"/>
      <c r="BX7" s="660"/>
      <c r="BY7" s="660"/>
      <c r="BZ7" s="660"/>
      <c r="CA7" s="660"/>
      <c r="CB7" s="698"/>
      <c r="CD7" s="618" t="s">
        <v>244</v>
      </c>
      <c r="CE7" s="619"/>
      <c r="CF7" s="619"/>
      <c r="CG7" s="619"/>
      <c r="CH7" s="619"/>
      <c r="CI7" s="619"/>
      <c r="CJ7" s="619"/>
      <c r="CK7" s="619"/>
      <c r="CL7" s="619"/>
      <c r="CM7" s="619"/>
      <c r="CN7" s="619"/>
      <c r="CO7" s="619"/>
      <c r="CP7" s="619"/>
      <c r="CQ7" s="620"/>
      <c r="CR7" s="621">
        <v>7819120</v>
      </c>
      <c r="CS7" s="622"/>
      <c r="CT7" s="622"/>
      <c r="CU7" s="622"/>
      <c r="CV7" s="622"/>
      <c r="CW7" s="622"/>
      <c r="CX7" s="622"/>
      <c r="CY7" s="623"/>
      <c r="CZ7" s="659">
        <v>11.5</v>
      </c>
      <c r="DA7" s="659"/>
      <c r="DB7" s="659"/>
      <c r="DC7" s="659"/>
      <c r="DD7" s="627">
        <v>450209</v>
      </c>
      <c r="DE7" s="622"/>
      <c r="DF7" s="622"/>
      <c r="DG7" s="622"/>
      <c r="DH7" s="622"/>
      <c r="DI7" s="622"/>
      <c r="DJ7" s="622"/>
      <c r="DK7" s="622"/>
      <c r="DL7" s="622"/>
      <c r="DM7" s="622"/>
      <c r="DN7" s="622"/>
      <c r="DO7" s="622"/>
      <c r="DP7" s="623"/>
      <c r="DQ7" s="627">
        <v>6918502</v>
      </c>
      <c r="DR7" s="622"/>
      <c r="DS7" s="622"/>
      <c r="DT7" s="622"/>
      <c r="DU7" s="622"/>
      <c r="DV7" s="622"/>
      <c r="DW7" s="622"/>
      <c r="DX7" s="622"/>
      <c r="DY7" s="622"/>
      <c r="DZ7" s="622"/>
      <c r="EA7" s="622"/>
      <c r="EB7" s="622"/>
      <c r="EC7" s="658"/>
    </row>
    <row r="8" spans="2:143" ht="11.25" customHeight="1" x14ac:dyDescent="0.2">
      <c r="B8" s="618" t="s">
        <v>245</v>
      </c>
      <c r="C8" s="619"/>
      <c r="D8" s="619"/>
      <c r="E8" s="619"/>
      <c r="F8" s="619"/>
      <c r="G8" s="619"/>
      <c r="H8" s="619"/>
      <c r="I8" s="619"/>
      <c r="J8" s="619"/>
      <c r="K8" s="619"/>
      <c r="L8" s="619"/>
      <c r="M8" s="619"/>
      <c r="N8" s="619"/>
      <c r="O8" s="619"/>
      <c r="P8" s="619"/>
      <c r="Q8" s="620"/>
      <c r="R8" s="621">
        <v>188693</v>
      </c>
      <c r="S8" s="622"/>
      <c r="T8" s="622"/>
      <c r="U8" s="622"/>
      <c r="V8" s="622"/>
      <c r="W8" s="622"/>
      <c r="X8" s="622"/>
      <c r="Y8" s="623"/>
      <c r="Z8" s="659">
        <v>0.3</v>
      </c>
      <c r="AA8" s="659"/>
      <c r="AB8" s="659"/>
      <c r="AC8" s="659"/>
      <c r="AD8" s="660">
        <v>188693</v>
      </c>
      <c r="AE8" s="660"/>
      <c r="AF8" s="660"/>
      <c r="AG8" s="660"/>
      <c r="AH8" s="660"/>
      <c r="AI8" s="660"/>
      <c r="AJ8" s="660"/>
      <c r="AK8" s="660"/>
      <c r="AL8" s="624">
        <v>0.6</v>
      </c>
      <c r="AM8" s="625"/>
      <c r="AN8" s="625"/>
      <c r="AO8" s="661"/>
      <c r="AP8" s="618" t="s">
        <v>246</v>
      </c>
      <c r="AQ8" s="619"/>
      <c r="AR8" s="619"/>
      <c r="AS8" s="619"/>
      <c r="AT8" s="619"/>
      <c r="AU8" s="619"/>
      <c r="AV8" s="619"/>
      <c r="AW8" s="619"/>
      <c r="AX8" s="619"/>
      <c r="AY8" s="619"/>
      <c r="AZ8" s="619"/>
      <c r="BA8" s="619"/>
      <c r="BB8" s="619"/>
      <c r="BC8" s="619"/>
      <c r="BD8" s="619"/>
      <c r="BE8" s="619"/>
      <c r="BF8" s="620"/>
      <c r="BG8" s="621">
        <v>270309</v>
      </c>
      <c r="BH8" s="622"/>
      <c r="BI8" s="622"/>
      <c r="BJ8" s="622"/>
      <c r="BK8" s="622"/>
      <c r="BL8" s="622"/>
      <c r="BM8" s="622"/>
      <c r="BN8" s="623"/>
      <c r="BO8" s="659">
        <v>1.3</v>
      </c>
      <c r="BP8" s="659"/>
      <c r="BQ8" s="659"/>
      <c r="BR8" s="659"/>
      <c r="BS8" s="660" t="s">
        <v>247</v>
      </c>
      <c r="BT8" s="660"/>
      <c r="BU8" s="660"/>
      <c r="BV8" s="660"/>
      <c r="BW8" s="660"/>
      <c r="BX8" s="660"/>
      <c r="BY8" s="660"/>
      <c r="BZ8" s="660"/>
      <c r="CA8" s="660"/>
      <c r="CB8" s="698"/>
      <c r="CD8" s="618" t="s">
        <v>248</v>
      </c>
      <c r="CE8" s="619"/>
      <c r="CF8" s="619"/>
      <c r="CG8" s="619"/>
      <c r="CH8" s="619"/>
      <c r="CI8" s="619"/>
      <c r="CJ8" s="619"/>
      <c r="CK8" s="619"/>
      <c r="CL8" s="619"/>
      <c r="CM8" s="619"/>
      <c r="CN8" s="619"/>
      <c r="CO8" s="619"/>
      <c r="CP8" s="619"/>
      <c r="CQ8" s="620"/>
      <c r="CR8" s="621">
        <v>32085499</v>
      </c>
      <c r="CS8" s="622"/>
      <c r="CT8" s="622"/>
      <c r="CU8" s="622"/>
      <c r="CV8" s="622"/>
      <c r="CW8" s="622"/>
      <c r="CX8" s="622"/>
      <c r="CY8" s="623"/>
      <c r="CZ8" s="659">
        <v>47.3</v>
      </c>
      <c r="DA8" s="659"/>
      <c r="DB8" s="659"/>
      <c r="DC8" s="659"/>
      <c r="DD8" s="627">
        <v>149246</v>
      </c>
      <c r="DE8" s="622"/>
      <c r="DF8" s="622"/>
      <c r="DG8" s="622"/>
      <c r="DH8" s="622"/>
      <c r="DI8" s="622"/>
      <c r="DJ8" s="622"/>
      <c r="DK8" s="622"/>
      <c r="DL8" s="622"/>
      <c r="DM8" s="622"/>
      <c r="DN8" s="622"/>
      <c r="DO8" s="622"/>
      <c r="DP8" s="623"/>
      <c r="DQ8" s="627">
        <v>13568185</v>
      </c>
      <c r="DR8" s="622"/>
      <c r="DS8" s="622"/>
      <c r="DT8" s="622"/>
      <c r="DU8" s="622"/>
      <c r="DV8" s="622"/>
      <c r="DW8" s="622"/>
      <c r="DX8" s="622"/>
      <c r="DY8" s="622"/>
      <c r="DZ8" s="622"/>
      <c r="EA8" s="622"/>
      <c r="EB8" s="622"/>
      <c r="EC8" s="658"/>
    </row>
    <row r="9" spans="2:143" ht="11.25" customHeight="1" x14ac:dyDescent="0.2">
      <c r="B9" s="618" t="s">
        <v>249</v>
      </c>
      <c r="C9" s="619"/>
      <c r="D9" s="619"/>
      <c r="E9" s="619"/>
      <c r="F9" s="619"/>
      <c r="G9" s="619"/>
      <c r="H9" s="619"/>
      <c r="I9" s="619"/>
      <c r="J9" s="619"/>
      <c r="K9" s="619"/>
      <c r="L9" s="619"/>
      <c r="M9" s="619"/>
      <c r="N9" s="619"/>
      <c r="O9" s="619"/>
      <c r="P9" s="619"/>
      <c r="Q9" s="620"/>
      <c r="R9" s="621">
        <v>144542</v>
      </c>
      <c r="S9" s="622"/>
      <c r="T9" s="622"/>
      <c r="U9" s="622"/>
      <c r="V9" s="622"/>
      <c r="W9" s="622"/>
      <c r="X9" s="622"/>
      <c r="Y9" s="623"/>
      <c r="Z9" s="659">
        <v>0.2</v>
      </c>
      <c r="AA9" s="659"/>
      <c r="AB9" s="659"/>
      <c r="AC9" s="659"/>
      <c r="AD9" s="660">
        <v>144542</v>
      </c>
      <c r="AE9" s="660"/>
      <c r="AF9" s="660"/>
      <c r="AG9" s="660"/>
      <c r="AH9" s="660"/>
      <c r="AI9" s="660"/>
      <c r="AJ9" s="660"/>
      <c r="AK9" s="660"/>
      <c r="AL9" s="624">
        <v>0.5</v>
      </c>
      <c r="AM9" s="625"/>
      <c r="AN9" s="625"/>
      <c r="AO9" s="661"/>
      <c r="AP9" s="618" t="s">
        <v>250</v>
      </c>
      <c r="AQ9" s="619"/>
      <c r="AR9" s="619"/>
      <c r="AS9" s="619"/>
      <c r="AT9" s="619"/>
      <c r="AU9" s="619"/>
      <c r="AV9" s="619"/>
      <c r="AW9" s="619"/>
      <c r="AX9" s="619"/>
      <c r="AY9" s="619"/>
      <c r="AZ9" s="619"/>
      <c r="BA9" s="619"/>
      <c r="BB9" s="619"/>
      <c r="BC9" s="619"/>
      <c r="BD9" s="619"/>
      <c r="BE9" s="619"/>
      <c r="BF9" s="620"/>
      <c r="BG9" s="621">
        <v>9584551</v>
      </c>
      <c r="BH9" s="622"/>
      <c r="BI9" s="622"/>
      <c r="BJ9" s="622"/>
      <c r="BK9" s="622"/>
      <c r="BL9" s="622"/>
      <c r="BM9" s="622"/>
      <c r="BN9" s="623"/>
      <c r="BO9" s="659">
        <v>44.6</v>
      </c>
      <c r="BP9" s="659"/>
      <c r="BQ9" s="659"/>
      <c r="BR9" s="659"/>
      <c r="BS9" s="660" t="s">
        <v>132</v>
      </c>
      <c r="BT9" s="660"/>
      <c r="BU9" s="660"/>
      <c r="BV9" s="660"/>
      <c r="BW9" s="660"/>
      <c r="BX9" s="660"/>
      <c r="BY9" s="660"/>
      <c r="BZ9" s="660"/>
      <c r="CA9" s="660"/>
      <c r="CB9" s="698"/>
      <c r="CD9" s="618" t="s">
        <v>251</v>
      </c>
      <c r="CE9" s="619"/>
      <c r="CF9" s="619"/>
      <c r="CG9" s="619"/>
      <c r="CH9" s="619"/>
      <c r="CI9" s="619"/>
      <c r="CJ9" s="619"/>
      <c r="CK9" s="619"/>
      <c r="CL9" s="619"/>
      <c r="CM9" s="619"/>
      <c r="CN9" s="619"/>
      <c r="CO9" s="619"/>
      <c r="CP9" s="619"/>
      <c r="CQ9" s="620"/>
      <c r="CR9" s="621">
        <v>5558576</v>
      </c>
      <c r="CS9" s="622"/>
      <c r="CT9" s="622"/>
      <c r="CU9" s="622"/>
      <c r="CV9" s="622"/>
      <c r="CW9" s="622"/>
      <c r="CX9" s="622"/>
      <c r="CY9" s="623"/>
      <c r="CZ9" s="659">
        <v>8.1999999999999993</v>
      </c>
      <c r="DA9" s="659"/>
      <c r="DB9" s="659"/>
      <c r="DC9" s="659"/>
      <c r="DD9" s="627">
        <v>174066</v>
      </c>
      <c r="DE9" s="622"/>
      <c r="DF9" s="622"/>
      <c r="DG9" s="622"/>
      <c r="DH9" s="622"/>
      <c r="DI9" s="622"/>
      <c r="DJ9" s="622"/>
      <c r="DK9" s="622"/>
      <c r="DL9" s="622"/>
      <c r="DM9" s="622"/>
      <c r="DN9" s="622"/>
      <c r="DO9" s="622"/>
      <c r="DP9" s="623"/>
      <c r="DQ9" s="627">
        <v>3116972</v>
      </c>
      <c r="DR9" s="622"/>
      <c r="DS9" s="622"/>
      <c r="DT9" s="622"/>
      <c r="DU9" s="622"/>
      <c r="DV9" s="622"/>
      <c r="DW9" s="622"/>
      <c r="DX9" s="622"/>
      <c r="DY9" s="622"/>
      <c r="DZ9" s="622"/>
      <c r="EA9" s="622"/>
      <c r="EB9" s="622"/>
      <c r="EC9" s="658"/>
    </row>
    <row r="10" spans="2:143" ht="11.25" customHeight="1" x14ac:dyDescent="0.2">
      <c r="B10" s="618" t="s">
        <v>252</v>
      </c>
      <c r="C10" s="619"/>
      <c r="D10" s="619"/>
      <c r="E10" s="619"/>
      <c r="F10" s="619"/>
      <c r="G10" s="619"/>
      <c r="H10" s="619"/>
      <c r="I10" s="619"/>
      <c r="J10" s="619"/>
      <c r="K10" s="619"/>
      <c r="L10" s="619"/>
      <c r="M10" s="619"/>
      <c r="N10" s="619"/>
      <c r="O10" s="619"/>
      <c r="P10" s="619"/>
      <c r="Q10" s="620"/>
      <c r="R10" s="621" t="s">
        <v>132</v>
      </c>
      <c r="S10" s="622"/>
      <c r="T10" s="622"/>
      <c r="U10" s="622"/>
      <c r="V10" s="622"/>
      <c r="W10" s="622"/>
      <c r="X10" s="622"/>
      <c r="Y10" s="623"/>
      <c r="Z10" s="659" t="s">
        <v>247</v>
      </c>
      <c r="AA10" s="659"/>
      <c r="AB10" s="659"/>
      <c r="AC10" s="659"/>
      <c r="AD10" s="660" t="s">
        <v>132</v>
      </c>
      <c r="AE10" s="660"/>
      <c r="AF10" s="660"/>
      <c r="AG10" s="660"/>
      <c r="AH10" s="660"/>
      <c r="AI10" s="660"/>
      <c r="AJ10" s="660"/>
      <c r="AK10" s="660"/>
      <c r="AL10" s="624" t="s">
        <v>247</v>
      </c>
      <c r="AM10" s="625"/>
      <c r="AN10" s="625"/>
      <c r="AO10" s="661"/>
      <c r="AP10" s="618" t="s">
        <v>253</v>
      </c>
      <c r="AQ10" s="619"/>
      <c r="AR10" s="619"/>
      <c r="AS10" s="619"/>
      <c r="AT10" s="619"/>
      <c r="AU10" s="619"/>
      <c r="AV10" s="619"/>
      <c r="AW10" s="619"/>
      <c r="AX10" s="619"/>
      <c r="AY10" s="619"/>
      <c r="AZ10" s="619"/>
      <c r="BA10" s="619"/>
      <c r="BB10" s="619"/>
      <c r="BC10" s="619"/>
      <c r="BD10" s="619"/>
      <c r="BE10" s="619"/>
      <c r="BF10" s="620"/>
      <c r="BG10" s="621">
        <v>310973</v>
      </c>
      <c r="BH10" s="622"/>
      <c r="BI10" s="622"/>
      <c r="BJ10" s="622"/>
      <c r="BK10" s="622"/>
      <c r="BL10" s="622"/>
      <c r="BM10" s="622"/>
      <c r="BN10" s="623"/>
      <c r="BO10" s="659">
        <v>1.4</v>
      </c>
      <c r="BP10" s="659"/>
      <c r="BQ10" s="659"/>
      <c r="BR10" s="659"/>
      <c r="BS10" s="660" t="s">
        <v>132</v>
      </c>
      <c r="BT10" s="660"/>
      <c r="BU10" s="660"/>
      <c r="BV10" s="660"/>
      <c r="BW10" s="660"/>
      <c r="BX10" s="660"/>
      <c r="BY10" s="660"/>
      <c r="BZ10" s="660"/>
      <c r="CA10" s="660"/>
      <c r="CB10" s="698"/>
      <c r="CD10" s="618" t="s">
        <v>254</v>
      </c>
      <c r="CE10" s="619"/>
      <c r="CF10" s="619"/>
      <c r="CG10" s="619"/>
      <c r="CH10" s="619"/>
      <c r="CI10" s="619"/>
      <c r="CJ10" s="619"/>
      <c r="CK10" s="619"/>
      <c r="CL10" s="619"/>
      <c r="CM10" s="619"/>
      <c r="CN10" s="619"/>
      <c r="CO10" s="619"/>
      <c r="CP10" s="619"/>
      <c r="CQ10" s="620"/>
      <c r="CR10" s="621">
        <v>457375</v>
      </c>
      <c r="CS10" s="622"/>
      <c r="CT10" s="622"/>
      <c r="CU10" s="622"/>
      <c r="CV10" s="622"/>
      <c r="CW10" s="622"/>
      <c r="CX10" s="622"/>
      <c r="CY10" s="623"/>
      <c r="CZ10" s="659">
        <v>0.7</v>
      </c>
      <c r="DA10" s="659"/>
      <c r="DB10" s="659"/>
      <c r="DC10" s="659"/>
      <c r="DD10" s="627" t="s">
        <v>132</v>
      </c>
      <c r="DE10" s="622"/>
      <c r="DF10" s="622"/>
      <c r="DG10" s="622"/>
      <c r="DH10" s="622"/>
      <c r="DI10" s="622"/>
      <c r="DJ10" s="622"/>
      <c r="DK10" s="622"/>
      <c r="DL10" s="622"/>
      <c r="DM10" s="622"/>
      <c r="DN10" s="622"/>
      <c r="DO10" s="622"/>
      <c r="DP10" s="623"/>
      <c r="DQ10" s="627">
        <v>404779</v>
      </c>
      <c r="DR10" s="622"/>
      <c r="DS10" s="622"/>
      <c r="DT10" s="622"/>
      <c r="DU10" s="622"/>
      <c r="DV10" s="622"/>
      <c r="DW10" s="622"/>
      <c r="DX10" s="622"/>
      <c r="DY10" s="622"/>
      <c r="DZ10" s="622"/>
      <c r="EA10" s="622"/>
      <c r="EB10" s="622"/>
      <c r="EC10" s="658"/>
    </row>
    <row r="11" spans="2:143" ht="11.25" customHeight="1" x14ac:dyDescent="0.2">
      <c r="B11" s="618" t="s">
        <v>255</v>
      </c>
      <c r="C11" s="619"/>
      <c r="D11" s="619"/>
      <c r="E11" s="619"/>
      <c r="F11" s="619"/>
      <c r="G11" s="619"/>
      <c r="H11" s="619"/>
      <c r="I11" s="619"/>
      <c r="J11" s="619"/>
      <c r="K11" s="619"/>
      <c r="L11" s="619"/>
      <c r="M11" s="619"/>
      <c r="N11" s="619"/>
      <c r="O11" s="619"/>
      <c r="P11" s="619"/>
      <c r="Q11" s="620"/>
      <c r="R11" s="621">
        <v>3490368</v>
      </c>
      <c r="S11" s="622"/>
      <c r="T11" s="622"/>
      <c r="U11" s="622"/>
      <c r="V11" s="622"/>
      <c r="W11" s="622"/>
      <c r="X11" s="622"/>
      <c r="Y11" s="623"/>
      <c r="Z11" s="624">
        <v>4.9000000000000004</v>
      </c>
      <c r="AA11" s="625"/>
      <c r="AB11" s="625"/>
      <c r="AC11" s="626"/>
      <c r="AD11" s="627">
        <v>3490368</v>
      </c>
      <c r="AE11" s="622"/>
      <c r="AF11" s="622"/>
      <c r="AG11" s="622"/>
      <c r="AH11" s="622"/>
      <c r="AI11" s="622"/>
      <c r="AJ11" s="622"/>
      <c r="AK11" s="623"/>
      <c r="AL11" s="624">
        <v>11.3</v>
      </c>
      <c r="AM11" s="625"/>
      <c r="AN11" s="625"/>
      <c r="AO11" s="661"/>
      <c r="AP11" s="618" t="s">
        <v>256</v>
      </c>
      <c r="AQ11" s="619"/>
      <c r="AR11" s="619"/>
      <c r="AS11" s="619"/>
      <c r="AT11" s="619"/>
      <c r="AU11" s="619"/>
      <c r="AV11" s="619"/>
      <c r="AW11" s="619"/>
      <c r="AX11" s="619"/>
      <c r="AY11" s="619"/>
      <c r="AZ11" s="619"/>
      <c r="BA11" s="619"/>
      <c r="BB11" s="619"/>
      <c r="BC11" s="619"/>
      <c r="BD11" s="619"/>
      <c r="BE11" s="619"/>
      <c r="BF11" s="620"/>
      <c r="BG11" s="621">
        <v>413947</v>
      </c>
      <c r="BH11" s="622"/>
      <c r="BI11" s="622"/>
      <c r="BJ11" s="622"/>
      <c r="BK11" s="622"/>
      <c r="BL11" s="622"/>
      <c r="BM11" s="622"/>
      <c r="BN11" s="623"/>
      <c r="BO11" s="659">
        <v>1.9</v>
      </c>
      <c r="BP11" s="659"/>
      <c r="BQ11" s="659"/>
      <c r="BR11" s="659"/>
      <c r="BS11" s="660">
        <v>75189</v>
      </c>
      <c r="BT11" s="660"/>
      <c r="BU11" s="660"/>
      <c r="BV11" s="660"/>
      <c r="BW11" s="660"/>
      <c r="BX11" s="660"/>
      <c r="BY11" s="660"/>
      <c r="BZ11" s="660"/>
      <c r="CA11" s="660"/>
      <c r="CB11" s="698"/>
      <c r="CD11" s="618" t="s">
        <v>257</v>
      </c>
      <c r="CE11" s="619"/>
      <c r="CF11" s="619"/>
      <c r="CG11" s="619"/>
      <c r="CH11" s="619"/>
      <c r="CI11" s="619"/>
      <c r="CJ11" s="619"/>
      <c r="CK11" s="619"/>
      <c r="CL11" s="619"/>
      <c r="CM11" s="619"/>
      <c r="CN11" s="619"/>
      <c r="CO11" s="619"/>
      <c r="CP11" s="619"/>
      <c r="CQ11" s="620"/>
      <c r="CR11" s="621">
        <v>118508</v>
      </c>
      <c r="CS11" s="622"/>
      <c r="CT11" s="622"/>
      <c r="CU11" s="622"/>
      <c r="CV11" s="622"/>
      <c r="CW11" s="622"/>
      <c r="CX11" s="622"/>
      <c r="CY11" s="623"/>
      <c r="CZ11" s="659">
        <v>0.2</v>
      </c>
      <c r="DA11" s="659"/>
      <c r="DB11" s="659"/>
      <c r="DC11" s="659"/>
      <c r="DD11" s="627">
        <v>41807</v>
      </c>
      <c r="DE11" s="622"/>
      <c r="DF11" s="622"/>
      <c r="DG11" s="622"/>
      <c r="DH11" s="622"/>
      <c r="DI11" s="622"/>
      <c r="DJ11" s="622"/>
      <c r="DK11" s="622"/>
      <c r="DL11" s="622"/>
      <c r="DM11" s="622"/>
      <c r="DN11" s="622"/>
      <c r="DO11" s="622"/>
      <c r="DP11" s="623"/>
      <c r="DQ11" s="627">
        <v>79330</v>
      </c>
      <c r="DR11" s="622"/>
      <c r="DS11" s="622"/>
      <c r="DT11" s="622"/>
      <c r="DU11" s="622"/>
      <c r="DV11" s="622"/>
      <c r="DW11" s="622"/>
      <c r="DX11" s="622"/>
      <c r="DY11" s="622"/>
      <c r="DZ11" s="622"/>
      <c r="EA11" s="622"/>
      <c r="EB11" s="622"/>
      <c r="EC11" s="658"/>
    </row>
    <row r="12" spans="2:143" ht="11.25" customHeight="1" x14ac:dyDescent="0.2">
      <c r="B12" s="618" t="s">
        <v>258</v>
      </c>
      <c r="C12" s="619"/>
      <c r="D12" s="619"/>
      <c r="E12" s="619"/>
      <c r="F12" s="619"/>
      <c r="G12" s="619"/>
      <c r="H12" s="619"/>
      <c r="I12" s="619"/>
      <c r="J12" s="619"/>
      <c r="K12" s="619"/>
      <c r="L12" s="619"/>
      <c r="M12" s="619"/>
      <c r="N12" s="619"/>
      <c r="O12" s="619"/>
      <c r="P12" s="619"/>
      <c r="Q12" s="620"/>
      <c r="R12" s="621" t="s">
        <v>247</v>
      </c>
      <c r="S12" s="622"/>
      <c r="T12" s="622"/>
      <c r="U12" s="622"/>
      <c r="V12" s="622"/>
      <c r="W12" s="622"/>
      <c r="X12" s="622"/>
      <c r="Y12" s="623"/>
      <c r="Z12" s="659" t="s">
        <v>132</v>
      </c>
      <c r="AA12" s="659"/>
      <c r="AB12" s="659"/>
      <c r="AC12" s="659"/>
      <c r="AD12" s="660" t="s">
        <v>180</v>
      </c>
      <c r="AE12" s="660"/>
      <c r="AF12" s="660"/>
      <c r="AG12" s="660"/>
      <c r="AH12" s="660"/>
      <c r="AI12" s="660"/>
      <c r="AJ12" s="660"/>
      <c r="AK12" s="660"/>
      <c r="AL12" s="624" t="s">
        <v>247</v>
      </c>
      <c r="AM12" s="625"/>
      <c r="AN12" s="625"/>
      <c r="AO12" s="661"/>
      <c r="AP12" s="618" t="s">
        <v>259</v>
      </c>
      <c r="AQ12" s="619"/>
      <c r="AR12" s="619"/>
      <c r="AS12" s="619"/>
      <c r="AT12" s="619"/>
      <c r="AU12" s="619"/>
      <c r="AV12" s="619"/>
      <c r="AW12" s="619"/>
      <c r="AX12" s="619"/>
      <c r="AY12" s="619"/>
      <c r="AZ12" s="619"/>
      <c r="BA12" s="619"/>
      <c r="BB12" s="619"/>
      <c r="BC12" s="619"/>
      <c r="BD12" s="619"/>
      <c r="BE12" s="619"/>
      <c r="BF12" s="620"/>
      <c r="BG12" s="621">
        <v>8169049</v>
      </c>
      <c r="BH12" s="622"/>
      <c r="BI12" s="622"/>
      <c r="BJ12" s="622"/>
      <c r="BK12" s="622"/>
      <c r="BL12" s="622"/>
      <c r="BM12" s="622"/>
      <c r="BN12" s="623"/>
      <c r="BO12" s="659">
        <v>38</v>
      </c>
      <c r="BP12" s="659"/>
      <c r="BQ12" s="659"/>
      <c r="BR12" s="659"/>
      <c r="BS12" s="660" t="s">
        <v>132</v>
      </c>
      <c r="BT12" s="660"/>
      <c r="BU12" s="660"/>
      <c r="BV12" s="660"/>
      <c r="BW12" s="660"/>
      <c r="BX12" s="660"/>
      <c r="BY12" s="660"/>
      <c r="BZ12" s="660"/>
      <c r="CA12" s="660"/>
      <c r="CB12" s="698"/>
      <c r="CD12" s="618" t="s">
        <v>260</v>
      </c>
      <c r="CE12" s="619"/>
      <c r="CF12" s="619"/>
      <c r="CG12" s="619"/>
      <c r="CH12" s="619"/>
      <c r="CI12" s="619"/>
      <c r="CJ12" s="619"/>
      <c r="CK12" s="619"/>
      <c r="CL12" s="619"/>
      <c r="CM12" s="619"/>
      <c r="CN12" s="619"/>
      <c r="CO12" s="619"/>
      <c r="CP12" s="619"/>
      <c r="CQ12" s="620"/>
      <c r="CR12" s="621">
        <v>849670</v>
      </c>
      <c r="CS12" s="622"/>
      <c r="CT12" s="622"/>
      <c r="CU12" s="622"/>
      <c r="CV12" s="622"/>
      <c r="CW12" s="622"/>
      <c r="CX12" s="622"/>
      <c r="CY12" s="623"/>
      <c r="CZ12" s="659">
        <v>1.3</v>
      </c>
      <c r="DA12" s="659"/>
      <c r="DB12" s="659"/>
      <c r="DC12" s="659"/>
      <c r="DD12" s="627">
        <v>319</v>
      </c>
      <c r="DE12" s="622"/>
      <c r="DF12" s="622"/>
      <c r="DG12" s="622"/>
      <c r="DH12" s="622"/>
      <c r="DI12" s="622"/>
      <c r="DJ12" s="622"/>
      <c r="DK12" s="622"/>
      <c r="DL12" s="622"/>
      <c r="DM12" s="622"/>
      <c r="DN12" s="622"/>
      <c r="DO12" s="622"/>
      <c r="DP12" s="623"/>
      <c r="DQ12" s="627">
        <v>547674</v>
      </c>
      <c r="DR12" s="622"/>
      <c r="DS12" s="622"/>
      <c r="DT12" s="622"/>
      <c r="DU12" s="622"/>
      <c r="DV12" s="622"/>
      <c r="DW12" s="622"/>
      <c r="DX12" s="622"/>
      <c r="DY12" s="622"/>
      <c r="DZ12" s="622"/>
      <c r="EA12" s="622"/>
      <c r="EB12" s="622"/>
      <c r="EC12" s="658"/>
    </row>
    <row r="13" spans="2:143" ht="11.25" customHeight="1" x14ac:dyDescent="0.2">
      <c r="B13" s="618" t="s">
        <v>261</v>
      </c>
      <c r="C13" s="619"/>
      <c r="D13" s="619"/>
      <c r="E13" s="619"/>
      <c r="F13" s="619"/>
      <c r="G13" s="619"/>
      <c r="H13" s="619"/>
      <c r="I13" s="619"/>
      <c r="J13" s="619"/>
      <c r="K13" s="619"/>
      <c r="L13" s="619"/>
      <c r="M13" s="619"/>
      <c r="N13" s="619"/>
      <c r="O13" s="619"/>
      <c r="P13" s="619"/>
      <c r="Q13" s="620"/>
      <c r="R13" s="621" t="s">
        <v>247</v>
      </c>
      <c r="S13" s="622"/>
      <c r="T13" s="622"/>
      <c r="U13" s="622"/>
      <c r="V13" s="622"/>
      <c r="W13" s="622"/>
      <c r="X13" s="622"/>
      <c r="Y13" s="623"/>
      <c r="Z13" s="659" t="s">
        <v>132</v>
      </c>
      <c r="AA13" s="659"/>
      <c r="AB13" s="659"/>
      <c r="AC13" s="659"/>
      <c r="AD13" s="660" t="s">
        <v>247</v>
      </c>
      <c r="AE13" s="660"/>
      <c r="AF13" s="660"/>
      <c r="AG13" s="660"/>
      <c r="AH13" s="660"/>
      <c r="AI13" s="660"/>
      <c r="AJ13" s="660"/>
      <c r="AK13" s="660"/>
      <c r="AL13" s="624" t="s">
        <v>132</v>
      </c>
      <c r="AM13" s="625"/>
      <c r="AN13" s="625"/>
      <c r="AO13" s="661"/>
      <c r="AP13" s="618" t="s">
        <v>262</v>
      </c>
      <c r="AQ13" s="619"/>
      <c r="AR13" s="619"/>
      <c r="AS13" s="619"/>
      <c r="AT13" s="619"/>
      <c r="AU13" s="619"/>
      <c r="AV13" s="619"/>
      <c r="AW13" s="619"/>
      <c r="AX13" s="619"/>
      <c r="AY13" s="619"/>
      <c r="AZ13" s="619"/>
      <c r="BA13" s="619"/>
      <c r="BB13" s="619"/>
      <c r="BC13" s="619"/>
      <c r="BD13" s="619"/>
      <c r="BE13" s="619"/>
      <c r="BF13" s="620"/>
      <c r="BG13" s="621">
        <v>7486497</v>
      </c>
      <c r="BH13" s="622"/>
      <c r="BI13" s="622"/>
      <c r="BJ13" s="622"/>
      <c r="BK13" s="622"/>
      <c r="BL13" s="622"/>
      <c r="BM13" s="622"/>
      <c r="BN13" s="623"/>
      <c r="BO13" s="659">
        <v>34.799999999999997</v>
      </c>
      <c r="BP13" s="659"/>
      <c r="BQ13" s="659"/>
      <c r="BR13" s="659"/>
      <c r="BS13" s="660" t="s">
        <v>132</v>
      </c>
      <c r="BT13" s="660"/>
      <c r="BU13" s="660"/>
      <c r="BV13" s="660"/>
      <c r="BW13" s="660"/>
      <c r="BX13" s="660"/>
      <c r="BY13" s="660"/>
      <c r="BZ13" s="660"/>
      <c r="CA13" s="660"/>
      <c r="CB13" s="698"/>
      <c r="CD13" s="618" t="s">
        <v>263</v>
      </c>
      <c r="CE13" s="619"/>
      <c r="CF13" s="619"/>
      <c r="CG13" s="619"/>
      <c r="CH13" s="619"/>
      <c r="CI13" s="619"/>
      <c r="CJ13" s="619"/>
      <c r="CK13" s="619"/>
      <c r="CL13" s="619"/>
      <c r="CM13" s="619"/>
      <c r="CN13" s="619"/>
      <c r="CO13" s="619"/>
      <c r="CP13" s="619"/>
      <c r="CQ13" s="620"/>
      <c r="CR13" s="621">
        <v>8723557</v>
      </c>
      <c r="CS13" s="622"/>
      <c r="CT13" s="622"/>
      <c r="CU13" s="622"/>
      <c r="CV13" s="622"/>
      <c r="CW13" s="622"/>
      <c r="CX13" s="622"/>
      <c r="CY13" s="623"/>
      <c r="CZ13" s="659">
        <v>12.9</v>
      </c>
      <c r="DA13" s="659"/>
      <c r="DB13" s="659"/>
      <c r="DC13" s="659"/>
      <c r="DD13" s="627">
        <v>4800605</v>
      </c>
      <c r="DE13" s="622"/>
      <c r="DF13" s="622"/>
      <c r="DG13" s="622"/>
      <c r="DH13" s="622"/>
      <c r="DI13" s="622"/>
      <c r="DJ13" s="622"/>
      <c r="DK13" s="622"/>
      <c r="DL13" s="622"/>
      <c r="DM13" s="622"/>
      <c r="DN13" s="622"/>
      <c r="DO13" s="622"/>
      <c r="DP13" s="623"/>
      <c r="DQ13" s="627">
        <v>4097461</v>
      </c>
      <c r="DR13" s="622"/>
      <c r="DS13" s="622"/>
      <c r="DT13" s="622"/>
      <c r="DU13" s="622"/>
      <c r="DV13" s="622"/>
      <c r="DW13" s="622"/>
      <c r="DX13" s="622"/>
      <c r="DY13" s="622"/>
      <c r="DZ13" s="622"/>
      <c r="EA13" s="622"/>
      <c r="EB13" s="622"/>
      <c r="EC13" s="658"/>
    </row>
    <row r="14" spans="2:143" ht="11.25" customHeight="1" x14ac:dyDescent="0.2">
      <c r="B14" s="618" t="s">
        <v>264</v>
      </c>
      <c r="C14" s="619"/>
      <c r="D14" s="619"/>
      <c r="E14" s="619"/>
      <c r="F14" s="619"/>
      <c r="G14" s="619"/>
      <c r="H14" s="619"/>
      <c r="I14" s="619"/>
      <c r="J14" s="619"/>
      <c r="K14" s="619"/>
      <c r="L14" s="619"/>
      <c r="M14" s="619"/>
      <c r="N14" s="619"/>
      <c r="O14" s="619"/>
      <c r="P14" s="619"/>
      <c r="Q14" s="620"/>
      <c r="R14" s="621">
        <v>11</v>
      </c>
      <c r="S14" s="622"/>
      <c r="T14" s="622"/>
      <c r="U14" s="622"/>
      <c r="V14" s="622"/>
      <c r="W14" s="622"/>
      <c r="X14" s="622"/>
      <c r="Y14" s="623"/>
      <c r="Z14" s="659">
        <v>0</v>
      </c>
      <c r="AA14" s="659"/>
      <c r="AB14" s="659"/>
      <c r="AC14" s="659"/>
      <c r="AD14" s="660">
        <v>11</v>
      </c>
      <c r="AE14" s="660"/>
      <c r="AF14" s="660"/>
      <c r="AG14" s="660"/>
      <c r="AH14" s="660"/>
      <c r="AI14" s="660"/>
      <c r="AJ14" s="660"/>
      <c r="AK14" s="660"/>
      <c r="AL14" s="624">
        <v>0</v>
      </c>
      <c r="AM14" s="625"/>
      <c r="AN14" s="625"/>
      <c r="AO14" s="661"/>
      <c r="AP14" s="618" t="s">
        <v>265</v>
      </c>
      <c r="AQ14" s="619"/>
      <c r="AR14" s="619"/>
      <c r="AS14" s="619"/>
      <c r="AT14" s="619"/>
      <c r="AU14" s="619"/>
      <c r="AV14" s="619"/>
      <c r="AW14" s="619"/>
      <c r="AX14" s="619"/>
      <c r="AY14" s="619"/>
      <c r="AZ14" s="619"/>
      <c r="BA14" s="619"/>
      <c r="BB14" s="619"/>
      <c r="BC14" s="619"/>
      <c r="BD14" s="619"/>
      <c r="BE14" s="619"/>
      <c r="BF14" s="620"/>
      <c r="BG14" s="621">
        <v>169817</v>
      </c>
      <c r="BH14" s="622"/>
      <c r="BI14" s="622"/>
      <c r="BJ14" s="622"/>
      <c r="BK14" s="622"/>
      <c r="BL14" s="622"/>
      <c r="BM14" s="622"/>
      <c r="BN14" s="623"/>
      <c r="BO14" s="659">
        <v>0.8</v>
      </c>
      <c r="BP14" s="659"/>
      <c r="BQ14" s="659"/>
      <c r="BR14" s="659"/>
      <c r="BS14" s="660" t="s">
        <v>247</v>
      </c>
      <c r="BT14" s="660"/>
      <c r="BU14" s="660"/>
      <c r="BV14" s="660"/>
      <c r="BW14" s="660"/>
      <c r="BX14" s="660"/>
      <c r="BY14" s="660"/>
      <c r="BZ14" s="660"/>
      <c r="CA14" s="660"/>
      <c r="CB14" s="698"/>
      <c r="CD14" s="618" t="s">
        <v>266</v>
      </c>
      <c r="CE14" s="619"/>
      <c r="CF14" s="619"/>
      <c r="CG14" s="619"/>
      <c r="CH14" s="619"/>
      <c r="CI14" s="619"/>
      <c r="CJ14" s="619"/>
      <c r="CK14" s="619"/>
      <c r="CL14" s="619"/>
      <c r="CM14" s="619"/>
      <c r="CN14" s="619"/>
      <c r="CO14" s="619"/>
      <c r="CP14" s="619"/>
      <c r="CQ14" s="620"/>
      <c r="CR14" s="621">
        <v>1762326</v>
      </c>
      <c r="CS14" s="622"/>
      <c r="CT14" s="622"/>
      <c r="CU14" s="622"/>
      <c r="CV14" s="622"/>
      <c r="CW14" s="622"/>
      <c r="CX14" s="622"/>
      <c r="CY14" s="623"/>
      <c r="CZ14" s="659">
        <v>2.6</v>
      </c>
      <c r="DA14" s="659"/>
      <c r="DB14" s="659"/>
      <c r="DC14" s="659"/>
      <c r="DD14" s="627">
        <v>25760</v>
      </c>
      <c r="DE14" s="622"/>
      <c r="DF14" s="622"/>
      <c r="DG14" s="622"/>
      <c r="DH14" s="622"/>
      <c r="DI14" s="622"/>
      <c r="DJ14" s="622"/>
      <c r="DK14" s="622"/>
      <c r="DL14" s="622"/>
      <c r="DM14" s="622"/>
      <c r="DN14" s="622"/>
      <c r="DO14" s="622"/>
      <c r="DP14" s="623"/>
      <c r="DQ14" s="627">
        <v>707048</v>
      </c>
      <c r="DR14" s="622"/>
      <c r="DS14" s="622"/>
      <c r="DT14" s="622"/>
      <c r="DU14" s="622"/>
      <c r="DV14" s="622"/>
      <c r="DW14" s="622"/>
      <c r="DX14" s="622"/>
      <c r="DY14" s="622"/>
      <c r="DZ14" s="622"/>
      <c r="EA14" s="622"/>
      <c r="EB14" s="622"/>
      <c r="EC14" s="658"/>
    </row>
    <row r="15" spans="2:143" ht="11.25" customHeight="1" x14ac:dyDescent="0.2">
      <c r="B15" s="618" t="s">
        <v>267</v>
      </c>
      <c r="C15" s="619"/>
      <c r="D15" s="619"/>
      <c r="E15" s="619"/>
      <c r="F15" s="619"/>
      <c r="G15" s="619"/>
      <c r="H15" s="619"/>
      <c r="I15" s="619"/>
      <c r="J15" s="619"/>
      <c r="K15" s="619"/>
      <c r="L15" s="619"/>
      <c r="M15" s="619"/>
      <c r="N15" s="619"/>
      <c r="O15" s="619"/>
      <c r="P15" s="619"/>
      <c r="Q15" s="620"/>
      <c r="R15" s="621" t="s">
        <v>180</v>
      </c>
      <c r="S15" s="622"/>
      <c r="T15" s="622"/>
      <c r="U15" s="622"/>
      <c r="V15" s="622"/>
      <c r="W15" s="622"/>
      <c r="X15" s="622"/>
      <c r="Y15" s="623"/>
      <c r="Z15" s="659" t="s">
        <v>132</v>
      </c>
      <c r="AA15" s="659"/>
      <c r="AB15" s="659"/>
      <c r="AC15" s="659"/>
      <c r="AD15" s="660" t="s">
        <v>132</v>
      </c>
      <c r="AE15" s="660"/>
      <c r="AF15" s="660"/>
      <c r="AG15" s="660"/>
      <c r="AH15" s="660"/>
      <c r="AI15" s="660"/>
      <c r="AJ15" s="660"/>
      <c r="AK15" s="660"/>
      <c r="AL15" s="624" t="s">
        <v>132</v>
      </c>
      <c r="AM15" s="625"/>
      <c r="AN15" s="625"/>
      <c r="AO15" s="661"/>
      <c r="AP15" s="618" t="s">
        <v>268</v>
      </c>
      <c r="AQ15" s="619"/>
      <c r="AR15" s="619"/>
      <c r="AS15" s="619"/>
      <c r="AT15" s="619"/>
      <c r="AU15" s="619"/>
      <c r="AV15" s="619"/>
      <c r="AW15" s="619"/>
      <c r="AX15" s="619"/>
      <c r="AY15" s="619"/>
      <c r="AZ15" s="619"/>
      <c r="BA15" s="619"/>
      <c r="BB15" s="619"/>
      <c r="BC15" s="619"/>
      <c r="BD15" s="619"/>
      <c r="BE15" s="619"/>
      <c r="BF15" s="620"/>
      <c r="BG15" s="621">
        <v>764108</v>
      </c>
      <c r="BH15" s="622"/>
      <c r="BI15" s="622"/>
      <c r="BJ15" s="622"/>
      <c r="BK15" s="622"/>
      <c r="BL15" s="622"/>
      <c r="BM15" s="622"/>
      <c r="BN15" s="623"/>
      <c r="BO15" s="659">
        <v>3.6</v>
      </c>
      <c r="BP15" s="659"/>
      <c r="BQ15" s="659"/>
      <c r="BR15" s="659"/>
      <c r="BS15" s="660" t="s">
        <v>247</v>
      </c>
      <c r="BT15" s="660"/>
      <c r="BU15" s="660"/>
      <c r="BV15" s="660"/>
      <c r="BW15" s="660"/>
      <c r="BX15" s="660"/>
      <c r="BY15" s="660"/>
      <c r="BZ15" s="660"/>
      <c r="CA15" s="660"/>
      <c r="CB15" s="698"/>
      <c r="CD15" s="618" t="s">
        <v>269</v>
      </c>
      <c r="CE15" s="619"/>
      <c r="CF15" s="619"/>
      <c r="CG15" s="619"/>
      <c r="CH15" s="619"/>
      <c r="CI15" s="619"/>
      <c r="CJ15" s="619"/>
      <c r="CK15" s="619"/>
      <c r="CL15" s="619"/>
      <c r="CM15" s="619"/>
      <c r="CN15" s="619"/>
      <c r="CO15" s="619"/>
      <c r="CP15" s="619"/>
      <c r="CQ15" s="620"/>
      <c r="CR15" s="621">
        <v>6373490</v>
      </c>
      <c r="CS15" s="622"/>
      <c r="CT15" s="622"/>
      <c r="CU15" s="622"/>
      <c r="CV15" s="622"/>
      <c r="CW15" s="622"/>
      <c r="CX15" s="622"/>
      <c r="CY15" s="623"/>
      <c r="CZ15" s="659">
        <v>9.4</v>
      </c>
      <c r="DA15" s="659"/>
      <c r="DB15" s="659"/>
      <c r="DC15" s="659"/>
      <c r="DD15" s="627">
        <v>763735</v>
      </c>
      <c r="DE15" s="622"/>
      <c r="DF15" s="622"/>
      <c r="DG15" s="622"/>
      <c r="DH15" s="622"/>
      <c r="DI15" s="622"/>
      <c r="DJ15" s="622"/>
      <c r="DK15" s="622"/>
      <c r="DL15" s="622"/>
      <c r="DM15" s="622"/>
      <c r="DN15" s="622"/>
      <c r="DO15" s="622"/>
      <c r="DP15" s="623"/>
      <c r="DQ15" s="627">
        <v>4774627</v>
      </c>
      <c r="DR15" s="622"/>
      <c r="DS15" s="622"/>
      <c r="DT15" s="622"/>
      <c r="DU15" s="622"/>
      <c r="DV15" s="622"/>
      <c r="DW15" s="622"/>
      <c r="DX15" s="622"/>
      <c r="DY15" s="622"/>
      <c r="DZ15" s="622"/>
      <c r="EA15" s="622"/>
      <c r="EB15" s="622"/>
      <c r="EC15" s="658"/>
    </row>
    <row r="16" spans="2:143" ht="11.25" customHeight="1" x14ac:dyDescent="0.2">
      <c r="B16" s="618" t="s">
        <v>270</v>
      </c>
      <c r="C16" s="619"/>
      <c r="D16" s="619"/>
      <c r="E16" s="619"/>
      <c r="F16" s="619"/>
      <c r="G16" s="619"/>
      <c r="H16" s="619"/>
      <c r="I16" s="619"/>
      <c r="J16" s="619"/>
      <c r="K16" s="619"/>
      <c r="L16" s="619"/>
      <c r="M16" s="619"/>
      <c r="N16" s="619"/>
      <c r="O16" s="619"/>
      <c r="P16" s="619"/>
      <c r="Q16" s="620"/>
      <c r="R16" s="621">
        <v>62602</v>
      </c>
      <c r="S16" s="622"/>
      <c r="T16" s="622"/>
      <c r="U16" s="622"/>
      <c r="V16" s="622"/>
      <c r="W16" s="622"/>
      <c r="X16" s="622"/>
      <c r="Y16" s="623"/>
      <c r="Z16" s="659">
        <v>0.1</v>
      </c>
      <c r="AA16" s="659"/>
      <c r="AB16" s="659"/>
      <c r="AC16" s="659"/>
      <c r="AD16" s="660">
        <v>62602</v>
      </c>
      <c r="AE16" s="660"/>
      <c r="AF16" s="660"/>
      <c r="AG16" s="660"/>
      <c r="AH16" s="660"/>
      <c r="AI16" s="660"/>
      <c r="AJ16" s="660"/>
      <c r="AK16" s="660"/>
      <c r="AL16" s="624">
        <v>0.2</v>
      </c>
      <c r="AM16" s="625"/>
      <c r="AN16" s="625"/>
      <c r="AO16" s="661"/>
      <c r="AP16" s="618" t="s">
        <v>271</v>
      </c>
      <c r="AQ16" s="619"/>
      <c r="AR16" s="619"/>
      <c r="AS16" s="619"/>
      <c r="AT16" s="619"/>
      <c r="AU16" s="619"/>
      <c r="AV16" s="619"/>
      <c r="AW16" s="619"/>
      <c r="AX16" s="619"/>
      <c r="AY16" s="619"/>
      <c r="AZ16" s="619"/>
      <c r="BA16" s="619"/>
      <c r="BB16" s="619"/>
      <c r="BC16" s="619"/>
      <c r="BD16" s="619"/>
      <c r="BE16" s="619"/>
      <c r="BF16" s="620"/>
      <c r="BG16" s="621" t="s">
        <v>132</v>
      </c>
      <c r="BH16" s="622"/>
      <c r="BI16" s="622"/>
      <c r="BJ16" s="622"/>
      <c r="BK16" s="622"/>
      <c r="BL16" s="622"/>
      <c r="BM16" s="622"/>
      <c r="BN16" s="623"/>
      <c r="BO16" s="659" t="s">
        <v>132</v>
      </c>
      <c r="BP16" s="659"/>
      <c r="BQ16" s="659"/>
      <c r="BR16" s="659"/>
      <c r="BS16" s="660" t="s">
        <v>247</v>
      </c>
      <c r="BT16" s="660"/>
      <c r="BU16" s="660"/>
      <c r="BV16" s="660"/>
      <c r="BW16" s="660"/>
      <c r="BX16" s="660"/>
      <c r="BY16" s="660"/>
      <c r="BZ16" s="660"/>
      <c r="CA16" s="660"/>
      <c r="CB16" s="698"/>
      <c r="CD16" s="618" t="s">
        <v>272</v>
      </c>
      <c r="CE16" s="619"/>
      <c r="CF16" s="619"/>
      <c r="CG16" s="619"/>
      <c r="CH16" s="619"/>
      <c r="CI16" s="619"/>
      <c r="CJ16" s="619"/>
      <c r="CK16" s="619"/>
      <c r="CL16" s="619"/>
      <c r="CM16" s="619"/>
      <c r="CN16" s="619"/>
      <c r="CO16" s="619"/>
      <c r="CP16" s="619"/>
      <c r="CQ16" s="620"/>
      <c r="CR16" s="621" t="s">
        <v>132</v>
      </c>
      <c r="CS16" s="622"/>
      <c r="CT16" s="622"/>
      <c r="CU16" s="622"/>
      <c r="CV16" s="622"/>
      <c r="CW16" s="622"/>
      <c r="CX16" s="622"/>
      <c r="CY16" s="623"/>
      <c r="CZ16" s="659" t="s">
        <v>247</v>
      </c>
      <c r="DA16" s="659"/>
      <c r="DB16" s="659"/>
      <c r="DC16" s="659"/>
      <c r="DD16" s="627" t="s">
        <v>132</v>
      </c>
      <c r="DE16" s="622"/>
      <c r="DF16" s="622"/>
      <c r="DG16" s="622"/>
      <c r="DH16" s="622"/>
      <c r="DI16" s="622"/>
      <c r="DJ16" s="622"/>
      <c r="DK16" s="622"/>
      <c r="DL16" s="622"/>
      <c r="DM16" s="622"/>
      <c r="DN16" s="622"/>
      <c r="DO16" s="622"/>
      <c r="DP16" s="623"/>
      <c r="DQ16" s="627" t="s">
        <v>132</v>
      </c>
      <c r="DR16" s="622"/>
      <c r="DS16" s="622"/>
      <c r="DT16" s="622"/>
      <c r="DU16" s="622"/>
      <c r="DV16" s="622"/>
      <c r="DW16" s="622"/>
      <c r="DX16" s="622"/>
      <c r="DY16" s="622"/>
      <c r="DZ16" s="622"/>
      <c r="EA16" s="622"/>
      <c r="EB16" s="622"/>
      <c r="EC16" s="658"/>
    </row>
    <row r="17" spans="2:133" ht="11.25" customHeight="1" x14ac:dyDescent="0.2">
      <c r="B17" s="618" t="s">
        <v>273</v>
      </c>
      <c r="C17" s="619"/>
      <c r="D17" s="619"/>
      <c r="E17" s="619"/>
      <c r="F17" s="619"/>
      <c r="G17" s="619"/>
      <c r="H17" s="619"/>
      <c r="I17" s="619"/>
      <c r="J17" s="619"/>
      <c r="K17" s="619"/>
      <c r="L17" s="619"/>
      <c r="M17" s="619"/>
      <c r="N17" s="619"/>
      <c r="O17" s="619"/>
      <c r="P17" s="619"/>
      <c r="Q17" s="620"/>
      <c r="R17" s="621">
        <v>327606</v>
      </c>
      <c r="S17" s="622"/>
      <c r="T17" s="622"/>
      <c r="U17" s="622"/>
      <c r="V17" s="622"/>
      <c r="W17" s="622"/>
      <c r="X17" s="622"/>
      <c r="Y17" s="623"/>
      <c r="Z17" s="659">
        <v>0.5</v>
      </c>
      <c r="AA17" s="659"/>
      <c r="AB17" s="659"/>
      <c r="AC17" s="659"/>
      <c r="AD17" s="660">
        <v>327606</v>
      </c>
      <c r="AE17" s="660"/>
      <c r="AF17" s="660"/>
      <c r="AG17" s="660"/>
      <c r="AH17" s="660"/>
      <c r="AI17" s="660"/>
      <c r="AJ17" s="660"/>
      <c r="AK17" s="660"/>
      <c r="AL17" s="624">
        <v>1.1000000000000001</v>
      </c>
      <c r="AM17" s="625"/>
      <c r="AN17" s="625"/>
      <c r="AO17" s="661"/>
      <c r="AP17" s="618" t="s">
        <v>274</v>
      </c>
      <c r="AQ17" s="619"/>
      <c r="AR17" s="619"/>
      <c r="AS17" s="619"/>
      <c r="AT17" s="619"/>
      <c r="AU17" s="619"/>
      <c r="AV17" s="619"/>
      <c r="AW17" s="619"/>
      <c r="AX17" s="619"/>
      <c r="AY17" s="619"/>
      <c r="AZ17" s="619"/>
      <c r="BA17" s="619"/>
      <c r="BB17" s="619"/>
      <c r="BC17" s="619"/>
      <c r="BD17" s="619"/>
      <c r="BE17" s="619"/>
      <c r="BF17" s="620"/>
      <c r="BG17" s="621" t="s">
        <v>247</v>
      </c>
      <c r="BH17" s="622"/>
      <c r="BI17" s="622"/>
      <c r="BJ17" s="622"/>
      <c r="BK17" s="622"/>
      <c r="BL17" s="622"/>
      <c r="BM17" s="622"/>
      <c r="BN17" s="623"/>
      <c r="BO17" s="659" t="s">
        <v>132</v>
      </c>
      <c r="BP17" s="659"/>
      <c r="BQ17" s="659"/>
      <c r="BR17" s="659"/>
      <c r="BS17" s="660" t="s">
        <v>247</v>
      </c>
      <c r="BT17" s="660"/>
      <c r="BU17" s="660"/>
      <c r="BV17" s="660"/>
      <c r="BW17" s="660"/>
      <c r="BX17" s="660"/>
      <c r="BY17" s="660"/>
      <c r="BZ17" s="660"/>
      <c r="CA17" s="660"/>
      <c r="CB17" s="698"/>
      <c r="CD17" s="618" t="s">
        <v>275</v>
      </c>
      <c r="CE17" s="619"/>
      <c r="CF17" s="619"/>
      <c r="CG17" s="619"/>
      <c r="CH17" s="619"/>
      <c r="CI17" s="619"/>
      <c r="CJ17" s="619"/>
      <c r="CK17" s="619"/>
      <c r="CL17" s="619"/>
      <c r="CM17" s="619"/>
      <c r="CN17" s="619"/>
      <c r="CO17" s="619"/>
      <c r="CP17" s="619"/>
      <c r="CQ17" s="620"/>
      <c r="CR17" s="621">
        <v>3785782</v>
      </c>
      <c r="CS17" s="622"/>
      <c r="CT17" s="622"/>
      <c r="CU17" s="622"/>
      <c r="CV17" s="622"/>
      <c r="CW17" s="622"/>
      <c r="CX17" s="622"/>
      <c r="CY17" s="623"/>
      <c r="CZ17" s="659">
        <v>5.6</v>
      </c>
      <c r="DA17" s="659"/>
      <c r="DB17" s="659"/>
      <c r="DC17" s="659"/>
      <c r="DD17" s="627" t="s">
        <v>132</v>
      </c>
      <c r="DE17" s="622"/>
      <c r="DF17" s="622"/>
      <c r="DG17" s="622"/>
      <c r="DH17" s="622"/>
      <c r="DI17" s="622"/>
      <c r="DJ17" s="622"/>
      <c r="DK17" s="622"/>
      <c r="DL17" s="622"/>
      <c r="DM17" s="622"/>
      <c r="DN17" s="622"/>
      <c r="DO17" s="622"/>
      <c r="DP17" s="623"/>
      <c r="DQ17" s="627">
        <v>3785782</v>
      </c>
      <c r="DR17" s="622"/>
      <c r="DS17" s="622"/>
      <c r="DT17" s="622"/>
      <c r="DU17" s="622"/>
      <c r="DV17" s="622"/>
      <c r="DW17" s="622"/>
      <c r="DX17" s="622"/>
      <c r="DY17" s="622"/>
      <c r="DZ17" s="622"/>
      <c r="EA17" s="622"/>
      <c r="EB17" s="622"/>
      <c r="EC17" s="658"/>
    </row>
    <row r="18" spans="2:133" ht="11.25" customHeight="1" x14ac:dyDescent="0.2">
      <c r="B18" s="618" t="s">
        <v>276</v>
      </c>
      <c r="C18" s="619"/>
      <c r="D18" s="619"/>
      <c r="E18" s="619"/>
      <c r="F18" s="619"/>
      <c r="G18" s="619"/>
      <c r="H18" s="619"/>
      <c r="I18" s="619"/>
      <c r="J18" s="619"/>
      <c r="K18" s="619"/>
      <c r="L18" s="619"/>
      <c r="M18" s="619"/>
      <c r="N18" s="619"/>
      <c r="O18" s="619"/>
      <c r="P18" s="619"/>
      <c r="Q18" s="620"/>
      <c r="R18" s="621">
        <v>222356</v>
      </c>
      <c r="S18" s="622"/>
      <c r="T18" s="622"/>
      <c r="U18" s="622"/>
      <c r="V18" s="622"/>
      <c r="W18" s="622"/>
      <c r="X18" s="622"/>
      <c r="Y18" s="623"/>
      <c r="Z18" s="659">
        <v>0.3</v>
      </c>
      <c r="AA18" s="659"/>
      <c r="AB18" s="659"/>
      <c r="AC18" s="659"/>
      <c r="AD18" s="660">
        <v>222356</v>
      </c>
      <c r="AE18" s="660"/>
      <c r="AF18" s="660"/>
      <c r="AG18" s="660"/>
      <c r="AH18" s="660"/>
      <c r="AI18" s="660"/>
      <c r="AJ18" s="660"/>
      <c r="AK18" s="660"/>
      <c r="AL18" s="624">
        <v>0.7</v>
      </c>
      <c r="AM18" s="625"/>
      <c r="AN18" s="625"/>
      <c r="AO18" s="661"/>
      <c r="AP18" s="618" t="s">
        <v>277</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59" t="s">
        <v>132</v>
      </c>
      <c r="BP18" s="659"/>
      <c r="BQ18" s="659"/>
      <c r="BR18" s="659"/>
      <c r="BS18" s="660" t="s">
        <v>132</v>
      </c>
      <c r="BT18" s="660"/>
      <c r="BU18" s="660"/>
      <c r="BV18" s="660"/>
      <c r="BW18" s="660"/>
      <c r="BX18" s="660"/>
      <c r="BY18" s="660"/>
      <c r="BZ18" s="660"/>
      <c r="CA18" s="660"/>
      <c r="CB18" s="698"/>
      <c r="CD18" s="618" t="s">
        <v>278</v>
      </c>
      <c r="CE18" s="619"/>
      <c r="CF18" s="619"/>
      <c r="CG18" s="619"/>
      <c r="CH18" s="619"/>
      <c r="CI18" s="619"/>
      <c r="CJ18" s="619"/>
      <c r="CK18" s="619"/>
      <c r="CL18" s="619"/>
      <c r="CM18" s="619"/>
      <c r="CN18" s="619"/>
      <c r="CO18" s="619"/>
      <c r="CP18" s="619"/>
      <c r="CQ18" s="620"/>
      <c r="CR18" s="621" t="s">
        <v>247</v>
      </c>
      <c r="CS18" s="622"/>
      <c r="CT18" s="622"/>
      <c r="CU18" s="622"/>
      <c r="CV18" s="622"/>
      <c r="CW18" s="622"/>
      <c r="CX18" s="622"/>
      <c r="CY18" s="623"/>
      <c r="CZ18" s="659" t="s">
        <v>180</v>
      </c>
      <c r="DA18" s="659"/>
      <c r="DB18" s="659"/>
      <c r="DC18" s="659"/>
      <c r="DD18" s="627" t="s">
        <v>247</v>
      </c>
      <c r="DE18" s="622"/>
      <c r="DF18" s="622"/>
      <c r="DG18" s="622"/>
      <c r="DH18" s="622"/>
      <c r="DI18" s="622"/>
      <c r="DJ18" s="622"/>
      <c r="DK18" s="622"/>
      <c r="DL18" s="622"/>
      <c r="DM18" s="622"/>
      <c r="DN18" s="622"/>
      <c r="DO18" s="622"/>
      <c r="DP18" s="623"/>
      <c r="DQ18" s="627" t="s">
        <v>132</v>
      </c>
      <c r="DR18" s="622"/>
      <c r="DS18" s="622"/>
      <c r="DT18" s="622"/>
      <c r="DU18" s="622"/>
      <c r="DV18" s="622"/>
      <c r="DW18" s="622"/>
      <c r="DX18" s="622"/>
      <c r="DY18" s="622"/>
      <c r="DZ18" s="622"/>
      <c r="EA18" s="622"/>
      <c r="EB18" s="622"/>
      <c r="EC18" s="658"/>
    </row>
    <row r="19" spans="2:133" ht="11.25" customHeight="1" x14ac:dyDescent="0.2">
      <c r="B19" s="618" t="s">
        <v>279</v>
      </c>
      <c r="C19" s="619"/>
      <c r="D19" s="619"/>
      <c r="E19" s="619"/>
      <c r="F19" s="619"/>
      <c r="G19" s="619"/>
      <c r="H19" s="619"/>
      <c r="I19" s="619"/>
      <c r="J19" s="619"/>
      <c r="K19" s="619"/>
      <c r="L19" s="619"/>
      <c r="M19" s="619"/>
      <c r="N19" s="619"/>
      <c r="O19" s="619"/>
      <c r="P19" s="619"/>
      <c r="Q19" s="620"/>
      <c r="R19" s="621">
        <v>219105</v>
      </c>
      <c r="S19" s="622"/>
      <c r="T19" s="622"/>
      <c r="U19" s="622"/>
      <c r="V19" s="622"/>
      <c r="W19" s="622"/>
      <c r="X19" s="622"/>
      <c r="Y19" s="623"/>
      <c r="Z19" s="659">
        <v>0.3</v>
      </c>
      <c r="AA19" s="659"/>
      <c r="AB19" s="659"/>
      <c r="AC19" s="659"/>
      <c r="AD19" s="660">
        <v>219105</v>
      </c>
      <c r="AE19" s="660"/>
      <c r="AF19" s="660"/>
      <c r="AG19" s="660"/>
      <c r="AH19" s="660"/>
      <c r="AI19" s="660"/>
      <c r="AJ19" s="660"/>
      <c r="AK19" s="660"/>
      <c r="AL19" s="624">
        <v>0.7</v>
      </c>
      <c r="AM19" s="625"/>
      <c r="AN19" s="625"/>
      <c r="AO19" s="661"/>
      <c r="AP19" s="618" t="s">
        <v>280</v>
      </c>
      <c r="AQ19" s="619"/>
      <c r="AR19" s="619"/>
      <c r="AS19" s="619"/>
      <c r="AT19" s="619"/>
      <c r="AU19" s="619"/>
      <c r="AV19" s="619"/>
      <c r="AW19" s="619"/>
      <c r="AX19" s="619"/>
      <c r="AY19" s="619"/>
      <c r="AZ19" s="619"/>
      <c r="BA19" s="619"/>
      <c r="BB19" s="619"/>
      <c r="BC19" s="619"/>
      <c r="BD19" s="619"/>
      <c r="BE19" s="619"/>
      <c r="BF19" s="620"/>
      <c r="BG19" s="621">
        <v>1818944</v>
      </c>
      <c r="BH19" s="622"/>
      <c r="BI19" s="622"/>
      <c r="BJ19" s="622"/>
      <c r="BK19" s="622"/>
      <c r="BL19" s="622"/>
      <c r="BM19" s="622"/>
      <c r="BN19" s="623"/>
      <c r="BO19" s="659">
        <v>8.5</v>
      </c>
      <c r="BP19" s="659"/>
      <c r="BQ19" s="659"/>
      <c r="BR19" s="659"/>
      <c r="BS19" s="660" t="s">
        <v>132</v>
      </c>
      <c r="BT19" s="660"/>
      <c r="BU19" s="660"/>
      <c r="BV19" s="660"/>
      <c r="BW19" s="660"/>
      <c r="BX19" s="660"/>
      <c r="BY19" s="660"/>
      <c r="BZ19" s="660"/>
      <c r="CA19" s="660"/>
      <c r="CB19" s="698"/>
      <c r="CD19" s="618" t="s">
        <v>281</v>
      </c>
      <c r="CE19" s="619"/>
      <c r="CF19" s="619"/>
      <c r="CG19" s="619"/>
      <c r="CH19" s="619"/>
      <c r="CI19" s="619"/>
      <c r="CJ19" s="619"/>
      <c r="CK19" s="619"/>
      <c r="CL19" s="619"/>
      <c r="CM19" s="619"/>
      <c r="CN19" s="619"/>
      <c r="CO19" s="619"/>
      <c r="CP19" s="619"/>
      <c r="CQ19" s="620"/>
      <c r="CR19" s="621" t="s">
        <v>247</v>
      </c>
      <c r="CS19" s="622"/>
      <c r="CT19" s="622"/>
      <c r="CU19" s="622"/>
      <c r="CV19" s="622"/>
      <c r="CW19" s="622"/>
      <c r="CX19" s="622"/>
      <c r="CY19" s="623"/>
      <c r="CZ19" s="659" t="s">
        <v>132</v>
      </c>
      <c r="DA19" s="659"/>
      <c r="DB19" s="659"/>
      <c r="DC19" s="659"/>
      <c r="DD19" s="627" t="s">
        <v>132</v>
      </c>
      <c r="DE19" s="622"/>
      <c r="DF19" s="622"/>
      <c r="DG19" s="622"/>
      <c r="DH19" s="622"/>
      <c r="DI19" s="622"/>
      <c r="DJ19" s="622"/>
      <c r="DK19" s="622"/>
      <c r="DL19" s="622"/>
      <c r="DM19" s="622"/>
      <c r="DN19" s="622"/>
      <c r="DO19" s="622"/>
      <c r="DP19" s="623"/>
      <c r="DQ19" s="627" t="s">
        <v>132</v>
      </c>
      <c r="DR19" s="622"/>
      <c r="DS19" s="622"/>
      <c r="DT19" s="622"/>
      <c r="DU19" s="622"/>
      <c r="DV19" s="622"/>
      <c r="DW19" s="622"/>
      <c r="DX19" s="622"/>
      <c r="DY19" s="622"/>
      <c r="DZ19" s="622"/>
      <c r="EA19" s="622"/>
      <c r="EB19" s="622"/>
      <c r="EC19" s="658"/>
    </row>
    <row r="20" spans="2:133" ht="11.25" customHeight="1" x14ac:dyDescent="0.2">
      <c r="B20" s="688" t="s">
        <v>282</v>
      </c>
      <c r="C20" s="689"/>
      <c r="D20" s="689"/>
      <c r="E20" s="689"/>
      <c r="F20" s="689"/>
      <c r="G20" s="689"/>
      <c r="H20" s="689"/>
      <c r="I20" s="689"/>
      <c r="J20" s="689"/>
      <c r="K20" s="689"/>
      <c r="L20" s="689"/>
      <c r="M20" s="689"/>
      <c r="N20" s="689"/>
      <c r="O20" s="689"/>
      <c r="P20" s="689"/>
      <c r="Q20" s="690"/>
      <c r="R20" s="621">
        <v>3251</v>
      </c>
      <c r="S20" s="622"/>
      <c r="T20" s="622"/>
      <c r="U20" s="622"/>
      <c r="V20" s="622"/>
      <c r="W20" s="622"/>
      <c r="X20" s="622"/>
      <c r="Y20" s="623"/>
      <c r="Z20" s="659">
        <v>0</v>
      </c>
      <c r="AA20" s="659"/>
      <c r="AB20" s="659"/>
      <c r="AC20" s="659"/>
      <c r="AD20" s="660">
        <v>3251</v>
      </c>
      <c r="AE20" s="660"/>
      <c r="AF20" s="660"/>
      <c r="AG20" s="660"/>
      <c r="AH20" s="660"/>
      <c r="AI20" s="660"/>
      <c r="AJ20" s="660"/>
      <c r="AK20" s="660"/>
      <c r="AL20" s="624">
        <v>0</v>
      </c>
      <c r="AM20" s="625"/>
      <c r="AN20" s="625"/>
      <c r="AO20" s="661"/>
      <c r="AP20" s="618" t="s">
        <v>283</v>
      </c>
      <c r="AQ20" s="619"/>
      <c r="AR20" s="619"/>
      <c r="AS20" s="619"/>
      <c r="AT20" s="619"/>
      <c r="AU20" s="619"/>
      <c r="AV20" s="619"/>
      <c r="AW20" s="619"/>
      <c r="AX20" s="619"/>
      <c r="AY20" s="619"/>
      <c r="AZ20" s="619"/>
      <c r="BA20" s="619"/>
      <c r="BB20" s="619"/>
      <c r="BC20" s="619"/>
      <c r="BD20" s="619"/>
      <c r="BE20" s="619"/>
      <c r="BF20" s="620"/>
      <c r="BG20" s="621">
        <v>1818944</v>
      </c>
      <c r="BH20" s="622"/>
      <c r="BI20" s="622"/>
      <c r="BJ20" s="622"/>
      <c r="BK20" s="622"/>
      <c r="BL20" s="622"/>
      <c r="BM20" s="622"/>
      <c r="BN20" s="623"/>
      <c r="BO20" s="659">
        <v>8.5</v>
      </c>
      <c r="BP20" s="659"/>
      <c r="BQ20" s="659"/>
      <c r="BR20" s="659"/>
      <c r="BS20" s="660" t="s">
        <v>132</v>
      </c>
      <c r="BT20" s="660"/>
      <c r="BU20" s="660"/>
      <c r="BV20" s="660"/>
      <c r="BW20" s="660"/>
      <c r="BX20" s="660"/>
      <c r="BY20" s="660"/>
      <c r="BZ20" s="660"/>
      <c r="CA20" s="660"/>
      <c r="CB20" s="698"/>
      <c r="CD20" s="618" t="s">
        <v>284</v>
      </c>
      <c r="CE20" s="619"/>
      <c r="CF20" s="619"/>
      <c r="CG20" s="619"/>
      <c r="CH20" s="619"/>
      <c r="CI20" s="619"/>
      <c r="CJ20" s="619"/>
      <c r="CK20" s="619"/>
      <c r="CL20" s="619"/>
      <c r="CM20" s="619"/>
      <c r="CN20" s="619"/>
      <c r="CO20" s="619"/>
      <c r="CP20" s="619"/>
      <c r="CQ20" s="620"/>
      <c r="CR20" s="621">
        <v>67875587</v>
      </c>
      <c r="CS20" s="622"/>
      <c r="CT20" s="622"/>
      <c r="CU20" s="622"/>
      <c r="CV20" s="622"/>
      <c r="CW20" s="622"/>
      <c r="CX20" s="622"/>
      <c r="CY20" s="623"/>
      <c r="CZ20" s="659">
        <v>100</v>
      </c>
      <c r="DA20" s="659"/>
      <c r="DB20" s="659"/>
      <c r="DC20" s="659"/>
      <c r="DD20" s="627">
        <v>6405747</v>
      </c>
      <c r="DE20" s="622"/>
      <c r="DF20" s="622"/>
      <c r="DG20" s="622"/>
      <c r="DH20" s="622"/>
      <c r="DI20" s="622"/>
      <c r="DJ20" s="622"/>
      <c r="DK20" s="622"/>
      <c r="DL20" s="622"/>
      <c r="DM20" s="622"/>
      <c r="DN20" s="622"/>
      <c r="DO20" s="622"/>
      <c r="DP20" s="623"/>
      <c r="DQ20" s="627">
        <v>38341705</v>
      </c>
      <c r="DR20" s="622"/>
      <c r="DS20" s="622"/>
      <c r="DT20" s="622"/>
      <c r="DU20" s="622"/>
      <c r="DV20" s="622"/>
      <c r="DW20" s="622"/>
      <c r="DX20" s="622"/>
      <c r="DY20" s="622"/>
      <c r="DZ20" s="622"/>
      <c r="EA20" s="622"/>
      <c r="EB20" s="622"/>
      <c r="EC20" s="658"/>
    </row>
    <row r="21" spans="2:133" ht="11.25" customHeight="1" x14ac:dyDescent="0.2">
      <c r="B21" s="618" t="s">
        <v>285</v>
      </c>
      <c r="C21" s="619"/>
      <c r="D21" s="619"/>
      <c r="E21" s="619"/>
      <c r="F21" s="619"/>
      <c r="G21" s="619"/>
      <c r="H21" s="619"/>
      <c r="I21" s="619"/>
      <c r="J21" s="619"/>
      <c r="K21" s="619"/>
      <c r="L21" s="619"/>
      <c r="M21" s="619"/>
      <c r="N21" s="619"/>
      <c r="O21" s="619"/>
      <c r="P21" s="619"/>
      <c r="Q21" s="620"/>
      <c r="R21" s="621">
        <v>6437317</v>
      </c>
      <c r="S21" s="622"/>
      <c r="T21" s="622"/>
      <c r="U21" s="622"/>
      <c r="V21" s="622"/>
      <c r="W21" s="622"/>
      <c r="X21" s="622"/>
      <c r="Y21" s="623"/>
      <c r="Z21" s="659">
        <v>9.1</v>
      </c>
      <c r="AA21" s="659"/>
      <c r="AB21" s="659"/>
      <c r="AC21" s="659"/>
      <c r="AD21" s="660">
        <v>6273130</v>
      </c>
      <c r="AE21" s="660"/>
      <c r="AF21" s="660"/>
      <c r="AG21" s="660"/>
      <c r="AH21" s="660"/>
      <c r="AI21" s="660"/>
      <c r="AJ21" s="660"/>
      <c r="AK21" s="660"/>
      <c r="AL21" s="624">
        <v>20.399999999999999</v>
      </c>
      <c r="AM21" s="625"/>
      <c r="AN21" s="625"/>
      <c r="AO21" s="661"/>
      <c r="AP21" s="618" t="s">
        <v>286</v>
      </c>
      <c r="AQ21" s="699"/>
      <c r="AR21" s="699"/>
      <c r="AS21" s="699"/>
      <c r="AT21" s="699"/>
      <c r="AU21" s="699"/>
      <c r="AV21" s="699"/>
      <c r="AW21" s="699"/>
      <c r="AX21" s="699"/>
      <c r="AY21" s="699"/>
      <c r="AZ21" s="699"/>
      <c r="BA21" s="699"/>
      <c r="BB21" s="699"/>
      <c r="BC21" s="699"/>
      <c r="BD21" s="699"/>
      <c r="BE21" s="699"/>
      <c r="BF21" s="700"/>
      <c r="BG21" s="621" t="s">
        <v>180</v>
      </c>
      <c r="BH21" s="622"/>
      <c r="BI21" s="622"/>
      <c r="BJ21" s="622"/>
      <c r="BK21" s="622"/>
      <c r="BL21" s="622"/>
      <c r="BM21" s="622"/>
      <c r="BN21" s="623"/>
      <c r="BO21" s="659" t="s">
        <v>132</v>
      </c>
      <c r="BP21" s="659"/>
      <c r="BQ21" s="659"/>
      <c r="BR21" s="659"/>
      <c r="BS21" s="660" t="s">
        <v>132</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287</v>
      </c>
      <c r="C22" s="619"/>
      <c r="D22" s="619"/>
      <c r="E22" s="619"/>
      <c r="F22" s="619"/>
      <c r="G22" s="619"/>
      <c r="H22" s="619"/>
      <c r="I22" s="619"/>
      <c r="J22" s="619"/>
      <c r="K22" s="619"/>
      <c r="L22" s="619"/>
      <c r="M22" s="619"/>
      <c r="N22" s="619"/>
      <c r="O22" s="619"/>
      <c r="P22" s="619"/>
      <c r="Q22" s="620"/>
      <c r="R22" s="621">
        <v>6273130</v>
      </c>
      <c r="S22" s="622"/>
      <c r="T22" s="622"/>
      <c r="U22" s="622"/>
      <c r="V22" s="622"/>
      <c r="W22" s="622"/>
      <c r="X22" s="622"/>
      <c r="Y22" s="623"/>
      <c r="Z22" s="659">
        <v>8.9</v>
      </c>
      <c r="AA22" s="659"/>
      <c r="AB22" s="659"/>
      <c r="AC22" s="659"/>
      <c r="AD22" s="660">
        <v>6273130</v>
      </c>
      <c r="AE22" s="660"/>
      <c r="AF22" s="660"/>
      <c r="AG22" s="660"/>
      <c r="AH22" s="660"/>
      <c r="AI22" s="660"/>
      <c r="AJ22" s="660"/>
      <c r="AK22" s="660"/>
      <c r="AL22" s="624">
        <v>20.399999999999999</v>
      </c>
      <c r="AM22" s="625"/>
      <c r="AN22" s="625"/>
      <c r="AO22" s="661"/>
      <c r="AP22" s="618" t="s">
        <v>288</v>
      </c>
      <c r="AQ22" s="699"/>
      <c r="AR22" s="699"/>
      <c r="AS22" s="699"/>
      <c r="AT22" s="699"/>
      <c r="AU22" s="699"/>
      <c r="AV22" s="699"/>
      <c r="AW22" s="699"/>
      <c r="AX22" s="699"/>
      <c r="AY22" s="699"/>
      <c r="AZ22" s="699"/>
      <c r="BA22" s="699"/>
      <c r="BB22" s="699"/>
      <c r="BC22" s="699"/>
      <c r="BD22" s="699"/>
      <c r="BE22" s="699"/>
      <c r="BF22" s="700"/>
      <c r="BG22" s="621" t="s">
        <v>247</v>
      </c>
      <c r="BH22" s="622"/>
      <c r="BI22" s="622"/>
      <c r="BJ22" s="622"/>
      <c r="BK22" s="622"/>
      <c r="BL22" s="622"/>
      <c r="BM22" s="622"/>
      <c r="BN22" s="623"/>
      <c r="BO22" s="659" t="s">
        <v>247</v>
      </c>
      <c r="BP22" s="659"/>
      <c r="BQ22" s="659"/>
      <c r="BR22" s="659"/>
      <c r="BS22" s="660" t="s">
        <v>247</v>
      </c>
      <c r="BT22" s="660"/>
      <c r="BU22" s="660"/>
      <c r="BV22" s="660"/>
      <c r="BW22" s="660"/>
      <c r="BX22" s="660"/>
      <c r="BY22" s="660"/>
      <c r="BZ22" s="660"/>
      <c r="CA22" s="660"/>
      <c r="CB22" s="698"/>
      <c r="CD22" s="673" t="s">
        <v>289</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290</v>
      </c>
      <c r="C23" s="619"/>
      <c r="D23" s="619"/>
      <c r="E23" s="619"/>
      <c r="F23" s="619"/>
      <c r="G23" s="619"/>
      <c r="H23" s="619"/>
      <c r="I23" s="619"/>
      <c r="J23" s="619"/>
      <c r="K23" s="619"/>
      <c r="L23" s="619"/>
      <c r="M23" s="619"/>
      <c r="N23" s="619"/>
      <c r="O23" s="619"/>
      <c r="P23" s="619"/>
      <c r="Q23" s="620"/>
      <c r="R23" s="621">
        <v>164067</v>
      </c>
      <c r="S23" s="622"/>
      <c r="T23" s="622"/>
      <c r="U23" s="622"/>
      <c r="V23" s="622"/>
      <c r="W23" s="622"/>
      <c r="X23" s="622"/>
      <c r="Y23" s="623"/>
      <c r="Z23" s="659">
        <v>0.2</v>
      </c>
      <c r="AA23" s="659"/>
      <c r="AB23" s="659"/>
      <c r="AC23" s="659"/>
      <c r="AD23" s="660" t="s">
        <v>132</v>
      </c>
      <c r="AE23" s="660"/>
      <c r="AF23" s="660"/>
      <c r="AG23" s="660"/>
      <c r="AH23" s="660"/>
      <c r="AI23" s="660"/>
      <c r="AJ23" s="660"/>
      <c r="AK23" s="660"/>
      <c r="AL23" s="624" t="s">
        <v>132</v>
      </c>
      <c r="AM23" s="625"/>
      <c r="AN23" s="625"/>
      <c r="AO23" s="661"/>
      <c r="AP23" s="618" t="s">
        <v>291</v>
      </c>
      <c r="AQ23" s="699"/>
      <c r="AR23" s="699"/>
      <c r="AS23" s="699"/>
      <c r="AT23" s="699"/>
      <c r="AU23" s="699"/>
      <c r="AV23" s="699"/>
      <c r="AW23" s="699"/>
      <c r="AX23" s="699"/>
      <c r="AY23" s="699"/>
      <c r="AZ23" s="699"/>
      <c r="BA23" s="699"/>
      <c r="BB23" s="699"/>
      <c r="BC23" s="699"/>
      <c r="BD23" s="699"/>
      <c r="BE23" s="699"/>
      <c r="BF23" s="700"/>
      <c r="BG23" s="621">
        <v>1818944</v>
      </c>
      <c r="BH23" s="622"/>
      <c r="BI23" s="622"/>
      <c r="BJ23" s="622"/>
      <c r="BK23" s="622"/>
      <c r="BL23" s="622"/>
      <c r="BM23" s="622"/>
      <c r="BN23" s="623"/>
      <c r="BO23" s="659">
        <v>8.5</v>
      </c>
      <c r="BP23" s="659"/>
      <c r="BQ23" s="659"/>
      <c r="BR23" s="659"/>
      <c r="BS23" s="660" t="s">
        <v>132</v>
      </c>
      <c r="BT23" s="660"/>
      <c r="BU23" s="660"/>
      <c r="BV23" s="660"/>
      <c r="BW23" s="660"/>
      <c r="BX23" s="660"/>
      <c r="BY23" s="660"/>
      <c r="BZ23" s="660"/>
      <c r="CA23" s="660"/>
      <c r="CB23" s="698"/>
      <c r="CD23" s="673" t="s">
        <v>230</v>
      </c>
      <c r="CE23" s="674"/>
      <c r="CF23" s="674"/>
      <c r="CG23" s="674"/>
      <c r="CH23" s="674"/>
      <c r="CI23" s="674"/>
      <c r="CJ23" s="674"/>
      <c r="CK23" s="674"/>
      <c r="CL23" s="674"/>
      <c r="CM23" s="674"/>
      <c r="CN23" s="674"/>
      <c r="CO23" s="674"/>
      <c r="CP23" s="674"/>
      <c r="CQ23" s="675"/>
      <c r="CR23" s="673" t="s">
        <v>292</v>
      </c>
      <c r="CS23" s="674"/>
      <c r="CT23" s="674"/>
      <c r="CU23" s="674"/>
      <c r="CV23" s="674"/>
      <c r="CW23" s="674"/>
      <c r="CX23" s="674"/>
      <c r="CY23" s="675"/>
      <c r="CZ23" s="673" t="s">
        <v>293</v>
      </c>
      <c r="DA23" s="674"/>
      <c r="DB23" s="674"/>
      <c r="DC23" s="675"/>
      <c r="DD23" s="673" t="s">
        <v>294</v>
      </c>
      <c r="DE23" s="674"/>
      <c r="DF23" s="674"/>
      <c r="DG23" s="674"/>
      <c r="DH23" s="674"/>
      <c r="DI23" s="674"/>
      <c r="DJ23" s="674"/>
      <c r="DK23" s="675"/>
      <c r="DL23" s="711" t="s">
        <v>295</v>
      </c>
      <c r="DM23" s="712"/>
      <c r="DN23" s="712"/>
      <c r="DO23" s="712"/>
      <c r="DP23" s="712"/>
      <c r="DQ23" s="712"/>
      <c r="DR23" s="712"/>
      <c r="DS23" s="712"/>
      <c r="DT23" s="712"/>
      <c r="DU23" s="712"/>
      <c r="DV23" s="713"/>
      <c r="DW23" s="673" t="s">
        <v>296</v>
      </c>
      <c r="DX23" s="674"/>
      <c r="DY23" s="674"/>
      <c r="DZ23" s="674"/>
      <c r="EA23" s="674"/>
      <c r="EB23" s="674"/>
      <c r="EC23" s="675"/>
    </row>
    <row r="24" spans="2:133" ht="11.25" customHeight="1" x14ac:dyDescent="0.2">
      <c r="B24" s="618" t="s">
        <v>297</v>
      </c>
      <c r="C24" s="619"/>
      <c r="D24" s="619"/>
      <c r="E24" s="619"/>
      <c r="F24" s="619"/>
      <c r="G24" s="619"/>
      <c r="H24" s="619"/>
      <c r="I24" s="619"/>
      <c r="J24" s="619"/>
      <c r="K24" s="619"/>
      <c r="L24" s="619"/>
      <c r="M24" s="619"/>
      <c r="N24" s="619"/>
      <c r="O24" s="619"/>
      <c r="P24" s="619"/>
      <c r="Q24" s="620"/>
      <c r="R24" s="621">
        <v>120</v>
      </c>
      <c r="S24" s="622"/>
      <c r="T24" s="622"/>
      <c r="U24" s="622"/>
      <c r="V24" s="622"/>
      <c r="W24" s="622"/>
      <c r="X24" s="622"/>
      <c r="Y24" s="623"/>
      <c r="Z24" s="659">
        <v>0</v>
      </c>
      <c r="AA24" s="659"/>
      <c r="AB24" s="659"/>
      <c r="AC24" s="659"/>
      <c r="AD24" s="660" t="s">
        <v>247</v>
      </c>
      <c r="AE24" s="660"/>
      <c r="AF24" s="660"/>
      <c r="AG24" s="660"/>
      <c r="AH24" s="660"/>
      <c r="AI24" s="660"/>
      <c r="AJ24" s="660"/>
      <c r="AK24" s="660"/>
      <c r="AL24" s="624" t="s">
        <v>247</v>
      </c>
      <c r="AM24" s="625"/>
      <c r="AN24" s="625"/>
      <c r="AO24" s="661"/>
      <c r="AP24" s="618" t="s">
        <v>298</v>
      </c>
      <c r="AQ24" s="699"/>
      <c r="AR24" s="699"/>
      <c r="AS24" s="699"/>
      <c r="AT24" s="699"/>
      <c r="AU24" s="699"/>
      <c r="AV24" s="699"/>
      <c r="AW24" s="699"/>
      <c r="AX24" s="699"/>
      <c r="AY24" s="699"/>
      <c r="AZ24" s="699"/>
      <c r="BA24" s="699"/>
      <c r="BB24" s="699"/>
      <c r="BC24" s="699"/>
      <c r="BD24" s="699"/>
      <c r="BE24" s="699"/>
      <c r="BF24" s="700"/>
      <c r="BG24" s="621" t="s">
        <v>247</v>
      </c>
      <c r="BH24" s="622"/>
      <c r="BI24" s="622"/>
      <c r="BJ24" s="622"/>
      <c r="BK24" s="622"/>
      <c r="BL24" s="622"/>
      <c r="BM24" s="622"/>
      <c r="BN24" s="623"/>
      <c r="BO24" s="659" t="s">
        <v>132</v>
      </c>
      <c r="BP24" s="659"/>
      <c r="BQ24" s="659"/>
      <c r="BR24" s="659"/>
      <c r="BS24" s="660" t="s">
        <v>247</v>
      </c>
      <c r="BT24" s="660"/>
      <c r="BU24" s="660"/>
      <c r="BV24" s="660"/>
      <c r="BW24" s="660"/>
      <c r="BX24" s="660"/>
      <c r="BY24" s="660"/>
      <c r="BZ24" s="660"/>
      <c r="CA24" s="660"/>
      <c r="CB24" s="698"/>
      <c r="CD24" s="679" t="s">
        <v>299</v>
      </c>
      <c r="CE24" s="680"/>
      <c r="CF24" s="680"/>
      <c r="CG24" s="680"/>
      <c r="CH24" s="680"/>
      <c r="CI24" s="680"/>
      <c r="CJ24" s="680"/>
      <c r="CK24" s="680"/>
      <c r="CL24" s="680"/>
      <c r="CM24" s="680"/>
      <c r="CN24" s="680"/>
      <c r="CO24" s="680"/>
      <c r="CP24" s="680"/>
      <c r="CQ24" s="681"/>
      <c r="CR24" s="676">
        <v>32614283</v>
      </c>
      <c r="CS24" s="677"/>
      <c r="CT24" s="677"/>
      <c r="CU24" s="677"/>
      <c r="CV24" s="677"/>
      <c r="CW24" s="677"/>
      <c r="CX24" s="677"/>
      <c r="CY24" s="702"/>
      <c r="CZ24" s="703">
        <v>48.1</v>
      </c>
      <c r="DA24" s="685"/>
      <c r="DB24" s="685"/>
      <c r="DC24" s="705"/>
      <c r="DD24" s="701">
        <v>15816953</v>
      </c>
      <c r="DE24" s="677"/>
      <c r="DF24" s="677"/>
      <c r="DG24" s="677"/>
      <c r="DH24" s="677"/>
      <c r="DI24" s="677"/>
      <c r="DJ24" s="677"/>
      <c r="DK24" s="702"/>
      <c r="DL24" s="701">
        <v>15178749</v>
      </c>
      <c r="DM24" s="677"/>
      <c r="DN24" s="677"/>
      <c r="DO24" s="677"/>
      <c r="DP24" s="677"/>
      <c r="DQ24" s="677"/>
      <c r="DR24" s="677"/>
      <c r="DS24" s="677"/>
      <c r="DT24" s="677"/>
      <c r="DU24" s="677"/>
      <c r="DV24" s="702"/>
      <c r="DW24" s="703">
        <v>48.2</v>
      </c>
      <c r="DX24" s="685"/>
      <c r="DY24" s="685"/>
      <c r="DZ24" s="685"/>
      <c r="EA24" s="685"/>
      <c r="EB24" s="685"/>
      <c r="EC24" s="704"/>
    </row>
    <row r="25" spans="2:133" ht="11.25" customHeight="1" x14ac:dyDescent="0.2">
      <c r="B25" s="618" t="s">
        <v>300</v>
      </c>
      <c r="C25" s="619"/>
      <c r="D25" s="619"/>
      <c r="E25" s="619"/>
      <c r="F25" s="619"/>
      <c r="G25" s="619"/>
      <c r="H25" s="619"/>
      <c r="I25" s="619"/>
      <c r="J25" s="619"/>
      <c r="K25" s="619"/>
      <c r="L25" s="619"/>
      <c r="M25" s="619"/>
      <c r="N25" s="619"/>
      <c r="O25" s="619"/>
      <c r="P25" s="619"/>
      <c r="Q25" s="620"/>
      <c r="R25" s="621">
        <v>32655706</v>
      </c>
      <c r="S25" s="622"/>
      <c r="T25" s="622"/>
      <c r="U25" s="622"/>
      <c r="V25" s="622"/>
      <c r="W25" s="622"/>
      <c r="X25" s="622"/>
      <c r="Y25" s="623"/>
      <c r="Z25" s="659">
        <v>46.3</v>
      </c>
      <c r="AA25" s="659"/>
      <c r="AB25" s="659"/>
      <c r="AC25" s="659"/>
      <c r="AD25" s="660">
        <v>30672575</v>
      </c>
      <c r="AE25" s="660"/>
      <c r="AF25" s="660"/>
      <c r="AG25" s="660"/>
      <c r="AH25" s="660"/>
      <c r="AI25" s="660"/>
      <c r="AJ25" s="660"/>
      <c r="AK25" s="660"/>
      <c r="AL25" s="624">
        <v>99.6</v>
      </c>
      <c r="AM25" s="625"/>
      <c r="AN25" s="625"/>
      <c r="AO25" s="661"/>
      <c r="AP25" s="618" t="s">
        <v>301</v>
      </c>
      <c r="AQ25" s="699"/>
      <c r="AR25" s="699"/>
      <c r="AS25" s="699"/>
      <c r="AT25" s="699"/>
      <c r="AU25" s="699"/>
      <c r="AV25" s="699"/>
      <c r="AW25" s="699"/>
      <c r="AX25" s="699"/>
      <c r="AY25" s="699"/>
      <c r="AZ25" s="699"/>
      <c r="BA25" s="699"/>
      <c r="BB25" s="699"/>
      <c r="BC25" s="699"/>
      <c r="BD25" s="699"/>
      <c r="BE25" s="699"/>
      <c r="BF25" s="700"/>
      <c r="BG25" s="621" t="s">
        <v>132</v>
      </c>
      <c r="BH25" s="622"/>
      <c r="BI25" s="622"/>
      <c r="BJ25" s="622"/>
      <c r="BK25" s="622"/>
      <c r="BL25" s="622"/>
      <c r="BM25" s="622"/>
      <c r="BN25" s="623"/>
      <c r="BO25" s="659" t="s">
        <v>132</v>
      </c>
      <c r="BP25" s="659"/>
      <c r="BQ25" s="659"/>
      <c r="BR25" s="659"/>
      <c r="BS25" s="660" t="s">
        <v>247</v>
      </c>
      <c r="BT25" s="660"/>
      <c r="BU25" s="660"/>
      <c r="BV25" s="660"/>
      <c r="BW25" s="660"/>
      <c r="BX25" s="660"/>
      <c r="BY25" s="660"/>
      <c r="BZ25" s="660"/>
      <c r="CA25" s="660"/>
      <c r="CB25" s="698"/>
      <c r="CD25" s="618" t="s">
        <v>302</v>
      </c>
      <c r="CE25" s="619"/>
      <c r="CF25" s="619"/>
      <c r="CG25" s="619"/>
      <c r="CH25" s="619"/>
      <c r="CI25" s="619"/>
      <c r="CJ25" s="619"/>
      <c r="CK25" s="619"/>
      <c r="CL25" s="619"/>
      <c r="CM25" s="619"/>
      <c r="CN25" s="619"/>
      <c r="CO25" s="619"/>
      <c r="CP25" s="619"/>
      <c r="CQ25" s="620"/>
      <c r="CR25" s="621">
        <v>8817811</v>
      </c>
      <c r="CS25" s="634"/>
      <c r="CT25" s="634"/>
      <c r="CU25" s="634"/>
      <c r="CV25" s="634"/>
      <c r="CW25" s="634"/>
      <c r="CX25" s="634"/>
      <c r="CY25" s="635"/>
      <c r="CZ25" s="624">
        <v>13</v>
      </c>
      <c r="DA25" s="636"/>
      <c r="DB25" s="636"/>
      <c r="DC25" s="637"/>
      <c r="DD25" s="627">
        <v>7632275</v>
      </c>
      <c r="DE25" s="634"/>
      <c r="DF25" s="634"/>
      <c r="DG25" s="634"/>
      <c r="DH25" s="634"/>
      <c r="DI25" s="634"/>
      <c r="DJ25" s="634"/>
      <c r="DK25" s="635"/>
      <c r="DL25" s="627">
        <v>6995219</v>
      </c>
      <c r="DM25" s="634"/>
      <c r="DN25" s="634"/>
      <c r="DO25" s="634"/>
      <c r="DP25" s="634"/>
      <c r="DQ25" s="634"/>
      <c r="DR25" s="634"/>
      <c r="DS25" s="634"/>
      <c r="DT25" s="634"/>
      <c r="DU25" s="634"/>
      <c r="DV25" s="635"/>
      <c r="DW25" s="624">
        <v>22.2</v>
      </c>
      <c r="DX25" s="636"/>
      <c r="DY25" s="636"/>
      <c r="DZ25" s="636"/>
      <c r="EA25" s="636"/>
      <c r="EB25" s="636"/>
      <c r="EC25" s="648"/>
    </row>
    <row r="26" spans="2:133" ht="11.25" customHeight="1" x14ac:dyDescent="0.2">
      <c r="B26" s="618" t="s">
        <v>303</v>
      </c>
      <c r="C26" s="619"/>
      <c r="D26" s="619"/>
      <c r="E26" s="619"/>
      <c r="F26" s="619"/>
      <c r="G26" s="619"/>
      <c r="H26" s="619"/>
      <c r="I26" s="619"/>
      <c r="J26" s="619"/>
      <c r="K26" s="619"/>
      <c r="L26" s="619"/>
      <c r="M26" s="619"/>
      <c r="N26" s="619"/>
      <c r="O26" s="619"/>
      <c r="P26" s="619"/>
      <c r="Q26" s="620"/>
      <c r="R26" s="621">
        <v>13790</v>
      </c>
      <c r="S26" s="622"/>
      <c r="T26" s="622"/>
      <c r="U26" s="622"/>
      <c r="V26" s="622"/>
      <c r="W26" s="622"/>
      <c r="X26" s="622"/>
      <c r="Y26" s="623"/>
      <c r="Z26" s="659">
        <v>0</v>
      </c>
      <c r="AA26" s="659"/>
      <c r="AB26" s="659"/>
      <c r="AC26" s="659"/>
      <c r="AD26" s="660">
        <v>13790</v>
      </c>
      <c r="AE26" s="660"/>
      <c r="AF26" s="660"/>
      <c r="AG26" s="660"/>
      <c r="AH26" s="660"/>
      <c r="AI26" s="660"/>
      <c r="AJ26" s="660"/>
      <c r="AK26" s="660"/>
      <c r="AL26" s="624">
        <v>0</v>
      </c>
      <c r="AM26" s="625"/>
      <c r="AN26" s="625"/>
      <c r="AO26" s="661"/>
      <c r="AP26" s="618" t="s">
        <v>304</v>
      </c>
      <c r="AQ26" s="699"/>
      <c r="AR26" s="699"/>
      <c r="AS26" s="699"/>
      <c r="AT26" s="699"/>
      <c r="AU26" s="699"/>
      <c r="AV26" s="699"/>
      <c r="AW26" s="699"/>
      <c r="AX26" s="699"/>
      <c r="AY26" s="699"/>
      <c r="AZ26" s="699"/>
      <c r="BA26" s="699"/>
      <c r="BB26" s="699"/>
      <c r="BC26" s="699"/>
      <c r="BD26" s="699"/>
      <c r="BE26" s="699"/>
      <c r="BF26" s="700"/>
      <c r="BG26" s="621" t="s">
        <v>132</v>
      </c>
      <c r="BH26" s="622"/>
      <c r="BI26" s="622"/>
      <c r="BJ26" s="622"/>
      <c r="BK26" s="622"/>
      <c r="BL26" s="622"/>
      <c r="BM26" s="622"/>
      <c r="BN26" s="623"/>
      <c r="BO26" s="659" t="s">
        <v>132</v>
      </c>
      <c r="BP26" s="659"/>
      <c r="BQ26" s="659"/>
      <c r="BR26" s="659"/>
      <c r="BS26" s="660" t="s">
        <v>132</v>
      </c>
      <c r="BT26" s="660"/>
      <c r="BU26" s="660"/>
      <c r="BV26" s="660"/>
      <c r="BW26" s="660"/>
      <c r="BX26" s="660"/>
      <c r="BY26" s="660"/>
      <c r="BZ26" s="660"/>
      <c r="CA26" s="660"/>
      <c r="CB26" s="698"/>
      <c r="CD26" s="618" t="s">
        <v>305</v>
      </c>
      <c r="CE26" s="619"/>
      <c r="CF26" s="619"/>
      <c r="CG26" s="619"/>
      <c r="CH26" s="619"/>
      <c r="CI26" s="619"/>
      <c r="CJ26" s="619"/>
      <c r="CK26" s="619"/>
      <c r="CL26" s="619"/>
      <c r="CM26" s="619"/>
      <c r="CN26" s="619"/>
      <c r="CO26" s="619"/>
      <c r="CP26" s="619"/>
      <c r="CQ26" s="620"/>
      <c r="CR26" s="621">
        <v>4924821</v>
      </c>
      <c r="CS26" s="622"/>
      <c r="CT26" s="622"/>
      <c r="CU26" s="622"/>
      <c r="CV26" s="622"/>
      <c r="CW26" s="622"/>
      <c r="CX26" s="622"/>
      <c r="CY26" s="623"/>
      <c r="CZ26" s="624">
        <v>7.3</v>
      </c>
      <c r="DA26" s="636"/>
      <c r="DB26" s="636"/>
      <c r="DC26" s="637"/>
      <c r="DD26" s="627">
        <v>4344262</v>
      </c>
      <c r="DE26" s="622"/>
      <c r="DF26" s="622"/>
      <c r="DG26" s="622"/>
      <c r="DH26" s="622"/>
      <c r="DI26" s="622"/>
      <c r="DJ26" s="622"/>
      <c r="DK26" s="623"/>
      <c r="DL26" s="627" t="s">
        <v>247</v>
      </c>
      <c r="DM26" s="622"/>
      <c r="DN26" s="622"/>
      <c r="DO26" s="622"/>
      <c r="DP26" s="622"/>
      <c r="DQ26" s="622"/>
      <c r="DR26" s="622"/>
      <c r="DS26" s="622"/>
      <c r="DT26" s="622"/>
      <c r="DU26" s="622"/>
      <c r="DV26" s="623"/>
      <c r="DW26" s="624" t="s">
        <v>132</v>
      </c>
      <c r="DX26" s="636"/>
      <c r="DY26" s="636"/>
      <c r="DZ26" s="636"/>
      <c r="EA26" s="636"/>
      <c r="EB26" s="636"/>
      <c r="EC26" s="648"/>
    </row>
    <row r="27" spans="2:133" ht="11.25" customHeight="1" x14ac:dyDescent="0.2">
      <c r="B27" s="618" t="s">
        <v>306</v>
      </c>
      <c r="C27" s="619"/>
      <c r="D27" s="619"/>
      <c r="E27" s="619"/>
      <c r="F27" s="619"/>
      <c r="G27" s="619"/>
      <c r="H27" s="619"/>
      <c r="I27" s="619"/>
      <c r="J27" s="619"/>
      <c r="K27" s="619"/>
      <c r="L27" s="619"/>
      <c r="M27" s="619"/>
      <c r="N27" s="619"/>
      <c r="O27" s="619"/>
      <c r="P27" s="619"/>
      <c r="Q27" s="620"/>
      <c r="R27" s="621">
        <v>185865</v>
      </c>
      <c r="S27" s="622"/>
      <c r="T27" s="622"/>
      <c r="U27" s="622"/>
      <c r="V27" s="622"/>
      <c r="W27" s="622"/>
      <c r="X27" s="622"/>
      <c r="Y27" s="623"/>
      <c r="Z27" s="659">
        <v>0.3</v>
      </c>
      <c r="AA27" s="659"/>
      <c r="AB27" s="659"/>
      <c r="AC27" s="659"/>
      <c r="AD27" s="660" t="s">
        <v>132</v>
      </c>
      <c r="AE27" s="660"/>
      <c r="AF27" s="660"/>
      <c r="AG27" s="660"/>
      <c r="AH27" s="660"/>
      <c r="AI27" s="660"/>
      <c r="AJ27" s="660"/>
      <c r="AK27" s="660"/>
      <c r="AL27" s="624" t="s">
        <v>247</v>
      </c>
      <c r="AM27" s="625"/>
      <c r="AN27" s="625"/>
      <c r="AO27" s="661"/>
      <c r="AP27" s="618" t="s">
        <v>307</v>
      </c>
      <c r="AQ27" s="619"/>
      <c r="AR27" s="619"/>
      <c r="AS27" s="619"/>
      <c r="AT27" s="619"/>
      <c r="AU27" s="619"/>
      <c r="AV27" s="619"/>
      <c r="AW27" s="619"/>
      <c r="AX27" s="619"/>
      <c r="AY27" s="619"/>
      <c r="AZ27" s="619"/>
      <c r="BA27" s="619"/>
      <c r="BB27" s="619"/>
      <c r="BC27" s="619"/>
      <c r="BD27" s="619"/>
      <c r="BE27" s="619"/>
      <c r="BF27" s="620"/>
      <c r="BG27" s="621">
        <v>21501698</v>
      </c>
      <c r="BH27" s="622"/>
      <c r="BI27" s="622"/>
      <c r="BJ27" s="622"/>
      <c r="BK27" s="622"/>
      <c r="BL27" s="622"/>
      <c r="BM27" s="622"/>
      <c r="BN27" s="623"/>
      <c r="BO27" s="659">
        <v>100</v>
      </c>
      <c r="BP27" s="659"/>
      <c r="BQ27" s="659"/>
      <c r="BR27" s="659"/>
      <c r="BS27" s="660">
        <v>75189</v>
      </c>
      <c r="BT27" s="660"/>
      <c r="BU27" s="660"/>
      <c r="BV27" s="660"/>
      <c r="BW27" s="660"/>
      <c r="BX27" s="660"/>
      <c r="BY27" s="660"/>
      <c r="BZ27" s="660"/>
      <c r="CA27" s="660"/>
      <c r="CB27" s="698"/>
      <c r="CD27" s="618" t="s">
        <v>308</v>
      </c>
      <c r="CE27" s="619"/>
      <c r="CF27" s="619"/>
      <c r="CG27" s="619"/>
      <c r="CH27" s="619"/>
      <c r="CI27" s="619"/>
      <c r="CJ27" s="619"/>
      <c r="CK27" s="619"/>
      <c r="CL27" s="619"/>
      <c r="CM27" s="619"/>
      <c r="CN27" s="619"/>
      <c r="CO27" s="619"/>
      <c r="CP27" s="619"/>
      <c r="CQ27" s="620"/>
      <c r="CR27" s="621">
        <v>20010690</v>
      </c>
      <c r="CS27" s="634"/>
      <c r="CT27" s="634"/>
      <c r="CU27" s="634"/>
      <c r="CV27" s="634"/>
      <c r="CW27" s="634"/>
      <c r="CX27" s="634"/>
      <c r="CY27" s="635"/>
      <c r="CZ27" s="624">
        <v>29.5</v>
      </c>
      <c r="DA27" s="636"/>
      <c r="DB27" s="636"/>
      <c r="DC27" s="637"/>
      <c r="DD27" s="627">
        <v>4398896</v>
      </c>
      <c r="DE27" s="634"/>
      <c r="DF27" s="634"/>
      <c r="DG27" s="634"/>
      <c r="DH27" s="634"/>
      <c r="DI27" s="634"/>
      <c r="DJ27" s="634"/>
      <c r="DK27" s="635"/>
      <c r="DL27" s="627">
        <v>4397748</v>
      </c>
      <c r="DM27" s="634"/>
      <c r="DN27" s="634"/>
      <c r="DO27" s="634"/>
      <c r="DP27" s="634"/>
      <c r="DQ27" s="634"/>
      <c r="DR27" s="634"/>
      <c r="DS27" s="634"/>
      <c r="DT27" s="634"/>
      <c r="DU27" s="634"/>
      <c r="DV27" s="635"/>
      <c r="DW27" s="624">
        <v>14</v>
      </c>
      <c r="DX27" s="636"/>
      <c r="DY27" s="636"/>
      <c r="DZ27" s="636"/>
      <c r="EA27" s="636"/>
      <c r="EB27" s="636"/>
      <c r="EC27" s="648"/>
    </row>
    <row r="28" spans="2:133" ht="11.25" customHeight="1" x14ac:dyDescent="0.2">
      <c r="B28" s="618" t="s">
        <v>309</v>
      </c>
      <c r="C28" s="619"/>
      <c r="D28" s="619"/>
      <c r="E28" s="619"/>
      <c r="F28" s="619"/>
      <c r="G28" s="619"/>
      <c r="H28" s="619"/>
      <c r="I28" s="619"/>
      <c r="J28" s="619"/>
      <c r="K28" s="619"/>
      <c r="L28" s="619"/>
      <c r="M28" s="619"/>
      <c r="N28" s="619"/>
      <c r="O28" s="619"/>
      <c r="P28" s="619"/>
      <c r="Q28" s="620"/>
      <c r="R28" s="621">
        <v>337403</v>
      </c>
      <c r="S28" s="622"/>
      <c r="T28" s="622"/>
      <c r="U28" s="622"/>
      <c r="V28" s="622"/>
      <c r="W28" s="622"/>
      <c r="X28" s="622"/>
      <c r="Y28" s="623"/>
      <c r="Z28" s="659">
        <v>0.5</v>
      </c>
      <c r="AA28" s="659"/>
      <c r="AB28" s="659"/>
      <c r="AC28" s="659"/>
      <c r="AD28" s="660">
        <v>100728</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310</v>
      </c>
      <c r="CE28" s="619"/>
      <c r="CF28" s="619"/>
      <c r="CG28" s="619"/>
      <c r="CH28" s="619"/>
      <c r="CI28" s="619"/>
      <c r="CJ28" s="619"/>
      <c r="CK28" s="619"/>
      <c r="CL28" s="619"/>
      <c r="CM28" s="619"/>
      <c r="CN28" s="619"/>
      <c r="CO28" s="619"/>
      <c r="CP28" s="619"/>
      <c r="CQ28" s="620"/>
      <c r="CR28" s="621">
        <v>3785782</v>
      </c>
      <c r="CS28" s="622"/>
      <c r="CT28" s="622"/>
      <c r="CU28" s="622"/>
      <c r="CV28" s="622"/>
      <c r="CW28" s="622"/>
      <c r="CX28" s="622"/>
      <c r="CY28" s="623"/>
      <c r="CZ28" s="624">
        <v>5.6</v>
      </c>
      <c r="DA28" s="636"/>
      <c r="DB28" s="636"/>
      <c r="DC28" s="637"/>
      <c r="DD28" s="627">
        <v>3785782</v>
      </c>
      <c r="DE28" s="622"/>
      <c r="DF28" s="622"/>
      <c r="DG28" s="622"/>
      <c r="DH28" s="622"/>
      <c r="DI28" s="622"/>
      <c r="DJ28" s="622"/>
      <c r="DK28" s="623"/>
      <c r="DL28" s="627">
        <v>3785782</v>
      </c>
      <c r="DM28" s="622"/>
      <c r="DN28" s="622"/>
      <c r="DO28" s="622"/>
      <c r="DP28" s="622"/>
      <c r="DQ28" s="622"/>
      <c r="DR28" s="622"/>
      <c r="DS28" s="622"/>
      <c r="DT28" s="622"/>
      <c r="DU28" s="622"/>
      <c r="DV28" s="623"/>
      <c r="DW28" s="624">
        <v>12</v>
      </c>
      <c r="DX28" s="636"/>
      <c r="DY28" s="636"/>
      <c r="DZ28" s="636"/>
      <c r="EA28" s="636"/>
      <c r="EB28" s="636"/>
      <c r="EC28" s="648"/>
    </row>
    <row r="29" spans="2:133" ht="11.25" customHeight="1" x14ac:dyDescent="0.2">
      <c r="B29" s="618" t="s">
        <v>311</v>
      </c>
      <c r="C29" s="619"/>
      <c r="D29" s="619"/>
      <c r="E29" s="619"/>
      <c r="F29" s="619"/>
      <c r="G29" s="619"/>
      <c r="H29" s="619"/>
      <c r="I29" s="619"/>
      <c r="J29" s="619"/>
      <c r="K29" s="619"/>
      <c r="L29" s="619"/>
      <c r="M29" s="619"/>
      <c r="N29" s="619"/>
      <c r="O29" s="619"/>
      <c r="P29" s="619"/>
      <c r="Q29" s="620"/>
      <c r="R29" s="621">
        <v>580891</v>
      </c>
      <c r="S29" s="622"/>
      <c r="T29" s="622"/>
      <c r="U29" s="622"/>
      <c r="V29" s="622"/>
      <c r="W29" s="622"/>
      <c r="X29" s="622"/>
      <c r="Y29" s="623"/>
      <c r="Z29" s="659">
        <v>0.8</v>
      </c>
      <c r="AA29" s="659"/>
      <c r="AB29" s="659"/>
      <c r="AC29" s="659"/>
      <c r="AD29" s="660" t="s">
        <v>132</v>
      </c>
      <c r="AE29" s="660"/>
      <c r="AF29" s="660"/>
      <c r="AG29" s="660"/>
      <c r="AH29" s="660"/>
      <c r="AI29" s="660"/>
      <c r="AJ29" s="660"/>
      <c r="AK29" s="660"/>
      <c r="AL29" s="624" t="s">
        <v>247</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312</v>
      </c>
      <c r="CE29" s="641"/>
      <c r="CF29" s="618" t="s">
        <v>72</v>
      </c>
      <c r="CG29" s="619"/>
      <c r="CH29" s="619"/>
      <c r="CI29" s="619"/>
      <c r="CJ29" s="619"/>
      <c r="CK29" s="619"/>
      <c r="CL29" s="619"/>
      <c r="CM29" s="619"/>
      <c r="CN29" s="619"/>
      <c r="CO29" s="619"/>
      <c r="CP29" s="619"/>
      <c r="CQ29" s="620"/>
      <c r="CR29" s="621">
        <v>3785782</v>
      </c>
      <c r="CS29" s="634"/>
      <c r="CT29" s="634"/>
      <c r="CU29" s="634"/>
      <c r="CV29" s="634"/>
      <c r="CW29" s="634"/>
      <c r="CX29" s="634"/>
      <c r="CY29" s="635"/>
      <c r="CZ29" s="624">
        <v>5.6</v>
      </c>
      <c r="DA29" s="636"/>
      <c r="DB29" s="636"/>
      <c r="DC29" s="637"/>
      <c r="DD29" s="627">
        <v>3785782</v>
      </c>
      <c r="DE29" s="634"/>
      <c r="DF29" s="634"/>
      <c r="DG29" s="634"/>
      <c r="DH29" s="634"/>
      <c r="DI29" s="634"/>
      <c r="DJ29" s="634"/>
      <c r="DK29" s="635"/>
      <c r="DL29" s="627">
        <v>3785782</v>
      </c>
      <c r="DM29" s="634"/>
      <c r="DN29" s="634"/>
      <c r="DO29" s="634"/>
      <c r="DP29" s="634"/>
      <c r="DQ29" s="634"/>
      <c r="DR29" s="634"/>
      <c r="DS29" s="634"/>
      <c r="DT29" s="634"/>
      <c r="DU29" s="634"/>
      <c r="DV29" s="635"/>
      <c r="DW29" s="624">
        <v>12</v>
      </c>
      <c r="DX29" s="636"/>
      <c r="DY29" s="636"/>
      <c r="DZ29" s="636"/>
      <c r="EA29" s="636"/>
      <c r="EB29" s="636"/>
      <c r="EC29" s="648"/>
    </row>
    <row r="30" spans="2:133" ht="11.25" customHeight="1" x14ac:dyDescent="0.2">
      <c r="B30" s="618" t="s">
        <v>313</v>
      </c>
      <c r="C30" s="619"/>
      <c r="D30" s="619"/>
      <c r="E30" s="619"/>
      <c r="F30" s="619"/>
      <c r="G30" s="619"/>
      <c r="H30" s="619"/>
      <c r="I30" s="619"/>
      <c r="J30" s="619"/>
      <c r="K30" s="619"/>
      <c r="L30" s="619"/>
      <c r="M30" s="619"/>
      <c r="N30" s="619"/>
      <c r="O30" s="619"/>
      <c r="P30" s="619"/>
      <c r="Q30" s="620"/>
      <c r="R30" s="621">
        <v>16433125</v>
      </c>
      <c r="S30" s="622"/>
      <c r="T30" s="622"/>
      <c r="U30" s="622"/>
      <c r="V30" s="622"/>
      <c r="W30" s="622"/>
      <c r="X30" s="622"/>
      <c r="Y30" s="623"/>
      <c r="Z30" s="659">
        <v>23.3</v>
      </c>
      <c r="AA30" s="659"/>
      <c r="AB30" s="659"/>
      <c r="AC30" s="659"/>
      <c r="AD30" s="660" t="s">
        <v>247</v>
      </c>
      <c r="AE30" s="660"/>
      <c r="AF30" s="660"/>
      <c r="AG30" s="660"/>
      <c r="AH30" s="660"/>
      <c r="AI30" s="660"/>
      <c r="AJ30" s="660"/>
      <c r="AK30" s="660"/>
      <c r="AL30" s="624" t="s">
        <v>132</v>
      </c>
      <c r="AM30" s="625"/>
      <c r="AN30" s="625"/>
      <c r="AO30" s="661"/>
      <c r="AP30" s="673" t="s">
        <v>230</v>
      </c>
      <c r="AQ30" s="674"/>
      <c r="AR30" s="674"/>
      <c r="AS30" s="674"/>
      <c r="AT30" s="674"/>
      <c r="AU30" s="674"/>
      <c r="AV30" s="674"/>
      <c r="AW30" s="674"/>
      <c r="AX30" s="674"/>
      <c r="AY30" s="674"/>
      <c r="AZ30" s="674"/>
      <c r="BA30" s="674"/>
      <c r="BB30" s="674"/>
      <c r="BC30" s="674"/>
      <c r="BD30" s="674"/>
      <c r="BE30" s="674"/>
      <c r="BF30" s="675"/>
      <c r="BG30" s="673" t="s">
        <v>314</v>
      </c>
      <c r="BH30" s="696"/>
      <c r="BI30" s="696"/>
      <c r="BJ30" s="696"/>
      <c r="BK30" s="696"/>
      <c r="BL30" s="696"/>
      <c r="BM30" s="696"/>
      <c r="BN30" s="696"/>
      <c r="BO30" s="696"/>
      <c r="BP30" s="696"/>
      <c r="BQ30" s="697"/>
      <c r="BR30" s="673" t="s">
        <v>315</v>
      </c>
      <c r="BS30" s="696"/>
      <c r="BT30" s="696"/>
      <c r="BU30" s="696"/>
      <c r="BV30" s="696"/>
      <c r="BW30" s="696"/>
      <c r="BX30" s="696"/>
      <c r="BY30" s="696"/>
      <c r="BZ30" s="696"/>
      <c r="CA30" s="696"/>
      <c r="CB30" s="697"/>
      <c r="CD30" s="642"/>
      <c r="CE30" s="643"/>
      <c r="CF30" s="618" t="s">
        <v>316</v>
      </c>
      <c r="CG30" s="619"/>
      <c r="CH30" s="619"/>
      <c r="CI30" s="619"/>
      <c r="CJ30" s="619"/>
      <c r="CK30" s="619"/>
      <c r="CL30" s="619"/>
      <c r="CM30" s="619"/>
      <c r="CN30" s="619"/>
      <c r="CO30" s="619"/>
      <c r="CP30" s="619"/>
      <c r="CQ30" s="620"/>
      <c r="CR30" s="621">
        <v>3654608</v>
      </c>
      <c r="CS30" s="622"/>
      <c r="CT30" s="622"/>
      <c r="CU30" s="622"/>
      <c r="CV30" s="622"/>
      <c r="CW30" s="622"/>
      <c r="CX30" s="622"/>
      <c r="CY30" s="623"/>
      <c r="CZ30" s="624">
        <v>5.4</v>
      </c>
      <c r="DA30" s="636"/>
      <c r="DB30" s="636"/>
      <c r="DC30" s="637"/>
      <c r="DD30" s="627">
        <v>3654608</v>
      </c>
      <c r="DE30" s="622"/>
      <c r="DF30" s="622"/>
      <c r="DG30" s="622"/>
      <c r="DH30" s="622"/>
      <c r="DI30" s="622"/>
      <c r="DJ30" s="622"/>
      <c r="DK30" s="623"/>
      <c r="DL30" s="627">
        <v>3654608</v>
      </c>
      <c r="DM30" s="622"/>
      <c r="DN30" s="622"/>
      <c r="DO30" s="622"/>
      <c r="DP30" s="622"/>
      <c r="DQ30" s="622"/>
      <c r="DR30" s="622"/>
      <c r="DS30" s="622"/>
      <c r="DT30" s="622"/>
      <c r="DU30" s="622"/>
      <c r="DV30" s="623"/>
      <c r="DW30" s="624">
        <v>11.6</v>
      </c>
      <c r="DX30" s="636"/>
      <c r="DY30" s="636"/>
      <c r="DZ30" s="636"/>
      <c r="EA30" s="636"/>
      <c r="EB30" s="636"/>
      <c r="EC30" s="648"/>
    </row>
    <row r="31" spans="2:133" ht="11.25" customHeight="1" x14ac:dyDescent="0.2">
      <c r="B31" s="688" t="s">
        <v>317</v>
      </c>
      <c r="C31" s="689"/>
      <c r="D31" s="689"/>
      <c r="E31" s="689"/>
      <c r="F31" s="689"/>
      <c r="G31" s="689"/>
      <c r="H31" s="689"/>
      <c r="I31" s="689"/>
      <c r="J31" s="689"/>
      <c r="K31" s="689"/>
      <c r="L31" s="689"/>
      <c r="M31" s="689"/>
      <c r="N31" s="689"/>
      <c r="O31" s="689"/>
      <c r="P31" s="689"/>
      <c r="Q31" s="690"/>
      <c r="R31" s="621" t="s">
        <v>132</v>
      </c>
      <c r="S31" s="622"/>
      <c r="T31" s="622"/>
      <c r="U31" s="622"/>
      <c r="V31" s="622"/>
      <c r="W31" s="622"/>
      <c r="X31" s="622"/>
      <c r="Y31" s="623"/>
      <c r="Z31" s="659" t="s">
        <v>247</v>
      </c>
      <c r="AA31" s="659"/>
      <c r="AB31" s="659"/>
      <c r="AC31" s="659"/>
      <c r="AD31" s="660" t="s">
        <v>247</v>
      </c>
      <c r="AE31" s="660"/>
      <c r="AF31" s="660"/>
      <c r="AG31" s="660"/>
      <c r="AH31" s="660"/>
      <c r="AI31" s="660"/>
      <c r="AJ31" s="660"/>
      <c r="AK31" s="660"/>
      <c r="AL31" s="624" t="s">
        <v>132</v>
      </c>
      <c r="AM31" s="625"/>
      <c r="AN31" s="625"/>
      <c r="AO31" s="661"/>
      <c r="AP31" s="691" t="s">
        <v>318</v>
      </c>
      <c r="AQ31" s="692"/>
      <c r="AR31" s="692"/>
      <c r="AS31" s="692"/>
      <c r="AT31" s="693" t="s">
        <v>319</v>
      </c>
      <c r="AU31" s="218"/>
      <c r="AV31" s="218"/>
      <c r="AW31" s="218"/>
      <c r="AX31" s="679" t="s">
        <v>193</v>
      </c>
      <c r="AY31" s="680"/>
      <c r="AZ31" s="680"/>
      <c r="BA31" s="680"/>
      <c r="BB31" s="680"/>
      <c r="BC31" s="680"/>
      <c r="BD31" s="680"/>
      <c r="BE31" s="680"/>
      <c r="BF31" s="681"/>
      <c r="BG31" s="683">
        <v>99.3</v>
      </c>
      <c r="BH31" s="684"/>
      <c r="BI31" s="684"/>
      <c r="BJ31" s="684"/>
      <c r="BK31" s="684"/>
      <c r="BL31" s="684"/>
      <c r="BM31" s="685">
        <v>98.5</v>
      </c>
      <c r="BN31" s="684"/>
      <c r="BO31" s="684"/>
      <c r="BP31" s="684"/>
      <c r="BQ31" s="686"/>
      <c r="BR31" s="683">
        <v>99.4</v>
      </c>
      <c r="BS31" s="684"/>
      <c r="BT31" s="684"/>
      <c r="BU31" s="684"/>
      <c r="BV31" s="684"/>
      <c r="BW31" s="684"/>
      <c r="BX31" s="685">
        <v>98.5</v>
      </c>
      <c r="BY31" s="684"/>
      <c r="BZ31" s="684"/>
      <c r="CA31" s="684"/>
      <c r="CB31" s="686"/>
      <c r="CD31" s="642"/>
      <c r="CE31" s="643"/>
      <c r="CF31" s="618" t="s">
        <v>320</v>
      </c>
      <c r="CG31" s="619"/>
      <c r="CH31" s="619"/>
      <c r="CI31" s="619"/>
      <c r="CJ31" s="619"/>
      <c r="CK31" s="619"/>
      <c r="CL31" s="619"/>
      <c r="CM31" s="619"/>
      <c r="CN31" s="619"/>
      <c r="CO31" s="619"/>
      <c r="CP31" s="619"/>
      <c r="CQ31" s="620"/>
      <c r="CR31" s="621">
        <v>131174</v>
      </c>
      <c r="CS31" s="634"/>
      <c r="CT31" s="634"/>
      <c r="CU31" s="634"/>
      <c r="CV31" s="634"/>
      <c r="CW31" s="634"/>
      <c r="CX31" s="634"/>
      <c r="CY31" s="635"/>
      <c r="CZ31" s="624">
        <v>0.2</v>
      </c>
      <c r="DA31" s="636"/>
      <c r="DB31" s="636"/>
      <c r="DC31" s="637"/>
      <c r="DD31" s="627">
        <v>131174</v>
      </c>
      <c r="DE31" s="634"/>
      <c r="DF31" s="634"/>
      <c r="DG31" s="634"/>
      <c r="DH31" s="634"/>
      <c r="DI31" s="634"/>
      <c r="DJ31" s="634"/>
      <c r="DK31" s="635"/>
      <c r="DL31" s="627">
        <v>131174</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321</v>
      </c>
      <c r="C32" s="619"/>
      <c r="D32" s="619"/>
      <c r="E32" s="619"/>
      <c r="F32" s="619"/>
      <c r="G32" s="619"/>
      <c r="H32" s="619"/>
      <c r="I32" s="619"/>
      <c r="J32" s="619"/>
      <c r="K32" s="619"/>
      <c r="L32" s="619"/>
      <c r="M32" s="619"/>
      <c r="N32" s="619"/>
      <c r="O32" s="619"/>
      <c r="P32" s="619"/>
      <c r="Q32" s="620"/>
      <c r="R32" s="621">
        <v>10378206</v>
      </c>
      <c r="S32" s="622"/>
      <c r="T32" s="622"/>
      <c r="U32" s="622"/>
      <c r="V32" s="622"/>
      <c r="W32" s="622"/>
      <c r="X32" s="622"/>
      <c r="Y32" s="623"/>
      <c r="Z32" s="659">
        <v>14.7</v>
      </c>
      <c r="AA32" s="659"/>
      <c r="AB32" s="659"/>
      <c r="AC32" s="659"/>
      <c r="AD32" s="660" t="s">
        <v>247</v>
      </c>
      <c r="AE32" s="660"/>
      <c r="AF32" s="660"/>
      <c r="AG32" s="660"/>
      <c r="AH32" s="660"/>
      <c r="AI32" s="660"/>
      <c r="AJ32" s="660"/>
      <c r="AK32" s="660"/>
      <c r="AL32" s="624" t="s">
        <v>247</v>
      </c>
      <c r="AM32" s="625"/>
      <c r="AN32" s="625"/>
      <c r="AO32" s="661"/>
      <c r="AP32" s="662"/>
      <c r="AQ32" s="663"/>
      <c r="AR32" s="663"/>
      <c r="AS32" s="663"/>
      <c r="AT32" s="694"/>
      <c r="AU32" s="214" t="s">
        <v>322</v>
      </c>
      <c r="AX32" s="618" t="s">
        <v>323</v>
      </c>
      <c r="AY32" s="619"/>
      <c r="AZ32" s="619"/>
      <c r="BA32" s="619"/>
      <c r="BB32" s="619"/>
      <c r="BC32" s="619"/>
      <c r="BD32" s="619"/>
      <c r="BE32" s="619"/>
      <c r="BF32" s="620"/>
      <c r="BG32" s="687">
        <v>99</v>
      </c>
      <c r="BH32" s="634"/>
      <c r="BI32" s="634"/>
      <c r="BJ32" s="634"/>
      <c r="BK32" s="634"/>
      <c r="BL32" s="634"/>
      <c r="BM32" s="625">
        <v>97.9</v>
      </c>
      <c r="BN32" s="634"/>
      <c r="BO32" s="634"/>
      <c r="BP32" s="634"/>
      <c r="BQ32" s="657"/>
      <c r="BR32" s="687">
        <v>99.1</v>
      </c>
      <c r="BS32" s="634"/>
      <c r="BT32" s="634"/>
      <c r="BU32" s="634"/>
      <c r="BV32" s="634"/>
      <c r="BW32" s="634"/>
      <c r="BX32" s="625">
        <v>97.9</v>
      </c>
      <c r="BY32" s="634"/>
      <c r="BZ32" s="634"/>
      <c r="CA32" s="634"/>
      <c r="CB32" s="657"/>
      <c r="CD32" s="644"/>
      <c r="CE32" s="645"/>
      <c r="CF32" s="618" t="s">
        <v>324</v>
      </c>
      <c r="CG32" s="619"/>
      <c r="CH32" s="619"/>
      <c r="CI32" s="619"/>
      <c r="CJ32" s="619"/>
      <c r="CK32" s="619"/>
      <c r="CL32" s="619"/>
      <c r="CM32" s="619"/>
      <c r="CN32" s="619"/>
      <c r="CO32" s="619"/>
      <c r="CP32" s="619"/>
      <c r="CQ32" s="620"/>
      <c r="CR32" s="621" t="s">
        <v>132</v>
      </c>
      <c r="CS32" s="622"/>
      <c r="CT32" s="622"/>
      <c r="CU32" s="622"/>
      <c r="CV32" s="622"/>
      <c r="CW32" s="622"/>
      <c r="CX32" s="622"/>
      <c r="CY32" s="623"/>
      <c r="CZ32" s="624" t="s">
        <v>180</v>
      </c>
      <c r="DA32" s="636"/>
      <c r="DB32" s="636"/>
      <c r="DC32" s="637"/>
      <c r="DD32" s="627" t="s">
        <v>132</v>
      </c>
      <c r="DE32" s="622"/>
      <c r="DF32" s="622"/>
      <c r="DG32" s="622"/>
      <c r="DH32" s="622"/>
      <c r="DI32" s="622"/>
      <c r="DJ32" s="622"/>
      <c r="DK32" s="623"/>
      <c r="DL32" s="627" t="s">
        <v>247</v>
      </c>
      <c r="DM32" s="622"/>
      <c r="DN32" s="622"/>
      <c r="DO32" s="622"/>
      <c r="DP32" s="622"/>
      <c r="DQ32" s="622"/>
      <c r="DR32" s="622"/>
      <c r="DS32" s="622"/>
      <c r="DT32" s="622"/>
      <c r="DU32" s="622"/>
      <c r="DV32" s="623"/>
      <c r="DW32" s="624" t="s">
        <v>247</v>
      </c>
      <c r="DX32" s="636"/>
      <c r="DY32" s="636"/>
      <c r="DZ32" s="636"/>
      <c r="EA32" s="636"/>
      <c r="EB32" s="636"/>
      <c r="EC32" s="648"/>
    </row>
    <row r="33" spans="2:133" ht="11.25" customHeight="1" x14ac:dyDescent="0.2">
      <c r="B33" s="618" t="s">
        <v>325</v>
      </c>
      <c r="C33" s="619"/>
      <c r="D33" s="619"/>
      <c r="E33" s="619"/>
      <c r="F33" s="619"/>
      <c r="G33" s="619"/>
      <c r="H33" s="619"/>
      <c r="I33" s="619"/>
      <c r="J33" s="619"/>
      <c r="K33" s="619"/>
      <c r="L33" s="619"/>
      <c r="M33" s="619"/>
      <c r="N33" s="619"/>
      <c r="O33" s="619"/>
      <c r="P33" s="619"/>
      <c r="Q33" s="620"/>
      <c r="R33" s="621">
        <v>94382</v>
      </c>
      <c r="S33" s="622"/>
      <c r="T33" s="622"/>
      <c r="U33" s="622"/>
      <c r="V33" s="622"/>
      <c r="W33" s="622"/>
      <c r="X33" s="622"/>
      <c r="Y33" s="623"/>
      <c r="Z33" s="659">
        <v>0.1</v>
      </c>
      <c r="AA33" s="659"/>
      <c r="AB33" s="659"/>
      <c r="AC33" s="659"/>
      <c r="AD33" s="660">
        <v>2442</v>
      </c>
      <c r="AE33" s="660"/>
      <c r="AF33" s="660"/>
      <c r="AG33" s="660"/>
      <c r="AH33" s="660"/>
      <c r="AI33" s="660"/>
      <c r="AJ33" s="660"/>
      <c r="AK33" s="660"/>
      <c r="AL33" s="624">
        <v>0</v>
      </c>
      <c r="AM33" s="625"/>
      <c r="AN33" s="625"/>
      <c r="AO33" s="661"/>
      <c r="AP33" s="664"/>
      <c r="AQ33" s="665"/>
      <c r="AR33" s="665"/>
      <c r="AS33" s="665"/>
      <c r="AT33" s="695"/>
      <c r="AU33" s="219"/>
      <c r="AV33" s="219"/>
      <c r="AW33" s="219"/>
      <c r="AX33" s="602" t="s">
        <v>326</v>
      </c>
      <c r="AY33" s="603"/>
      <c r="AZ33" s="603"/>
      <c r="BA33" s="603"/>
      <c r="BB33" s="603"/>
      <c r="BC33" s="603"/>
      <c r="BD33" s="603"/>
      <c r="BE33" s="603"/>
      <c r="BF33" s="604"/>
      <c r="BG33" s="682">
        <v>99.5</v>
      </c>
      <c r="BH33" s="606"/>
      <c r="BI33" s="606"/>
      <c r="BJ33" s="606"/>
      <c r="BK33" s="606"/>
      <c r="BL33" s="606"/>
      <c r="BM33" s="652">
        <v>98.9</v>
      </c>
      <c r="BN33" s="606"/>
      <c r="BO33" s="606"/>
      <c r="BP33" s="606"/>
      <c r="BQ33" s="669"/>
      <c r="BR33" s="682">
        <v>99.5</v>
      </c>
      <c r="BS33" s="606"/>
      <c r="BT33" s="606"/>
      <c r="BU33" s="606"/>
      <c r="BV33" s="606"/>
      <c r="BW33" s="606"/>
      <c r="BX33" s="652">
        <v>99</v>
      </c>
      <c r="BY33" s="606"/>
      <c r="BZ33" s="606"/>
      <c r="CA33" s="606"/>
      <c r="CB33" s="669"/>
      <c r="CD33" s="618" t="s">
        <v>327</v>
      </c>
      <c r="CE33" s="619"/>
      <c r="CF33" s="619"/>
      <c r="CG33" s="619"/>
      <c r="CH33" s="619"/>
      <c r="CI33" s="619"/>
      <c r="CJ33" s="619"/>
      <c r="CK33" s="619"/>
      <c r="CL33" s="619"/>
      <c r="CM33" s="619"/>
      <c r="CN33" s="619"/>
      <c r="CO33" s="619"/>
      <c r="CP33" s="619"/>
      <c r="CQ33" s="620"/>
      <c r="CR33" s="621">
        <v>28855557</v>
      </c>
      <c r="CS33" s="634"/>
      <c r="CT33" s="634"/>
      <c r="CU33" s="634"/>
      <c r="CV33" s="634"/>
      <c r="CW33" s="634"/>
      <c r="CX33" s="634"/>
      <c r="CY33" s="635"/>
      <c r="CZ33" s="624">
        <v>42.5</v>
      </c>
      <c r="DA33" s="636"/>
      <c r="DB33" s="636"/>
      <c r="DC33" s="637"/>
      <c r="DD33" s="627">
        <v>21705749</v>
      </c>
      <c r="DE33" s="634"/>
      <c r="DF33" s="634"/>
      <c r="DG33" s="634"/>
      <c r="DH33" s="634"/>
      <c r="DI33" s="634"/>
      <c r="DJ33" s="634"/>
      <c r="DK33" s="635"/>
      <c r="DL33" s="627">
        <v>13975096</v>
      </c>
      <c r="DM33" s="634"/>
      <c r="DN33" s="634"/>
      <c r="DO33" s="634"/>
      <c r="DP33" s="634"/>
      <c r="DQ33" s="634"/>
      <c r="DR33" s="634"/>
      <c r="DS33" s="634"/>
      <c r="DT33" s="634"/>
      <c r="DU33" s="634"/>
      <c r="DV33" s="635"/>
      <c r="DW33" s="624">
        <v>44.3</v>
      </c>
      <c r="DX33" s="636"/>
      <c r="DY33" s="636"/>
      <c r="DZ33" s="636"/>
      <c r="EA33" s="636"/>
      <c r="EB33" s="636"/>
      <c r="EC33" s="648"/>
    </row>
    <row r="34" spans="2:133" ht="11.25" customHeight="1" x14ac:dyDescent="0.2">
      <c r="B34" s="618" t="s">
        <v>328</v>
      </c>
      <c r="C34" s="619"/>
      <c r="D34" s="619"/>
      <c r="E34" s="619"/>
      <c r="F34" s="619"/>
      <c r="G34" s="619"/>
      <c r="H34" s="619"/>
      <c r="I34" s="619"/>
      <c r="J34" s="619"/>
      <c r="K34" s="619"/>
      <c r="L34" s="619"/>
      <c r="M34" s="619"/>
      <c r="N34" s="619"/>
      <c r="O34" s="619"/>
      <c r="P34" s="619"/>
      <c r="Q34" s="620"/>
      <c r="R34" s="621">
        <v>13139</v>
      </c>
      <c r="S34" s="622"/>
      <c r="T34" s="622"/>
      <c r="U34" s="622"/>
      <c r="V34" s="622"/>
      <c r="W34" s="622"/>
      <c r="X34" s="622"/>
      <c r="Y34" s="623"/>
      <c r="Z34" s="659">
        <v>0</v>
      </c>
      <c r="AA34" s="659"/>
      <c r="AB34" s="659"/>
      <c r="AC34" s="659"/>
      <c r="AD34" s="660" t="s">
        <v>247</v>
      </c>
      <c r="AE34" s="660"/>
      <c r="AF34" s="660"/>
      <c r="AG34" s="660"/>
      <c r="AH34" s="660"/>
      <c r="AI34" s="660"/>
      <c r="AJ34" s="660"/>
      <c r="AK34" s="660"/>
      <c r="AL34" s="624" t="s">
        <v>247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10691625</v>
      </c>
      <c r="CS34" s="622"/>
      <c r="CT34" s="622"/>
      <c r="CU34" s="622"/>
      <c r="CV34" s="622"/>
      <c r="CW34" s="622"/>
      <c r="CX34" s="622"/>
      <c r="CY34" s="623"/>
      <c r="CZ34" s="624">
        <v>15.8</v>
      </c>
      <c r="DA34" s="636"/>
      <c r="DB34" s="636"/>
      <c r="DC34" s="637"/>
      <c r="DD34" s="627">
        <v>7069501</v>
      </c>
      <c r="DE34" s="622"/>
      <c r="DF34" s="622"/>
      <c r="DG34" s="622"/>
      <c r="DH34" s="622"/>
      <c r="DI34" s="622"/>
      <c r="DJ34" s="622"/>
      <c r="DK34" s="623"/>
      <c r="DL34" s="627">
        <v>6258775</v>
      </c>
      <c r="DM34" s="622"/>
      <c r="DN34" s="622"/>
      <c r="DO34" s="622"/>
      <c r="DP34" s="622"/>
      <c r="DQ34" s="622"/>
      <c r="DR34" s="622"/>
      <c r="DS34" s="622"/>
      <c r="DT34" s="622"/>
      <c r="DU34" s="622"/>
      <c r="DV34" s="623"/>
      <c r="DW34" s="624">
        <v>19.899999999999999</v>
      </c>
      <c r="DX34" s="636"/>
      <c r="DY34" s="636"/>
      <c r="DZ34" s="636"/>
      <c r="EA34" s="636"/>
      <c r="EB34" s="636"/>
      <c r="EC34" s="648"/>
    </row>
    <row r="35" spans="2:133" ht="11.25" customHeight="1" x14ac:dyDescent="0.2">
      <c r="B35" s="618" t="s">
        <v>330</v>
      </c>
      <c r="C35" s="619"/>
      <c r="D35" s="619"/>
      <c r="E35" s="619"/>
      <c r="F35" s="619"/>
      <c r="G35" s="619"/>
      <c r="H35" s="619"/>
      <c r="I35" s="619"/>
      <c r="J35" s="619"/>
      <c r="K35" s="619"/>
      <c r="L35" s="619"/>
      <c r="M35" s="619"/>
      <c r="N35" s="619"/>
      <c r="O35" s="619"/>
      <c r="P35" s="619"/>
      <c r="Q35" s="620"/>
      <c r="R35" s="621">
        <v>2910501</v>
      </c>
      <c r="S35" s="622"/>
      <c r="T35" s="622"/>
      <c r="U35" s="622"/>
      <c r="V35" s="622"/>
      <c r="W35" s="622"/>
      <c r="X35" s="622"/>
      <c r="Y35" s="623"/>
      <c r="Z35" s="659">
        <v>4.0999999999999996</v>
      </c>
      <c r="AA35" s="659"/>
      <c r="AB35" s="659"/>
      <c r="AC35" s="659"/>
      <c r="AD35" s="660" t="s">
        <v>132</v>
      </c>
      <c r="AE35" s="660"/>
      <c r="AF35" s="660"/>
      <c r="AG35" s="660"/>
      <c r="AH35" s="660"/>
      <c r="AI35" s="660"/>
      <c r="AJ35" s="660"/>
      <c r="AK35" s="660"/>
      <c r="AL35" s="624" t="s">
        <v>132</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252642</v>
      </c>
      <c r="CS35" s="634"/>
      <c r="CT35" s="634"/>
      <c r="CU35" s="634"/>
      <c r="CV35" s="634"/>
      <c r="CW35" s="634"/>
      <c r="CX35" s="634"/>
      <c r="CY35" s="635"/>
      <c r="CZ35" s="624">
        <v>0.4</v>
      </c>
      <c r="DA35" s="636"/>
      <c r="DB35" s="636"/>
      <c r="DC35" s="637"/>
      <c r="DD35" s="627">
        <v>248330</v>
      </c>
      <c r="DE35" s="634"/>
      <c r="DF35" s="634"/>
      <c r="DG35" s="634"/>
      <c r="DH35" s="634"/>
      <c r="DI35" s="634"/>
      <c r="DJ35" s="634"/>
      <c r="DK35" s="635"/>
      <c r="DL35" s="627">
        <v>247670</v>
      </c>
      <c r="DM35" s="634"/>
      <c r="DN35" s="634"/>
      <c r="DO35" s="634"/>
      <c r="DP35" s="634"/>
      <c r="DQ35" s="634"/>
      <c r="DR35" s="634"/>
      <c r="DS35" s="634"/>
      <c r="DT35" s="634"/>
      <c r="DU35" s="634"/>
      <c r="DV35" s="635"/>
      <c r="DW35" s="624">
        <v>0.8</v>
      </c>
      <c r="DX35" s="636"/>
      <c r="DY35" s="636"/>
      <c r="DZ35" s="636"/>
      <c r="EA35" s="636"/>
      <c r="EB35" s="636"/>
      <c r="EC35" s="648"/>
    </row>
    <row r="36" spans="2:133" ht="11.25" customHeight="1" x14ac:dyDescent="0.2">
      <c r="B36" s="618" t="s">
        <v>334</v>
      </c>
      <c r="C36" s="619"/>
      <c r="D36" s="619"/>
      <c r="E36" s="619"/>
      <c r="F36" s="619"/>
      <c r="G36" s="619"/>
      <c r="H36" s="619"/>
      <c r="I36" s="619"/>
      <c r="J36" s="619"/>
      <c r="K36" s="619"/>
      <c r="L36" s="619"/>
      <c r="M36" s="619"/>
      <c r="N36" s="619"/>
      <c r="O36" s="619"/>
      <c r="P36" s="619"/>
      <c r="Q36" s="620"/>
      <c r="R36" s="621">
        <v>3476896</v>
      </c>
      <c r="S36" s="622"/>
      <c r="T36" s="622"/>
      <c r="U36" s="622"/>
      <c r="V36" s="622"/>
      <c r="W36" s="622"/>
      <c r="X36" s="622"/>
      <c r="Y36" s="623"/>
      <c r="Z36" s="659">
        <v>4.9000000000000004</v>
      </c>
      <c r="AA36" s="659"/>
      <c r="AB36" s="659"/>
      <c r="AC36" s="659"/>
      <c r="AD36" s="660" t="s">
        <v>247</v>
      </c>
      <c r="AE36" s="660"/>
      <c r="AF36" s="660"/>
      <c r="AG36" s="660"/>
      <c r="AH36" s="660"/>
      <c r="AI36" s="660"/>
      <c r="AJ36" s="660"/>
      <c r="AK36" s="660"/>
      <c r="AL36" s="624" t="s">
        <v>132</v>
      </c>
      <c r="AM36" s="625"/>
      <c r="AN36" s="625"/>
      <c r="AO36" s="661"/>
      <c r="AP36" s="222"/>
      <c r="AQ36" s="670" t="s">
        <v>335</v>
      </c>
      <c r="AR36" s="671"/>
      <c r="AS36" s="671"/>
      <c r="AT36" s="671"/>
      <c r="AU36" s="671"/>
      <c r="AV36" s="671"/>
      <c r="AW36" s="671"/>
      <c r="AX36" s="671"/>
      <c r="AY36" s="672"/>
      <c r="AZ36" s="676">
        <v>7509647</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v>244755</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8185055</v>
      </c>
      <c r="CS36" s="622"/>
      <c r="CT36" s="622"/>
      <c r="CU36" s="622"/>
      <c r="CV36" s="622"/>
      <c r="CW36" s="622"/>
      <c r="CX36" s="622"/>
      <c r="CY36" s="623"/>
      <c r="CZ36" s="624">
        <v>12.1</v>
      </c>
      <c r="DA36" s="636"/>
      <c r="DB36" s="636"/>
      <c r="DC36" s="637"/>
      <c r="DD36" s="627">
        <v>5595983</v>
      </c>
      <c r="DE36" s="622"/>
      <c r="DF36" s="622"/>
      <c r="DG36" s="622"/>
      <c r="DH36" s="622"/>
      <c r="DI36" s="622"/>
      <c r="DJ36" s="622"/>
      <c r="DK36" s="623"/>
      <c r="DL36" s="627">
        <v>3216628</v>
      </c>
      <c r="DM36" s="622"/>
      <c r="DN36" s="622"/>
      <c r="DO36" s="622"/>
      <c r="DP36" s="622"/>
      <c r="DQ36" s="622"/>
      <c r="DR36" s="622"/>
      <c r="DS36" s="622"/>
      <c r="DT36" s="622"/>
      <c r="DU36" s="622"/>
      <c r="DV36" s="623"/>
      <c r="DW36" s="624">
        <v>10.199999999999999</v>
      </c>
      <c r="DX36" s="636"/>
      <c r="DY36" s="636"/>
      <c r="DZ36" s="636"/>
      <c r="EA36" s="636"/>
      <c r="EB36" s="636"/>
      <c r="EC36" s="648"/>
    </row>
    <row r="37" spans="2:133" ht="11.25" customHeight="1" x14ac:dyDescent="0.2">
      <c r="B37" s="618" t="s">
        <v>338</v>
      </c>
      <c r="C37" s="619"/>
      <c r="D37" s="619"/>
      <c r="E37" s="619"/>
      <c r="F37" s="619"/>
      <c r="G37" s="619"/>
      <c r="H37" s="619"/>
      <c r="I37" s="619"/>
      <c r="J37" s="619"/>
      <c r="K37" s="619"/>
      <c r="L37" s="619"/>
      <c r="M37" s="619"/>
      <c r="N37" s="619"/>
      <c r="O37" s="619"/>
      <c r="P37" s="619"/>
      <c r="Q37" s="620"/>
      <c r="R37" s="621">
        <v>633233</v>
      </c>
      <c r="S37" s="622"/>
      <c r="T37" s="622"/>
      <c r="U37" s="622"/>
      <c r="V37" s="622"/>
      <c r="W37" s="622"/>
      <c r="X37" s="622"/>
      <c r="Y37" s="623"/>
      <c r="Z37" s="659">
        <v>0.9</v>
      </c>
      <c r="AA37" s="659"/>
      <c r="AB37" s="659"/>
      <c r="AC37" s="659"/>
      <c r="AD37" s="660">
        <v>4536</v>
      </c>
      <c r="AE37" s="660"/>
      <c r="AF37" s="660"/>
      <c r="AG37" s="660"/>
      <c r="AH37" s="660"/>
      <c r="AI37" s="660"/>
      <c r="AJ37" s="660"/>
      <c r="AK37" s="660"/>
      <c r="AL37" s="624">
        <v>0</v>
      </c>
      <c r="AM37" s="625"/>
      <c r="AN37" s="625"/>
      <c r="AO37" s="661"/>
      <c r="AQ37" s="654" t="s">
        <v>339</v>
      </c>
      <c r="AR37" s="655"/>
      <c r="AS37" s="655"/>
      <c r="AT37" s="655"/>
      <c r="AU37" s="655"/>
      <c r="AV37" s="655"/>
      <c r="AW37" s="655"/>
      <c r="AX37" s="655"/>
      <c r="AY37" s="656"/>
      <c r="AZ37" s="621">
        <v>1327028</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-299996</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393535</v>
      </c>
      <c r="CS37" s="634"/>
      <c r="CT37" s="634"/>
      <c r="CU37" s="634"/>
      <c r="CV37" s="634"/>
      <c r="CW37" s="634"/>
      <c r="CX37" s="634"/>
      <c r="CY37" s="635"/>
      <c r="CZ37" s="624">
        <v>0.6</v>
      </c>
      <c r="DA37" s="636"/>
      <c r="DB37" s="636"/>
      <c r="DC37" s="637"/>
      <c r="DD37" s="627">
        <v>363061</v>
      </c>
      <c r="DE37" s="634"/>
      <c r="DF37" s="634"/>
      <c r="DG37" s="634"/>
      <c r="DH37" s="634"/>
      <c r="DI37" s="634"/>
      <c r="DJ37" s="634"/>
      <c r="DK37" s="635"/>
      <c r="DL37" s="627">
        <v>322719</v>
      </c>
      <c r="DM37" s="634"/>
      <c r="DN37" s="634"/>
      <c r="DO37" s="634"/>
      <c r="DP37" s="634"/>
      <c r="DQ37" s="634"/>
      <c r="DR37" s="634"/>
      <c r="DS37" s="634"/>
      <c r="DT37" s="634"/>
      <c r="DU37" s="634"/>
      <c r="DV37" s="635"/>
      <c r="DW37" s="624">
        <v>1</v>
      </c>
      <c r="DX37" s="636"/>
      <c r="DY37" s="636"/>
      <c r="DZ37" s="636"/>
      <c r="EA37" s="636"/>
      <c r="EB37" s="636"/>
      <c r="EC37" s="648"/>
    </row>
    <row r="38" spans="2:133" ht="11.25" customHeight="1" x14ac:dyDescent="0.2">
      <c r="B38" s="618" t="s">
        <v>342</v>
      </c>
      <c r="C38" s="619"/>
      <c r="D38" s="619"/>
      <c r="E38" s="619"/>
      <c r="F38" s="619"/>
      <c r="G38" s="619"/>
      <c r="H38" s="619"/>
      <c r="I38" s="619"/>
      <c r="J38" s="619"/>
      <c r="K38" s="619"/>
      <c r="L38" s="619"/>
      <c r="M38" s="619"/>
      <c r="N38" s="619"/>
      <c r="O38" s="619"/>
      <c r="P38" s="619"/>
      <c r="Q38" s="620"/>
      <c r="R38" s="621">
        <v>2864849</v>
      </c>
      <c r="S38" s="622"/>
      <c r="T38" s="622"/>
      <c r="U38" s="622"/>
      <c r="V38" s="622"/>
      <c r="W38" s="622"/>
      <c r="X38" s="622"/>
      <c r="Y38" s="623"/>
      <c r="Z38" s="659">
        <v>4.0999999999999996</v>
      </c>
      <c r="AA38" s="659"/>
      <c r="AB38" s="659"/>
      <c r="AC38" s="659"/>
      <c r="AD38" s="660" t="s">
        <v>247</v>
      </c>
      <c r="AE38" s="660"/>
      <c r="AF38" s="660"/>
      <c r="AG38" s="660"/>
      <c r="AH38" s="660"/>
      <c r="AI38" s="660"/>
      <c r="AJ38" s="660"/>
      <c r="AK38" s="660"/>
      <c r="AL38" s="624" t="s">
        <v>247</v>
      </c>
      <c r="AM38" s="625"/>
      <c r="AN38" s="625"/>
      <c r="AO38" s="661"/>
      <c r="AQ38" s="654" t="s">
        <v>343</v>
      </c>
      <c r="AR38" s="655"/>
      <c r="AS38" s="655"/>
      <c r="AT38" s="655"/>
      <c r="AU38" s="655"/>
      <c r="AV38" s="655"/>
      <c r="AW38" s="655"/>
      <c r="AX38" s="655"/>
      <c r="AY38" s="656"/>
      <c r="AZ38" s="621">
        <v>291788</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20652</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5861594</v>
      </c>
      <c r="CS38" s="622"/>
      <c r="CT38" s="622"/>
      <c r="CU38" s="622"/>
      <c r="CV38" s="622"/>
      <c r="CW38" s="622"/>
      <c r="CX38" s="622"/>
      <c r="CY38" s="623"/>
      <c r="CZ38" s="624">
        <v>8.6</v>
      </c>
      <c r="DA38" s="636"/>
      <c r="DB38" s="636"/>
      <c r="DC38" s="637"/>
      <c r="DD38" s="627">
        <v>4936040</v>
      </c>
      <c r="DE38" s="622"/>
      <c r="DF38" s="622"/>
      <c r="DG38" s="622"/>
      <c r="DH38" s="622"/>
      <c r="DI38" s="622"/>
      <c r="DJ38" s="622"/>
      <c r="DK38" s="623"/>
      <c r="DL38" s="627">
        <v>4252023</v>
      </c>
      <c r="DM38" s="622"/>
      <c r="DN38" s="622"/>
      <c r="DO38" s="622"/>
      <c r="DP38" s="622"/>
      <c r="DQ38" s="622"/>
      <c r="DR38" s="622"/>
      <c r="DS38" s="622"/>
      <c r="DT38" s="622"/>
      <c r="DU38" s="622"/>
      <c r="DV38" s="623"/>
      <c r="DW38" s="624">
        <v>13.5</v>
      </c>
      <c r="DX38" s="636"/>
      <c r="DY38" s="636"/>
      <c r="DZ38" s="636"/>
      <c r="EA38" s="636"/>
      <c r="EB38" s="636"/>
      <c r="EC38" s="648"/>
    </row>
    <row r="39" spans="2:133" ht="11.25" customHeight="1" x14ac:dyDescent="0.2">
      <c r="B39" s="618" t="s">
        <v>346</v>
      </c>
      <c r="C39" s="619"/>
      <c r="D39" s="619"/>
      <c r="E39" s="619"/>
      <c r="F39" s="619"/>
      <c r="G39" s="619"/>
      <c r="H39" s="619"/>
      <c r="I39" s="619"/>
      <c r="J39" s="619"/>
      <c r="K39" s="619"/>
      <c r="L39" s="619"/>
      <c r="M39" s="619"/>
      <c r="N39" s="619"/>
      <c r="O39" s="619"/>
      <c r="P39" s="619"/>
      <c r="Q39" s="620"/>
      <c r="R39" s="621" t="s">
        <v>132</v>
      </c>
      <c r="S39" s="622"/>
      <c r="T39" s="622"/>
      <c r="U39" s="622"/>
      <c r="V39" s="622"/>
      <c r="W39" s="622"/>
      <c r="X39" s="622"/>
      <c r="Y39" s="623"/>
      <c r="Z39" s="659" t="s">
        <v>132</v>
      </c>
      <c r="AA39" s="659"/>
      <c r="AB39" s="659"/>
      <c r="AC39" s="659"/>
      <c r="AD39" s="660" t="s">
        <v>132</v>
      </c>
      <c r="AE39" s="660"/>
      <c r="AF39" s="660"/>
      <c r="AG39" s="660"/>
      <c r="AH39" s="660"/>
      <c r="AI39" s="660"/>
      <c r="AJ39" s="660"/>
      <c r="AK39" s="660"/>
      <c r="AL39" s="624" t="s">
        <v>180</v>
      </c>
      <c r="AM39" s="625"/>
      <c r="AN39" s="625"/>
      <c r="AO39" s="661"/>
      <c r="AQ39" s="654" t="s">
        <v>347</v>
      </c>
      <c r="AR39" s="655"/>
      <c r="AS39" s="655"/>
      <c r="AT39" s="655"/>
      <c r="AU39" s="655"/>
      <c r="AV39" s="655"/>
      <c r="AW39" s="655"/>
      <c r="AX39" s="655"/>
      <c r="AY39" s="656"/>
      <c r="AZ39" s="621">
        <v>29237</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30026</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3849641</v>
      </c>
      <c r="CS39" s="634"/>
      <c r="CT39" s="634"/>
      <c r="CU39" s="634"/>
      <c r="CV39" s="634"/>
      <c r="CW39" s="634"/>
      <c r="CX39" s="634"/>
      <c r="CY39" s="635"/>
      <c r="CZ39" s="624">
        <v>5.7</v>
      </c>
      <c r="DA39" s="636"/>
      <c r="DB39" s="636"/>
      <c r="DC39" s="637"/>
      <c r="DD39" s="627">
        <v>3840895</v>
      </c>
      <c r="DE39" s="634"/>
      <c r="DF39" s="634"/>
      <c r="DG39" s="634"/>
      <c r="DH39" s="634"/>
      <c r="DI39" s="634"/>
      <c r="DJ39" s="634"/>
      <c r="DK39" s="635"/>
      <c r="DL39" s="627" t="s">
        <v>247</v>
      </c>
      <c r="DM39" s="634"/>
      <c r="DN39" s="634"/>
      <c r="DO39" s="634"/>
      <c r="DP39" s="634"/>
      <c r="DQ39" s="634"/>
      <c r="DR39" s="634"/>
      <c r="DS39" s="634"/>
      <c r="DT39" s="634"/>
      <c r="DU39" s="634"/>
      <c r="DV39" s="635"/>
      <c r="DW39" s="624" t="s">
        <v>180</v>
      </c>
      <c r="DX39" s="636"/>
      <c r="DY39" s="636"/>
      <c r="DZ39" s="636"/>
      <c r="EA39" s="636"/>
      <c r="EB39" s="636"/>
      <c r="EC39" s="648"/>
    </row>
    <row r="40" spans="2:133" ht="11.25" customHeight="1" x14ac:dyDescent="0.2">
      <c r="B40" s="618" t="s">
        <v>350</v>
      </c>
      <c r="C40" s="619"/>
      <c r="D40" s="619"/>
      <c r="E40" s="619"/>
      <c r="F40" s="619"/>
      <c r="G40" s="619"/>
      <c r="H40" s="619"/>
      <c r="I40" s="619"/>
      <c r="J40" s="619"/>
      <c r="K40" s="619"/>
      <c r="L40" s="619"/>
      <c r="M40" s="619"/>
      <c r="N40" s="619"/>
      <c r="O40" s="619"/>
      <c r="P40" s="619"/>
      <c r="Q40" s="620"/>
      <c r="R40" s="621">
        <v>722449</v>
      </c>
      <c r="S40" s="622"/>
      <c r="T40" s="622"/>
      <c r="U40" s="622"/>
      <c r="V40" s="622"/>
      <c r="W40" s="622"/>
      <c r="X40" s="622"/>
      <c r="Y40" s="623"/>
      <c r="Z40" s="659">
        <v>1</v>
      </c>
      <c r="AA40" s="659"/>
      <c r="AB40" s="659"/>
      <c r="AC40" s="659"/>
      <c r="AD40" s="660" t="s">
        <v>132</v>
      </c>
      <c r="AE40" s="660"/>
      <c r="AF40" s="660"/>
      <c r="AG40" s="660"/>
      <c r="AH40" s="660"/>
      <c r="AI40" s="660"/>
      <c r="AJ40" s="660"/>
      <c r="AK40" s="660"/>
      <c r="AL40" s="624" t="s">
        <v>132</v>
      </c>
      <c r="AM40" s="625"/>
      <c r="AN40" s="625"/>
      <c r="AO40" s="661"/>
      <c r="AQ40" s="654" t="s">
        <v>351</v>
      </c>
      <c r="AR40" s="655"/>
      <c r="AS40" s="655"/>
      <c r="AT40" s="655"/>
      <c r="AU40" s="655"/>
      <c r="AV40" s="655"/>
      <c r="AW40" s="655"/>
      <c r="AX40" s="655"/>
      <c r="AY40" s="656"/>
      <c r="AZ40" s="621" t="s">
        <v>247</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106</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15000</v>
      </c>
      <c r="CS40" s="622"/>
      <c r="CT40" s="622"/>
      <c r="CU40" s="622"/>
      <c r="CV40" s="622"/>
      <c r="CW40" s="622"/>
      <c r="CX40" s="622"/>
      <c r="CY40" s="623"/>
      <c r="CZ40" s="624">
        <v>0</v>
      </c>
      <c r="DA40" s="636"/>
      <c r="DB40" s="636"/>
      <c r="DC40" s="637"/>
      <c r="DD40" s="627">
        <v>15000</v>
      </c>
      <c r="DE40" s="622"/>
      <c r="DF40" s="622"/>
      <c r="DG40" s="622"/>
      <c r="DH40" s="622"/>
      <c r="DI40" s="622"/>
      <c r="DJ40" s="622"/>
      <c r="DK40" s="623"/>
      <c r="DL40" s="627" t="s">
        <v>132</v>
      </c>
      <c r="DM40" s="622"/>
      <c r="DN40" s="622"/>
      <c r="DO40" s="622"/>
      <c r="DP40" s="622"/>
      <c r="DQ40" s="622"/>
      <c r="DR40" s="622"/>
      <c r="DS40" s="622"/>
      <c r="DT40" s="622"/>
      <c r="DU40" s="622"/>
      <c r="DV40" s="623"/>
      <c r="DW40" s="624" t="s">
        <v>247</v>
      </c>
      <c r="DX40" s="636"/>
      <c r="DY40" s="636"/>
      <c r="DZ40" s="636"/>
      <c r="EA40" s="636"/>
      <c r="EB40" s="636"/>
      <c r="EC40" s="648"/>
    </row>
    <row r="41" spans="2:133" ht="11.25" customHeight="1" x14ac:dyDescent="0.2">
      <c r="B41" s="602" t="s">
        <v>355</v>
      </c>
      <c r="C41" s="603"/>
      <c r="D41" s="603"/>
      <c r="E41" s="603"/>
      <c r="F41" s="603"/>
      <c r="G41" s="603"/>
      <c r="H41" s="603"/>
      <c r="I41" s="603"/>
      <c r="J41" s="603"/>
      <c r="K41" s="603"/>
      <c r="L41" s="603"/>
      <c r="M41" s="603"/>
      <c r="N41" s="603"/>
      <c r="O41" s="603"/>
      <c r="P41" s="603"/>
      <c r="Q41" s="604"/>
      <c r="R41" s="605">
        <v>70577986</v>
      </c>
      <c r="S41" s="646"/>
      <c r="T41" s="646"/>
      <c r="U41" s="646"/>
      <c r="V41" s="646"/>
      <c r="W41" s="646"/>
      <c r="X41" s="646"/>
      <c r="Y41" s="649"/>
      <c r="Z41" s="650">
        <v>100</v>
      </c>
      <c r="AA41" s="650"/>
      <c r="AB41" s="650"/>
      <c r="AC41" s="650"/>
      <c r="AD41" s="651">
        <v>30794071</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1506512</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247</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247</v>
      </c>
      <c r="CS41" s="634"/>
      <c r="CT41" s="634"/>
      <c r="CU41" s="634"/>
      <c r="CV41" s="634"/>
      <c r="CW41" s="634"/>
      <c r="CX41" s="634"/>
      <c r="CY41" s="635"/>
      <c r="CZ41" s="624" t="s">
        <v>247</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359</v>
      </c>
      <c r="AR42" s="667"/>
      <c r="AS42" s="667"/>
      <c r="AT42" s="667"/>
      <c r="AU42" s="667"/>
      <c r="AV42" s="667"/>
      <c r="AW42" s="667"/>
      <c r="AX42" s="667"/>
      <c r="AY42" s="668"/>
      <c r="AZ42" s="605">
        <v>4355082</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342</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6405747</v>
      </c>
      <c r="CS42" s="634"/>
      <c r="CT42" s="634"/>
      <c r="CU42" s="634"/>
      <c r="CV42" s="634"/>
      <c r="CW42" s="634"/>
      <c r="CX42" s="634"/>
      <c r="CY42" s="635"/>
      <c r="CZ42" s="624">
        <v>9.4</v>
      </c>
      <c r="DA42" s="636"/>
      <c r="DB42" s="636"/>
      <c r="DC42" s="637"/>
      <c r="DD42" s="627">
        <v>819003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362</v>
      </c>
      <c r="CD43" s="618" t="s">
        <v>363</v>
      </c>
      <c r="CE43" s="619"/>
      <c r="CF43" s="619"/>
      <c r="CG43" s="619"/>
      <c r="CH43" s="619"/>
      <c r="CI43" s="619"/>
      <c r="CJ43" s="619"/>
      <c r="CK43" s="619"/>
      <c r="CL43" s="619"/>
      <c r="CM43" s="619"/>
      <c r="CN43" s="619"/>
      <c r="CO43" s="619"/>
      <c r="CP43" s="619"/>
      <c r="CQ43" s="620"/>
      <c r="CR43" s="621">
        <v>111217</v>
      </c>
      <c r="CS43" s="634"/>
      <c r="CT43" s="634"/>
      <c r="CU43" s="634"/>
      <c r="CV43" s="634"/>
      <c r="CW43" s="634"/>
      <c r="CX43" s="634"/>
      <c r="CY43" s="635"/>
      <c r="CZ43" s="624">
        <v>0.2</v>
      </c>
      <c r="DA43" s="636"/>
      <c r="DB43" s="636"/>
      <c r="DC43" s="637"/>
      <c r="DD43" s="627">
        <v>107707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365</v>
      </c>
      <c r="CG44" s="619"/>
      <c r="CH44" s="619"/>
      <c r="CI44" s="619"/>
      <c r="CJ44" s="619"/>
      <c r="CK44" s="619"/>
      <c r="CL44" s="619"/>
      <c r="CM44" s="619"/>
      <c r="CN44" s="619"/>
      <c r="CO44" s="619"/>
      <c r="CP44" s="619"/>
      <c r="CQ44" s="620"/>
      <c r="CR44" s="621">
        <v>6405747</v>
      </c>
      <c r="CS44" s="622"/>
      <c r="CT44" s="622"/>
      <c r="CU44" s="622"/>
      <c r="CV44" s="622"/>
      <c r="CW44" s="622"/>
      <c r="CX44" s="622"/>
      <c r="CY44" s="623"/>
      <c r="CZ44" s="624">
        <v>9.4</v>
      </c>
      <c r="DA44" s="625"/>
      <c r="DB44" s="625"/>
      <c r="DC44" s="626"/>
      <c r="DD44" s="627">
        <v>819003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2139896</v>
      </c>
      <c r="CS45" s="634"/>
      <c r="CT45" s="634"/>
      <c r="CU45" s="634"/>
      <c r="CV45" s="634"/>
      <c r="CW45" s="634"/>
      <c r="CX45" s="634"/>
      <c r="CY45" s="635"/>
      <c r="CZ45" s="624">
        <v>3.2</v>
      </c>
      <c r="DA45" s="636"/>
      <c r="DB45" s="636"/>
      <c r="DC45" s="637"/>
      <c r="DD45" s="627">
        <v>223147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368</v>
      </c>
      <c r="CG46" s="619"/>
      <c r="CH46" s="619"/>
      <c r="CI46" s="619"/>
      <c r="CJ46" s="619"/>
      <c r="CK46" s="619"/>
      <c r="CL46" s="619"/>
      <c r="CM46" s="619"/>
      <c r="CN46" s="619"/>
      <c r="CO46" s="619"/>
      <c r="CP46" s="619"/>
      <c r="CQ46" s="620"/>
      <c r="CR46" s="621">
        <v>3028351</v>
      </c>
      <c r="CS46" s="622"/>
      <c r="CT46" s="622"/>
      <c r="CU46" s="622"/>
      <c r="CV46" s="622"/>
      <c r="CW46" s="622"/>
      <c r="CX46" s="622"/>
      <c r="CY46" s="623"/>
      <c r="CZ46" s="624">
        <v>4.5</v>
      </c>
      <c r="DA46" s="625"/>
      <c r="DB46" s="625"/>
      <c r="DC46" s="626"/>
      <c r="DD46" s="627">
        <v>594785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369</v>
      </c>
      <c r="CG47" s="619"/>
      <c r="CH47" s="619"/>
      <c r="CI47" s="619"/>
      <c r="CJ47" s="619"/>
      <c r="CK47" s="619"/>
      <c r="CL47" s="619"/>
      <c r="CM47" s="619"/>
      <c r="CN47" s="619"/>
      <c r="CO47" s="619"/>
      <c r="CP47" s="619"/>
      <c r="CQ47" s="620"/>
      <c r="CR47" s="621" t="s">
        <v>247</v>
      </c>
      <c r="CS47" s="634"/>
      <c r="CT47" s="634"/>
      <c r="CU47" s="634"/>
      <c r="CV47" s="634"/>
      <c r="CW47" s="634"/>
      <c r="CX47" s="634"/>
      <c r="CY47" s="635"/>
      <c r="CZ47" s="624" t="s">
        <v>247</v>
      </c>
      <c r="DA47" s="636"/>
      <c r="DB47" s="636"/>
      <c r="DC47" s="637"/>
      <c r="DD47" s="627" t="s">
        <v>247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370</v>
      </c>
      <c r="CG48" s="619"/>
      <c r="CH48" s="619"/>
      <c r="CI48" s="619"/>
      <c r="CJ48" s="619"/>
      <c r="CK48" s="619"/>
      <c r="CL48" s="619"/>
      <c r="CM48" s="619"/>
      <c r="CN48" s="619"/>
      <c r="CO48" s="619"/>
      <c r="CP48" s="619"/>
      <c r="CQ48" s="620"/>
      <c r="CR48" s="621" t="s">
        <v>247</v>
      </c>
      <c r="CS48" s="622"/>
      <c r="CT48" s="622"/>
      <c r="CU48" s="622"/>
      <c r="CV48" s="622"/>
      <c r="CW48" s="622"/>
      <c r="CX48" s="622"/>
      <c r="CY48" s="623"/>
      <c r="CZ48" s="624" t="s">
        <v>247</v>
      </c>
      <c r="DA48" s="625"/>
      <c r="DB48" s="625"/>
      <c r="DC48" s="626"/>
      <c r="DD48" s="627" t="s">
        <v>247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371</v>
      </c>
      <c r="CE49" s="603"/>
      <c r="CF49" s="603"/>
      <c r="CG49" s="603"/>
      <c r="CH49" s="603"/>
      <c r="CI49" s="603"/>
      <c r="CJ49" s="603"/>
      <c r="CK49" s="603"/>
      <c r="CL49" s="603"/>
      <c r="CM49" s="603"/>
      <c r="CN49" s="603"/>
      <c r="CO49" s="603"/>
      <c r="CP49" s="603"/>
      <c r="CQ49" s="604"/>
      <c r="CR49" s="605">
        <v>67875587</v>
      </c>
      <c r="CS49" s="606"/>
      <c r="CT49" s="606"/>
      <c r="CU49" s="606"/>
      <c r="CV49" s="606"/>
      <c r="CW49" s="606"/>
      <c r="CX49" s="606"/>
      <c r="CY49" s="607"/>
      <c r="CZ49" s="608">
        <v>100</v>
      </c>
      <c r="DA49" s="609"/>
      <c r="DB49" s="609"/>
      <c r="DC49" s="610"/>
      <c r="DD49" s="611">
        <v>38341705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6Z/T2q6eGlqrz/mSa1WYWSM+okw8n+Lg3tHebzakpLq1HBdH1Zh0Zo16MoSedf2xVqrXWLP7NnCDLgd27ABSVg==" saltValue="l1aPFqfxEgA4E/70yPrEI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372</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373</v>
      </c>
      <c r="DK2" s="1092"/>
      <c r="DL2" s="1092"/>
      <c r="DM2" s="1092"/>
      <c r="DN2" s="1092"/>
      <c r="DO2" s="1093"/>
      <c r="DP2" s="228"/>
      <c r="DQ2" s="1091" t="s">
        <v>374</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4"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4" t="s">
        <v>391</v>
      </c>
      <c r="DH5" s="1085"/>
      <c r="DI5" s="1085"/>
      <c r="DJ5" s="1085"/>
      <c r="DK5" s="1086"/>
      <c r="DL5" s="1084" t="s">
        <v>392</v>
      </c>
      <c r="DM5" s="1085"/>
      <c r="DN5" s="1085"/>
      <c r="DO5" s="1085"/>
      <c r="DP5" s="1086"/>
      <c r="DQ5" s="1001" t="s">
        <v>393</v>
      </c>
      <c r="DR5" s="1002"/>
      <c r="DS5" s="1002"/>
      <c r="DT5" s="1002"/>
      <c r="DU5" s="1003"/>
      <c r="DV5" s="1001" t="s">
        <v>384</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394</v>
      </c>
      <c r="C7" s="1048"/>
      <c r="D7" s="1048"/>
      <c r="E7" s="1048"/>
      <c r="F7" s="1048"/>
      <c r="G7" s="1048"/>
      <c r="H7" s="1048"/>
      <c r="I7" s="1048"/>
      <c r="J7" s="1048"/>
      <c r="K7" s="1048"/>
      <c r="L7" s="1048"/>
      <c r="M7" s="1048"/>
      <c r="N7" s="1048"/>
      <c r="O7" s="1048"/>
      <c r="P7" s="1049"/>
      <c r="Q7" s="1102">
        <v>70578</v>
      </c>
      <c r="R7" s="1103"/>
      <c r="S7" s="1103"/>
      <c r="T7" s="1103"/>
      <c r="U7" s="1103"/>
      <c r="V7" s="1103">
        <v>67876</v>
      </c>
      <c r="W7" s="1103"/>
      <c r="X7" s="1103"/>
      <c r="Y7" s="1103"/>
      <c r="Z7" s="1103"/>
      <c r="AA7" s="1103">
        <v>2702</v>
      </c>
      <c r="AB7" s="1103"/>
      <c r="AC7" s="1103"/>
      <c r="AD7" s="1103"/>
      <c r="AE7" s="1104"/>
      <c r="AF7" s="1105">
        <v>2602</v>
      </c>
      <c r="AG7" s="1106"/>
      <c r="AH7" s="1106"/>
      <c r="AI7" s="1106"/>
      <c r="AJ7" s="1107"/>
      <c r="AK7" s="1108">
        <v>269</v>
      </c>
      <c r="AL7" s="1109"/>
      <c r="AM7" s="1109"/>
      <c r="AN7" s="1109"/>
      <c r="AO7" s="1109"/>
      <c r="AP7" s="1109">
        <v>39151</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576</v>
      </c>
      <c r="BS7" s="1099" t="s">
        <v>577</v>
      </c>
      <c r="BT7" s="1100"/>
      <c r="BU7" s="1100"/>
      <c r="BV7" s="1100"/>
      <c r="BW7" s="1100"/>
      <c r="BX7" s="1100"/>
      <c r="BY7" s="1100"/>
      <c r="BZ7" s="1100"/>
      <c r="CA7" s="1100"/>
      <c r="CB7" s="1100"/>
      <c r="CC7" s="1100"/>
      <c r="CD7" s="1100"/>
      <c r="CE7" s="1100"/>
      <c r="CF7" s="1100"/>
      <c r="CG7" s="1112"/>
      <c r="CH7" s="1096" t="s">
        <v>589</v>
      </c>
      <c r="CI7" s="1097"/>
      <c r="CJ7" s="1097"/>
      <c r="CK7" s="1097"/>
      <c r="CL7" s="1098"/>
      <c r="CM7" s="1096">
        <v>145</v>
      </c>
      <c r="CN7" s="1097"/>
      <c r="CO7" s="1097"/>
      <c r="CP7" s="1097"/>
      <c r="CQ7" s="1098"/>
      <c r="CR7" s="1096">
        <v>5</v>
      </c>
      <c r="CS7" s="1097"/>
      <c r="CT7" s="1097"/>
      <c r="CU7" s="1097"/>
      <c r="CV7" s="1098"/>
      <c r="CW7" s="1096">
        <v>17</v>
      </c>
      <c r="CX7" s="1097"/>
      <c r="CY7" s="1097"/>
      <c r="CZ7" s="1097"/>
      <c r="DA7" s="1098"/>
      <c r="DB7" s="1096" t="s">
        <v>589</v>
      </c>
      <c r="DC7" s="1097"/>
      <c r="DD7" s="1097"/>
      <c r="DE7" s="1097"/>
      <c r="DF7" s="1098"/>
      <c r="DG7" s="1096">
        <v>2006</v>
      </c>
      <c r="DH7" s="1097"/>
      <c r="DI7" s="1097"/>
      <c r="DJ7" s="1097"/>
      <c r="DK7" s="1098"/>
      <c r="DL7" s="1096" t="s">
        <v>589</v>
      </c>
      <c r="DM7" s="1097"/>
      <c r="DN7" s="1097"/>
      <c r="DO7" s="1097"/>
      <c r="DP7" s="1098"/>
      <c r="DQ7" s="1096" t="s">
        <v>589</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578</v>
      </c>
      <c r="BT8" s="993"/>
      <c r="BU8" s="993"/>
      <c r="BV8" s="993"/>
      <c r="BW8" s="993"/>
      <c r="BX8" s="993"/>
      <c r="BY8" s="993"/>
      <c r="BZ8" s="993"/>
      <c r="CA8" s="993"/>
      <c r="CB8" s="993"/>
      <c r="CC8" s="993"/>
      <c r="CD8" s="993"/>
      <c r="CE8" s="993"/>
      <c r="CF8" s="993"/>
      <c r="CG8" s="1014"/>
      <c r="CH8" s="989">
        <v>-2</v>
      </c>
      <c r="CI8" s="990"/>
      <c r="CJ8" s="990"/>
      <c r="CK8" s="990"/>
      <c r="CL8" s="991"/>
      <c r="CM8" s="989">
        <v>532</v>
      </c>
      <c r="CN8" s="990"/>
      <c r="CO8" s="990"/>
      <c r="CP8" s="990"/>
      <c r="CQ8" s="991"/>
      <c r="CR8" s="989">
        <v>500</v>
      </c>
      <c r="CS8" s="990"/>
      <c r="CT8" s="990"/>
      <c r="CU8" s="990"/>
      <c r="CV8" s="991"/>
      <c r="CW8" s="989">
        <v>23</v>
      </c>
      <c r="CX8" s="990"/>
      <c r="CY8" s="990"/>
      <c r="CZ8" s="990"/>
      <c r="DA8" s="991"/>
      <c r="DB8" s="989" t="s">
        <v>513</v>
      </c>
      <c r="DC8" s="990"/>
      <c r="DD8" s="990"/>
      <c r="DE8" s="990"/>
      <c r="DF8" s="991"/>
      <c r="DG8" s="989" t="s">
        <v>513</v>
      </c>
      <c r="DH8" s="990"/>
      <c r="DI8" s="990"/>
      <c r="DJ8" s="990"/>
      <c r="DK8" s="991"/>
      <c r="DL8" s="989" t="s">
        <v>513</v>
      </c>
      <c r="DM8" s="990"/>
      <c r="DN8" s="990"/>
      <c r="DO8" s="990"/>
      <c r="DP8" s="991"/>
      <c r="DQ8" s="989" t="s">
        <v>513</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579</v>
      </c>
      <c r="BT9" s="993"/>
      <c r="BU9" s="993"/>
      <c r="BV9" s="993"/>
      <c r="BW9" s="993"/>
      <c r="BX9" s="993"/>
      <c r="BY9" s="993"/>
      <c r="BZ9" s="993"/>
      <c r="CA9" s="993"/>
      <c r="CB9" s="993"/>
      <c r="CC9" s="993"/>
      <c r="CD9" s="993"/>
      <c r="CE9" s="993"/>
      <c r="CF9" s="993"/>
      <c r="CG9" s="1014"/>
      <c r="CH9" s="989" t="s">
        <v>513</v>
      </c>
      <c r="CI9" s="990"/>
      <c r="CJ9" s="990"/>
      <c r="CK9" s="990"/>
      <c r="CL9" s="991"/>
      <c r="CM9" s="989">
        <v>54</v>
      </c>
      <c r="CN9" s="990"/>
      <c r="CO9" s="990"/>
      <c r="CP9" s="990"/>
      <c r="CQ9" s="991"/>
      <c r="CR9" s="989">
        <v>30</v>
      </c>
      <c r="CS9" s="990"/>
      <c r="CT9" s="990"/>
      <c r="CU9" s="990"/>
      <c r="CV9" s="991"/>
      <c r="CW9" s="989">
        <v>33</v>
      </c>
      <c r="CX9" s="990"/>
      <c r="CY9" s="990"/>
      <c r="CZ9" s="990"/>
      <c r="DA9" s="991"/>
      <c r="DB9" s="989" t="s">
        <v>513</v>
      </c>
      <c r="DC9" s="990"/>
      <c r="DD9" s="990"/>
      <c r="DE9" s="990"/>
      <c r="DF9" s="991"/>
      <c r="DG9" s="989" t="s">
        <v>513</v>
      </c>
      <c r="DH9" s="990"/>
      <c r="DI9" s="990"/>
      <c r="DJ9" s="990"/>
      <c r="DK9" s="991"/>
      <c r="DL9" s="989" t="s">
        <v>513</v>
      </c>
      <c r="DM9" s="990"/>
      <c r="DN9" s="990"/>
      <c r="DO9" s="990"/>
      <c r="DP9" s="991"/>
      <c r="DQ9" s="989" t="s">
        <v>513</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396</v>
      </c>
      <c r="B23" s="937" t="s">
        <v>397</v>
      </c>
      <c r="C23" s="938"/>
      <c r="D23" s="938"/>
      <c r="E23" s="938"/>
      <c r="F23" s="938"/>
      <c r="G23" s="938"/>
      <c r="H23" s="938"/>
      <c r="I23" s="938"/>
      <c r="J23" s="938"/>
      <c r="K23" s="938"/>
      <c r="L23" s="938"/>
      <c r="M23" s="938"/>
      <c r="N23" s="938"/>
      <c r="O23" s="938"/>
      <c r="P23" s="948"/>
      <c r="Q23" s="1067">
        <v>70578</v>
      </c>
      <c r="R23" s="1061"/>
      <c r="S23" s="1061"/>
      <c r="T23" s="1061"/>
      <c r="U23" s="1061"/>
      <c r="V23" s="1061">
        <v>67876</v>
      </c>
      <c r="W23" s="1061"/>
      <c r="X23" s="1061"/>
      <c r="Y23" s="1061"/>
      <c r="Z23" s="1061"/>
      <c r="AA23" s="1061">
        <v>2702</v>
      </c>
      <c r="AB23" s="1061"/>
      <c r="AC23" s="1061"/>
      <c r="AD23" s="1061"/>
      <c r="AE23" s="1068"/>
      <c r="AF23" s="1069">
        <v>2602</v>
      </c>
      <c r="AG23" s="1061"/>
      <c r="AH23" s="1061"/>
      <c r="AI23" s="1061"/>
      <c r="AJ23" s="1070"/>
      <c r="AK23" s="1071"/>
      <c r="AL23" s="1072"/>
      <c r="AM23" s="1072"/>
      <c r="AN23" s="1072"/>
      <c r="AO23" s="1072"/>
      <c r="AP23" s="1061">
        <v>39151</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377</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409</v>
      </c>
      <c r="C28" s="1048"/>
      <c r="D28" s="1048"/>
      <c r="E28" s="1048"/>
      <c r="F28" s="1048"/>
      <c r="G28" s="1048"/>
      <c r="H28" s="1048"/>
      <c r="I28" s="1048"/>
      <c r="J28" s="1048"/>
      <c r="K28" s="1048"/>
      <c r="L28" s="1048"/>
      <c r="M28" s="1048"/>
      <c r="N28" s="1048"/>
      <c r="O28" s="1048"/>
      <c r="P28" s="1049"/>
      <c r="Q28" s="1050">
        <v>16242</v>
      </c>
      <c r="R28" s="1051"/>
      <c r="S28" s="1051"/>
      <c r="T28" s="1051"/>
      <c r="U28" s="1051"/>
      <c r="V28" s="1051">
        <v>15997</v>
      </c>
      <c r="W28" s="1051"/>
      <c r="X28" s="1051"/>
      <c r="Y28" s="1051"/>
      <c r="Z28" s="1051"/>
      <c r="AA28" s="1051">
        <v>245</v>
      </c>
      <c r="AB28" s="1051"/>
      <c r="AC28" s="1051"/>
      <c r="AD28" s="1051"/>
      <c r="AE28" s="1052"/>
      <c r="AF28" s="1053">
        <v>245</v>
      </c>
      <c r="AG28" s="1051"/>
      <c r="AH28" s="1051"/>
      <c r="AI28" s="1051"/>
      <c r="AJ28" s="1054"/>
      <c r="AK28" s="1042">
        <v>2030</v>
      </c>
      <c r="AL28" s="1043"/>
      <c r="AM28" s="1043"/>
      <c r="AN28" s="1043"/>
      <c r="AO28" s="1043"/>
      <c r="AP28" s="1043" t="s">
        <v>513</v>
      </c>
      <c r="AQ28" s="1043"/>
      <c r="AR28" s="1043"/>
      <c r="AS28" s="1043"/>
      <c r="AT28" s="1043"/>
      <c r="AU28" s="1043" t="s">
        <v>513</v>
      </c>
      <c r="AV28" s="1043"/>
      <c r="AW28" s="1043"/>
      <c r="AX28" s="1043"/>
      <c r="AY28" s="1043"/>
      <c r="AZ28" s="1044" t="s">
        <v>513</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410</v>
      </c>
      <c r="C29" s="1031"/>
      <c r="D29" s="1031"/>
      <c r="E29" s="1031"/>
      <c r="F29" s="1031"/>
      <c r="G29" s="1031"/>
      <c r="H29" s="1031"/>
      <c r="I29" s="1031"/>
      <c r="J29" s="1031"/>
      <c r="K29" s="1031"/>
      <c r="L29" s="1031"/>
      <c r="M29" s="1031"/>
      <c r="N29" s="1031"/>
      <c r="O29" s="1031"/>
      <c r="P29" s="1032"/>
      <c r="Q29" s="1038">
        <v>14657</v>
      </c>
      <c r="R29" s="1039"/>
      <c r="S29" s="1039"/>
      <c r="T29" s="1039"/>
      <c r="U29" s="1039"/>
      <c r="V29" s="1039">
        <v>13623</v>
      </c>
      <c r="W29" s="1039"/>
      <c r="X29" s="1039"/>
      <c r="Y29" s="1039"/>
      <c r="Z29" s="1039"/>
      <c r="AA29" s="1039">
        <v>1034</v>
      </c>
      <c r="AB29" s="1039"/>
      <c r="AC29" s="1039"/>
      <c r="AD29" s="1039"/>
      <c r="AE29" s="1040"/>
      <c r="AF29" s="1035">
        <v>1034</v>
      </c>
      <c r="AG29" s="1036"/>
      <c r="AH29" s="1036"/>
      <c r="AI29" s="1036"/>
      <c r="AJ29" s="1037"/>
      <c r="AK29" s="980">
        <v>2582</v>
      </c>
      <c r="AL29" s="971"/>
      <c r="AM29" s="971"/>
      <c r="AN29" s="971"/>
      <c r="AO29" s="971"/>
      <c r="AP29" s="971" t="s">
        <v>513</v>
      </c>
      <c r="AQ29" s="971"/>
      <c r="AR29" s="971"/>
      <c r="AS29" s="971"/>
      <c r="AT29" s="971"/>
      <c r="AU29" s="971" t="s">
        <v>513</v>
      </c>
      <c r="AV29" s="971"/>
      <c r="AW29" s="971"/>
      <c r="AX29" s="971"/>
      <c r="AY29" s="971"/>
      <c r="AZ29" s="1041" t="s">
        <v>513</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411</v>
      </c>
      <c r="C30" s="1031"/>
      <c r="D30" s="1031"/>
      <c r="E30" s="1031"/>
      <c r="F30" s="1031"/>
      <c r="G30" s="1031"/>
      <c r="H30" s="1031"/>
      <c r="I30" s="1031"/>
      <c r="J30" s="1031"/>
      <c r="K30" s="1031"/>
      <c r="L30" s="1031"/>
      <c r="M30" s="1031"/>
      <c r="N30" s="1031"/>
      <c r="O30" s="1031"/>
      <c r="P30" s="1032"/>
      <c r="Q30" s="1038">
        <v>4294</v>
      </c>
      <c r="R30" s="1039"/>
      <c r="S30" s="1039"/>
      <c r="T30" s="1039"/>
      <c r="U30" s="1039"/>
      <c r="V30" s="1039">
        <v>4260</v>
      </c>
      <c r="W30" s="1039"/>
      <c r="X30" s="1039"/>
      <c r="Y30" s="1039"/>
      <c r="Z30" s="1039"/>
      <c r="AA30" s="1039">
        <v>34</v>
      </c>
      <c r="AB30" s="1039"/>
      <c r="AC30" s="1039"/>
      <c r="AD30" s="1039"/>
      <c r="AE30" s="1040"/>
      <c r="AF30" s="1035">
        <v>34</v>
      </c>
      <c r="AG30" s="1036"/>
      <c r="AH30" s="1036"/>
      <c r="AI30" s="1036"/>
      <c r="AJ30" s="1037"/>
      <c r="AK30" s="980">
        <v>2102</v>
      </c>
      <c r="AL30" s="971"/>
      <c r="AM30" s="971"/>
      <c r="AN30" s="971"/>
      <c r="AO30" s="971"/>
      <c r="AP30" s="971" t="s">
        <v>513</v>
      </c>
      <c r="AQ30" s="971"/>
      <c r="AR30" s="971"/>
      <c r="AS30" s="971"/>
      <c r="AT30" s="971"/>
      <c r="AU30" s="971" t="s">
        <v>513</v>
      </c>
      <c r="AV30" s="971"/>
      <c r="AW30" s="971"/>
      <c r="AX30" s="971"/>
      <c r="AY30" s="971"/>
      <c r="AZ30" s="1041" t="s">
        <v>513</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412</v>
      </c>
      <c r="C31" s="1031"/>
      <c r="D31" s="1031"/>
      <c r="E31" s="1031"/>
      <c r="F31" s="1031"/>
      <c r="G31" s="1031"/>
      <c r="H31" s="1031"/>
      <c r="I31" s="1031"/>
      <c r="J31" s="1031"/>
      <c r="K31" s="1031"/>
      <c r="L31" s="1031"/>
      <c r="M31" s="1031"/>
      <c r="N31" s="1031"/>
      <c r="O31" s="1031"/>
      <c r="P31" s="1032"/>
      <c r="Q31" s="1038">
        <v>2659</v>
      </c>
      <c r="R31" s="1039"/>
      <c r="S31" s="1039"/>
      <c r="T31" s="1039"/>
      <c r="U31" s="1039"/>
      <c r="V31" s="1039">
        <v>2440</v>
      </c>
      <c r="W31" s="1039"/>
      <c r="X31" s="1039"/>
      <c r="Y31" s="1039"/>
      <c r="Z31" s="1039"/>
      <c r="AA31" s="1039">
        <v>219</v>
      </c>
      <c r="AB31" s="1039"/>
      <c r="AC31" s="1039"/>
      <c r="AD31" s="1039"/>
      <c r="AE31" s="1040"/>
      <c r="AF31" s="1035">
        <v>587</v>
      </c>
      <c r="AG31" s="1036"/>
      <c r="AH31" s="1036"/>
      <c r="AI31" s="1036"/>
      <c r="AJ31" s="1037"/>
      <c r="AK31" s="980">
        <v>317</v>
      </c>
      <c r="AL31" s="971"/>
      <c r="AM31" s="971"/>
      <c r="AN31" s="971"/>
      <c r="AO31" s="971"/>
      <c r="AP31" s="971">
        <v>9522</v>
      </c>
      <c r="AQ31" s="971"/>
      <c r="AR31" s="971"/>
      <c r="AS31" s="971"/>
      <c r="AT31" s="971"/>
      <c r="AU31" s="971">
        <v>6256</v>
      </c>
      <c r="AV31" s="971"/>
      <c r="AW31" s="971"/>
      <c r="AX31" s="971"/>
      <c r="AY31" s="971"/>
      <c r="AZ31" s="1041" t="s">
        <v>513</v>
      </c>
      <c r="BA31" s="1041"/>
      <c r="BB31" s="1041"/>
      <c r="BC31" s="1041"/>
      <c r="BD31" s="1041"/>
      <c r="BE31" s="972" t="s">
        <v>413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396</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1900</v>
      </c>
      <c r="AG63" s="959"/>
      <c r="AH63" s="959"/>
      <c r="AI63" s="959"/>
      <c r="AJ63" s="1022"/>
      <c r="AK63" s="1023"/>
      <c r="AL63" s="963"/>
      <c r="AM63" s="963"/>
      <c r="AN63" s="963"/>
      <c r="AO63" s="963"/>
      <c r="AP63" s="959">
        <v>9522</v>
      </c>
      <c r="AQ63" s="959"/>
      <c r="AR63" s="959"/>
      <c r="AS63" s="959"/>
      <c r="AT63" s="959"/>
      <c r="AU63" s="959">
        <v>6256</v>
      </c>
      <c r="AV63" s="959"/>
      <c r="AW63" s="959"/>
      <c r="AX63" s="959"/>
      <c r="AY63" s="959"/>
      <c r="AZ63" s="1017"/>
      <c r="BA63" s="1017"/>
      <c r="BB63" s="1017"/>
      <c r="BC63" s="1017"/>
      <c r="BD63" s="1017"/>
      <c r="BE63" s="960"/>
      <c r="BF63" s="960"/>
      <c r="BG63" s="960"/>
      <c r="BH63" s="960"/>
      <c r="BI63" s="961"/>
      <c r="BJ63" s="1018" t="s">
        <v>132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417</v>
      </c>
      <c r="B66" s="996"/>
      <c r="C66" s="996"/>
      <c r="D66" s="996"/>
      <c r="E66" s="996"/>
      <c r="F66" s="996"/>
      <c r="G66" s="996"/>
      <c r="H66" s="996"/>
      <c r="I66" s="996"/>
      <c r="J66" s="996"/>
      <c r="K66" s="996"/>
      <c r="L66" s="996"/>
      <c r="M66" s="996"/>
      <c r="N66" s="996"/>
      <c r="O66" s="996"/>
      <c r="P66" s="997"/>
      <c r="Q66" s="1001" t="s">
        <v>401</v>
      </c>
      <c r="R66" s="1002"/>
      <c r="S66" s="1002"/>
      <c r="T66" s="1002"/>
      <c r="U66" s="1003"/>
      <c r="V66" s="1001" t="s">
        <v>402</v>
      </c>
      <c r="W66" s="1002"/>
      <c r="X66" s="1002"/>
      <c r="Y66" s="1002"/>
      <c r="Z66" s="1003"/>
      <c r="AA66" s="1001" t="s">
        <v>418</v>
      </c>
      <c r="AB66" s="1002"/>
      <c r="AC66" s="1002"/>
      <c r="AD66" s="1002"/>
      <c r="AE66" s="1003"/>
      <c r="AF66" s="1007" t="s">
        <v>404</v>
      </c>
      <c r="AG66" s="1008"/>
      <c r="AH66" s="1008"/>
      <c r="AI66" s="1008"/>
      <c r="AJ66" s="1009"/>
      <c r="AK66" s="1001" t="s">
        <v>405</v>
      </c>
      <c r="AL66" s="996"/>
      <c r="AM66" s="996"/>
      <c r="AN66" s="996"/>
      <c r="AO66" s="997"/>
      <c r="AP66" s="1001" t="s">
        <v>406</v>
      </c>
      <c r="AQ66" s="1002"/>
      <c r="AR66" s="1002"/>
      <c r="AS66" s="1002"/>
      <c r="AT66" s="1003"/>
      <c r="AU66" s="1001" t="s">
        <v>419</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580</v>
      </c>
      <c r="C68" s="986"/>
      <c r="D68" s="986"/>
      <c r="E68" s="986"/>
      <c r="F68" s="986"/>
      <c r="G68" s="986"/>
      <c r="H68" s="986"/>
      <c r="I68" s="986"/>
      <c r="J68" s="986"/>
      <c r="K68" s="986"/>
      <c r="L68" s="986"/>
      <c r="M68" s="986"/>
      <c r="N68" s="986"/>
      <c r="O68" s="986"/>
      <c r="P68" s="987"/>
      <c r="Q68" s="988">
        <v>9647</v>
      </c>
      <c r="R68" s="982"/>
      <c r="S68" s="982"/>
      <c r="T68" s="982"/>
      <c r="U68" s="982"/>
      <c r="V68" s="982">
        <v>9534</v>
      </c>
      <c r="W68" s="982"/>
      <c r="X68" s="982"/>
      <c r="Y68" s="982"/>
      <c r="Z68" s="982"/>
      <c r="AA68" s="982">
        <v>113</v>
      </c>
      <c r="AB68" s="982"/>
      <c r="AC68" s="982"/>
      <c r="AD68" s="982"/>
      <c r="AE68" s="982"/>
      <c r="AF68" s="982">
        <v>113</v>
      </c>
      <c r="AG68" s="982"/>
      <c r="AH68" s="982"/>
      <c r="AI68" s="982"/>
      <c r="AJ68" s="982"/>
      <c r="AK68" s="982">
        <v>100</v>
      </c>
      <c r="AL68" s="982"/>
      <c r="AM68" s="982"/>
      <c r="AN68" s="982"/>
      <c r="AO68" s="982"/>
      <c r="AP68" s="982">
        <v>190</v>
      </c>
      <c r="AQ68" s="982"/>
      <c r="AR68" s="982"/>
      <c r="AS68" s="982"/>
      <c r="AT68" s="982"/>
      <c r="AU68" s="982">
        <v>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581</v>
      </c>
      <c r="C69" s="975"/>
      <c r="D69" s="975"/>
      <c r="E69" s="975"/>
      <c r="F69" s="975"/>
      <c r="G69" s="975"/>
      <c r="H69" s="975"/>
      <c r="I69" s="975"/>
      <c r="J69" s="975"/>
      <c r="K69" s="975"/>
      <c r="L69" s="975"/>
      <c r="M69" s="975"/>
      <c r="N69" s="975"/>
      <c r="O69" s="975"/>
      <c r="P69" s="976"/>
      <c r="Q69" s="977">
        <v>925</v>
      </c>
      <c r="R69" s="971"/>
      <c r="S69" s="971"/>
      <c r="T69" s="971"/>
      <c r="U69" s="971"/>
      <c r="V69" s="971">
        <v>905</v>
      </c>
      <c r="W69" s="971"/>
      <c r="X69" s="971"/>
      <c r="Y69" s="971"/>
      <c r="Z69" s="971"/>
      <c r="AA69" s="971">
        <v>20</v>
      </c>
      <c r="AB69" s="971"/>
      <c r="AC69" s="971"/>
      <c r="AD69" s="971"/>
      <c r="AE69" s="971"/>
      <c r="AF69" s="971">
        <v>20</v>
      </c>
      <c r="AG69" s="971"/>
      <c r="AH69" s="971"/>
      <c r="AI69" s="971"/>
      <c r="AJ69" s="971"/>
      <c r="AK69" s="971">
        <v>45</v>
      </c>
      <c r="AL69" s="971"/>
      <c r="AM69" s="971"/>
      <c r="AN69" s="971"/>
      <c r="AO69" s="971"/>
      <c r="AP69" s="971" t="s">
        <v>589</v>
      </c>
      <c r="AQ69" s="971"/>
      <c r="AR69" s="971"/>
      <c r="AS69" s="971"/>
      <c r="AT69" s="971"/>
      <c r="AU69" s="971" t="s">
        <v>589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582</v>
      </c>
      <c r="C70" s="975"/>
      <c r="D70" s="975"/>
      <c r="E70" s="975"/>
      <c r="F70" s="975"/>
      <c r="G70" s="975"/>
      <c r="H70" s="975"/>
      <c r="I70" s="975"/>
      <c r="J70" s="975"/>
      <c r="K70" s="975"/>
      <c r="L70" s="975"/>
      <c r="M70" s="975"/>
      <c r="N70" s="975"/>
      <c r="O70" s="975"/>
      <c r="P70" s="976"/>
      <c r="Q70" s="977">
        <v>267</v>
      </c>
      <c r="R70" s="971"/>
      <c r="S70" s="971"/>
      <c r="T70" s="971"/>
      <c r="U70" s="971"/>
      <c r="V70" s="971">
        <v>178</v>
      </c>
      <c r="W70" s="971"/>
      <c r="X70" s="971"/>
      <c r="Y70" s="971"/>
      <c r="Z70" s="971"/>
      <c r="AA70" s="971">
        <v>89</v>
      </c>
      <c r="AB70" s="971"/>
      <c r="AC70" s="971"/>
      <c r="AD70" s="971"/>
      <c r="AE70" s="971"/>
      <c r="AF70" s="971">
        <v>89</v>
      </c>
      <c r="AG70" s="971"/>
      <c r="AH70" s="971"/>
      <c r="AI70" s="971"/>
      <c r="AJ70" s="971"/>
      <c r="AK70" s="971">
        <v>13</v>
      </c>
      <c r="AL70" s="971"/>
      <c r="AM70" s="971"/>
      <c r="AN70" s="971"/>
      <c r="AO70" s="971"/>
      <c r="AP70" s="971" t="s">
        <v>589</v>
      </c>
      <c r="AQ70" s="971"/>
      <c r="AR70" s="971"/>
      <c r="AS70" s="971"/>
      <c r="AT70" s="971"/>
      <c r="AU70" s="971" t="s">
        <v>589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583</v>
      </c>
      <c r="C71" s="975"/>
      <c r="D71" s="975"/>
      <c r="E71" s="975"/>
      <c r="F71" s="975"/>
      <c r="G71" s="975"/>
      <c r="H71" s="975"/>
      <c r="I71" s="975"/>
      <c r="J71" s="975"/>
      <c r="K71" s="975"/>
      <c r="L71" s="975"/>
      <c r="M71" s="975"/>
      <c r="N71" s="975"/>
      <c r="O71" s="975"/>
      <c r="P71" s="976"/>
      <c r="Q71" s="977">
        <v>461</v>
      </c>
      <c r="R71" s="971"/>
      <c r="S71" s="971"/>
      <c r="T71" s="971"/>
      <c r="U71" s="971"/>
      <c r="V71" s="971">
        <v>446</v>
      </c>
      <c r="W71" s="971"/>
      <c r="X71" s="971"/>
      <c r="Y71" s="971"/>
      <c r="Z71" s="971"/>
      <c r="AA71" s="971">
        <v>15</v>
      </c>
      <c r="AB71" s="971"/>
      <c r="AC71" s="971"/>
      <c r="AD71" s="971"/>
      <c r="AE71" s="971"/>
      <c r="AF71" s="971">
        <v>15</v>
      </c>
      <c r="AG71" s="971"/>
      <c r="AH71" s="971"/>
      <c r="AI71" s="971"/>
      <c r="AJ71" s="971"/>
      <c r="AK71" s="971">
        <v>30</v>
      </c>
      <c r="AL71" s="971"/>
      <c r="AM71" s="971"/>
      <c r="AN71" s="971"/>
      <c r="AO71" s="971"/>
      <c r="AP71" s="971">
        <v>336</v>
      </c>
      <c r="AQ71" s="971"/>
      <c r="AR71" s="971"/>
      <c r="AS71" s="971"/>
      <c r="AT71" s="971"/>
      <c r="AU71" s="971">
        <v>61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584</v>
      </c>
      <c r="C72" s="975"/>
      <c r="D72" s="975"/>
      <c r="E72" s="975"/>
      <c r="F72" s="975"/>
      <c r="G72" s="975"/>
      <c r="H72" s="975"/>
      <c r="I72" s="975"/>
      <c r="J72" s="975"/>
      <c r="K72" s="975"/>
      <c r="L72" s="975"/>
      <c r="M72" s="975"/>
      <c r="N72" s="975"/>
      <c r="O72" s="975"/>
      <c r="P72" s="976"/>
      <c r="Q72" s="977">
        <v>26588</v>
      </c>
      <c r="R72" s="971"/>
      <c r="S72" s="971"/>
      <c r="T72" s="971"/>
      <c r="U72" s="971"/>
      <c r="V72" s="971">
        <v>26430</v>
      </c>
      <c r="W72" s="971"/>
      <c r="X72" s="971"/>
      <c r="Y72" s="971"/>
      <c r="Z72" s="971"/>
      <c r="AA72" s="971">
        <v>158</v>
      </c>
      <c r="AB72" s="971"/>
      <c r="AC72" s="971"/>
      <c r="AD72" s="971"/>
      <c r="AE72" s="971"/>
      <c r="AF72" s="971">
        <v>158</v>
      </c>
      <c r="AG72" s="971"/>
      <c r="AH72" s="971"/>
      <c r="AI72" s="971"/>
      <c r="AJ72" s="971"/>
      <c r="AK72" s="971">
        <v>275</v>
      </c>
      <c r="AL72" s="971"/>
      <c r="AM72" s="971"/>
      <c r="AN72" s="971"/>
      <c r="AO72" s="971"/>
      <c r="AP72" s="971" t="s">
        <v>589</v>
      </c>
      <c r="AQ72" s="971"/>
      <c r="AR72" s="971"/>
      <c r="AS72" s="971"/>
      <c r="AT72" s="971"/>
      <c r="AU72" s="971" t="s">
        <v>589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585</v>
      </c>
      <c r="C73" s="975"/>
      <c r="D73" s="975"/>
      <c r="E73" s="975"/>
      <c r="F73" s="975"/>
      <c r="G73" s="975"/>
      <c r="H73" s="975"/>
      <c r="I73" s="975"/>
      <c r="J73" s="975"/>
      <c r="K73" s="975"/>
      <c r="L73" s="975"/>
      <c r="M73" s="975"/>
      <c r="N73" s="975"/>
      <c r="O73" s="975"/>
      <c r="P73" s="976"/>
      <c r="Q73" s="977">
        <v>9960</v>
      </c>
      <c r="R73" s="971"/>
      <c r="S73" s="971"/>
      <c r="T73" s="971"/>
      <c r="U73" s="971"/>
      <c r="V73" s="971">
        <v>9853</v>
      </c>
      <c r="W73" s="971"/>
      <c r="X73" s="971"/>
      <c r="Y73" s="971"/>
      <c r="Z73" s="971"/>
      <c r="AA73" s="971">
        <v>107</v>
      </c>
      <c r="AB73" s="971"/>
      <c r="AC73" s="971"/>
      <c r="AD73" s="971"/>
      <c r="AE73" s="971"/>
      <c r="AF73" s="971">
        <v>2329</v>
      </c>
      <c r="AG73" s="971"/>
      <c r="AH73" s="971"/>
      <c r="AI73" s="971"/>
      <c r="AJ73" s="971"/>
      <c r="AK73" s="971" t="s">
        <v>589</v>
      </c>
      <c r="AL73" s="971"/>
      <c r="AM73" s="971"/>
      <c r="AN73" s="971"/>
      <c r="AO73" s="971"/>
      <c r="AP73" s="971" t="s">
        <v>589</v>
      </c>
      <c r="AQ73" s="971"/>
      <c r="AR73" s="971"/>
      <c r="AS73" s="971"/>
      <c r="AT73" s="971"/>
      <c r="AU73" s="971" t="s">
        <v>589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586</v>
      </c>
      <c r="C74" s="975"/>
      <c r="D74" s="975"/>
      <c r="E74" s="975"/>
      <c r="F74" s="975"/>
      <c r="G74" s="975"/>
      <c r="H74" s="975"/>
      <c r="I74" s="975"/>
      <c r="J74" s="975"/>
      <c r="K74" s="975"/>
      <c r="L74" s="975"/>
      <c r="M74" s="975"/>
      <c r="N74" s="975"/>
      <c r="O74" s="975"/>
      <c r="P74" s="976"/>
      <c r="Q74" s="977">
        <v>21597</v>
      </c>
      <c r="R74" s="971"/>
      <c r="S74" s="971"/>
      <c r="T74" s="971"/>
      <c r="U74" s="971"/>
      <c r="V74" s="971">
        <v>20387</v>
      </c>
      <c r="W74" s="971"/>
      <c r="X74" s="971"/>
      <c r="Y74" s="971"/>
      <c r="Z74" s="971"/>
      <c r="AA74" s="971">
        <v>1210</v>
      </c>
      <c r="AB74" s="971"/>
      <c r="AC74" s="971"/>
      <c r="AD74" s="971"/>
      <c r="AE74" s="971"/>
      <c r="AF74" s="971">
        <v>10178</v>
      </c>
      <c r="AG74" s="971"/>
      <c r="AH74" s="971"/>
      <c r="AI74" s="971"/>
      <c r="AJ74" s="971"/>
      <c r="AK74" s="971">
        <v>1533</v>
      </c>
      <c r="AL74" s="971"/>
      <c r="AM74" s="971"/>
      <c r="AN74" s="971"/>
      <c r="AO74" s="971"/>
      <c r="AP74" s="971">
        <v>6496</v>
      </c>
      <c r="AQ74" s="971"/>
      <c r="AR74" s="971"/>
      <c r="AS74" s="971"/>
      <c r="AT74" s="971"/>
      <c r="AU74" s="971">
        <v>162</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587</v>
      </c>
      <c r="C75" s="975"/>
      <c r="D75" s="975"/>
      <c r="E75" s="975"/>
      <c r="F75" s="975"/>
      <c r="G75" s="975"/>
      <c r="H75" s="975"/>
      <c r="I75" s="975"/>
      <c r="J75" s="975"/>
      <c r="K75" s="975"/>
      <c r="L75" s="975"/>
      <c r="M75" s="975"/>
      <c r="N75" s="975"/>
      <c r="O75" s="975"/>
      <c r="P75" s="976"/>
      <c r="Q75" s="978">
        <v>7352</v>
      </c>
      <c r="R75" s="979">
        <v>6933</v>
      </c>
      <c r="S75" s="979">
        <v>6933</v>
      </c>
      <c r="T75" s="979">
        <v>6933</v>
      </c>
      <c r="U75" s="980">
        <v>6933</v>
      </c>
      <c r="V75" s="981">
        <v>7276</v>
      </c>
      <c r="W75" s="979">
        <v>6850</v>
      </c>
      <c r="X75" s="979">
        <v>6850</v>
      </c>
      <c r="Y75" s="979">
        <v>6850</v>
      </c>
      <c r="Z75" s="980">
        <v>6850</v>
      </c>
      <c r="AA75" s="981">
        <v>76</v>
      </c>
      <c r="AB75" s="979">
        <v>82</v>
      </c>
      <c r="AC75" s="979">
        <v>82</v>
      </c>
      <c r="AD75" s="979">
        <v>82</v>
      </c>
      <c r="AE75" s="980">
        <v>82</v>
      </c>
      <c r="AF75" s="981">
        <v>76</v>
      </c>
      <c r="AG75" s="979">
        <v>82</v>
      </c>
      <c r="AH75" s="979">
        <v>82</v>
      </c>
      <c r="AI75" s="979">
        <v>82</v>
      </c>
      <c r="AJ75" s="980">
        <v>82</v>
      </c>
      <c r="AK75" s="981">
        <v>3086</v>
      </c>
      <c r="AL75" s="979">
        <v>2485</v>
      </c>
      <c r="AM75" s="979">
        <v>2485</v>
      </c>
      <c r="AN75" s="979">
        <v>2485</v>
      </c>
      <c r="AO75" s="980">
        <v>2485</v>
      </c>
      <c r="AP75" s="981" t="s">
        <v>513</v>
      </c>
      <c r="AQ75" s="979"/>
      <c r="AR75" s="979"/>
      <c r="AS75" s="979"/>
      <c r="AT75" s="980"/>
      <c r="AU75" s="981" t="s">
        <v>513</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588</v>
      </c>
      <c r="C76" s="975"/>
      <c r="D76" s="975"/>
      <c r="E76" s="975"/>
      <c r="F76" s="975"/>
      <c r="G76" s="975"/>
      <c r="H76" s="975"/>
      <c r="I76" s="975"/>
      <c r="J76" s="975"/>
      <c r="K76" s="975"/>
      <c r="L76" s="975"/>
      <c r="M76" s="975"/>
      <c r="N76" s="975"/>
      <c r="O76" s="975"/>
      <c r="P76" s="976"/>
      <c r="Q76" s="978">
        <v>1524702</v>
      </c>
      <c r="R76" s="979">
        <v>1385861</v>
      </c>
      <c r="S76" s="979">
        <v>1385861</v>
      </c>
      <c r="T76" s="979">
        <v>1385861</v>
      </c>
      <c r="U76" s="980">
        <v>1385861</v>
      </c>
      <c r="V76" s="981">
        <v>1496148</v>
      </c>
      <c r="W76" s="979">
        <v>1346246</v>
      </c>
      <c r="X76" s="979">
        <v>1346246</v>
      </c>
      <c r="Y76" s="979">
        <v>1346246</v>
      </c>
      <c r="Z76" s="980">
        <v>1346246</v>
      </c>
      <c r="AA76" s="981">
        <v>28554</v>
      </c>
      <c r="AB76" s="979">
        <v>39615</v>
      </c>
      <c r="AC76" s="979">
        <v>39615</v>
      </c>
      <c r="AD76" s="979">
        <v>39615</v>
      </c>
      <c r="AE76" s="980">
        <v>39615</v>
      </c>
      <c r="AF76" s="981">
        <v>28554</v>
      </c>
      <c r="AG76" s="979">
        <v>39615</v>
      </c>
      <c r="AH76" s="979">
        <v>39615</v>
      </c>
      <c r="AI76" s="979">
        <v>39615</v>
      </c>
      <c r="AJ76" s="980">
        <v>39615</v>
      </c>
      <c r="AK76" s="981">
        <v>15234</v>
      </c>
      <c r="AL76" s="979"/>
      <c r="AM76" s="979"/>
      <c r="AN76" s="979"/>
      <c r="AO76" s="980"/>
      <c r="AP76" s="981" t="s">
        <v>513</v>
      </c>
      <c r="AQ76" s="979"/>
      <c r="AR76" s="979"/>
      <c r="AS76" s="979"/>
      <c r="AT76" s="980"/>
      <c r="AU76" s="981" t="s">
        <v>513</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396</v>
      </c>
      <c r="B88" s="937" t="s">
        <v>420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41532</v>
      </c>
      <c r="AG88" s="959"/>
      <c r="AH88" s="959"/>
      <c r="AI88" s="959"/>
      <c r="AJ88" s="959"/>
      <c r="AK88" s="963"/>
      <c r="AL88" s="963"/>
      <c r="AM88" s="963"/>
      <c r="AN88" s="963"/>
      <c r="AO88" s="963"/>
      <c r="AP88" s="959">
        <v>7022</v>
      </c>
      <c r="AQ88" s="959"/>
      <c r="AR88" s="959"/>
      <c r="AS88" s="959"/>
      <c r="AT88" s="959"/>
      <c r="AU88" s="959">
        <v>230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535</v>
      </c>
      <c r="CS102" s="953"/>
      <c r="CT102" s="953"/>
      <c r="CU102" s="953"/>
      <c r="CV102" s="954"/>
      <c r="CW102" s="952">
        <v>73</v>
      </c>
      <c r="CX102" s="953"/>
      <c r="CY102" s="953"/>
      <c r="CZ102" s="953"/>
      <c r="DA102" s="954"/>
      <c r="DB102" s="952" t="s">
        <v>513</v>
      </c>
      <c r="DC102" s="953"/>
      <c r="DD102" s="953"/>
      <c r="DE102" s="953"/>
      <c r="DF102" s="954"/>
      <c r="DG102" s="952">
        <v>2006</v>
      </c>
      <c r="DH102" s="953"/>
      <c r="DI102" s="953"/>
      <c r="DJ102" s="953"/>
      <c r="DK102" s="954"/>
      <c r="DL102" s="952" t="s">
        <v>513</v>
      </c>
      <c r="DM102" s="953"/>
      <c r="DN102" s="953"/>
      <c r="DO102" s="953"/>
      <c r="DP102" s="954"/>
      <c r="DQ102" s="952" t="s">
        <v>513</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429</v>
      </c>
      <c r="AB109" s="896"/>
      <c r="AC109" s="896"/>
      <c r="AD109" s="896"/>
      <c r="AE109" s="897"/>
      <c r="AF109" s="898" t="s">
        <v>430</v>
      </c>
      <c r="AG109" s="896"/>
      <c r="AH109" s="896"/>
      <c r="AI109" s="896"/>
      <c r="AJ109" s="897"/>
      <c r="AK109" s="898" t="s">
        <v>314</v>
      </c>
      <c r="AL109" s="896"/>
      <c r="AM109" s="896"/>
      <c r="AN109" s="896"/>
      <c r="AO109" s="897"/>
      <c r="AP109" s="898" t="s">
        <v>431</v>
      </c>
      <c r="AQ109" s="896"/>
      <c r="AR109" s="896"/>
      <c r="AS109" s="896"/>
      <c r="AT109" s="929"/>
      <c r="AU109" s="895" t="s">
        <v>428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429</v>
      </c>
      <c r="BR109" s="896"/>
      <c r="BS109" s="896"/>
      <c r="BT109" s="896"/>
      <c r="BU109" s="897"/>
      <c r="BV109" s="898" t="s">
        <v>430</v>
      </c>
      <c r="BW109" s="896"/>
      <c r="BX109" s="896"/>
      <c r="BY109" s="896"/>
      <c r="BZ109" s="897"/>
      <c r="CA109" s="898" t="s">
        <v>314</v>
      </c>
      <c r="CB109" s="896"/>
      <c r="CC109" s="896"/>
      <c r="CD109" s="896"/>
      <c r="CE109" s="897"/>
      <c r="CF109" s="936" t="s">
        <v>431</v>
      </c>
      <c r="CG109" s="936"/>
      <c r="CH109" s="936"/>
      <c r="CI109" s="936"/>
      <c r="CJ109" s="936"/>
      <c r="CK109" s="898" t="s">
        <v>432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429</v>
      </c>
      <c r="DH109" s="896"/>
      <c r="DI109" s="896"/>
      <c r="DJ109" s="896"/>
      <c r="DK109" s="897"/>
      <c r="DL109" s="898" t="s">
        <v>430</v>
      </c>
      <c r="DM109" s="896"/>
      <c r="DN109" s="896"/>
      <c r="DO109" s="896"/>
      <c r="DP109" s="897"/>
      <c r="DQ109" s="898" t="s">
        <v>314</v>
      </c>
      <c r="DR109" s="896"/>
      <c r="DS109" s="896"/>
      <c r="DT109" s="896"/>
      <c r="DU109" s="897"/>
      <c r="DV109" s="898" t="s">
        <v>431</v>
      </c>
      <c r="DW109" s="896"/>
      <c r="DX109" s="896"/>
      <c r="DY109" s="896"/>
      <c r="DZ109" s="929"/>
    </row>
    <row r="110" spans="1:131" s="230" customFormat="1" ht="26.25" customHeight="1" x14ac:dyDescent="0.2">
      <c r="A110" s="807" t="s">
        <v>433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3999529</v>
      </c>
      <c r="AB110" s="889"/>
      <c r="AC110" s="889"/>
      <c r="AD110" s="889"/>
      <c r="AE110" s="890"/>
      <c r="AF110" s="891">
        <v>3988080</v>
      </c>
      <c r="AG110" s="889"/>
      <c r="AH110" s="889"/>
      <c r="AI110" s="889"/>
      <c r="AJ110" s="890"/>
      <c r="AK110" s="891">
        <v>3785782</v>
      </c>
      <c r="AL110" s="889"/>
      <c r="AM110" s="889"/>
      <c r="AN110" s="889"/>
      <c r="AO110" s="890"/>
      <c r="AP110" s="892">
        <v>13.7</v>
      </c>
      <c r="AQ110" s="893"/>
      <c r="AR110" s="893"/>
      <c r="AS110" s="893"/>
      <c r="AT110" s="894"/>
      <c r="AU110" s="930" t="s">
        <v>75</v>
      </c>
      <c r="AV110" s="931"/>
      <c r="AW110" s="931"/>
      <c r="AX110" s="931"/>
      <c r="AY110" s="931"/>
      <c r="AZ110" s="860" t="s">
        <v>434</v>
      </c>
      <c r="BA110" s="808"/>
      <c r="BB110" s="808"/>
      <c r="BC110" s="808"/>
      <c r="BD110" s="808"/>
      <c r="BE110" s="808"/>
      <c r="BF110" s="808"/>
      <c r="BG110" s="808"/>
      <c r="BH110" s="808"/>
      <c r="BI110" s="808"/>
      <c r="BJ110" s="808"/>
      <c r="BK110" s="808"/>
      <c r="BL110" s="808"/>
      <c r="BM110" s="808"/>
      <c r="BN110" s="808"/>
      <c r="BO110" s="808"/>
      <c r="BP110" s="809"/>
      <c r="BQ110" s="861">
        <v>40193282</v>
      </c>
      <c r="BR110" s="842"/>
      <c r="BS110" s="842"/>
      <c r="BT110" s="842"/>
      <c r="BU110" s="842"/>
      <c r="BV110" s="842">
        <v>39940806</v>
      </c>
      <c r="BW110" s="842"/>
      <c r="BX110" s="842"/>
      <c r="BY110" s="842"/>
      <c r="BZ110" s="842"/>
      <c r="CA110" s="842">
        <v>39151047</v>
      </c>
      <c r="CB110" s="842"/>
      <c r="CC110" s="842"/>
      <c r="CD110" s="842"/>
      <c r="CE110" s="842"/>
      <c r="CF110" s="866">
        <v>141.30000000000001</v>
      </c>
      <c r="CG110" s="867"/>
      <c r="CH110" s="867"/>
      <c r="CI110" s="867"/>
      <c r="CJ110" s="867"/>
      <c r="CK110" s="926" t="s">
        <v>435</v>
      </c>
      <c r="CL110" s="819"/>
      <c r="CM110" s="860" t="s">
        <v>436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132</v>
      </c>
      <c r="DH110" s="842"/>
      <c r="DI110" s="842"/>
      <c r="DJ110" s="842"/>
      <c r="DK110" s="842"/>
      <c r="DL110" s="842" t="s">
        <v>398</v>
      </c>
      <c r="DM110" s="842"/>
      <c r="DN110" s="842"/>
      <c r="DO110" s="842"/>
      <c r="DP110" s="842"/>
      <c r="DQ110" s="842" t="s">
        <v>398</v>
      </c>
      <c r="DR110" s="842"/>
      <c r="DS110" s="842"/>
      <c r="DT110" s="842"/>
      <c r="DU110" s="842"/>
      <c r="DV110" s="843" t="s">
        <v>437</v>
      </c>
      <c r="DW110" s="843"/>
      <c r="DX110" s="843"/>
      <c r="DY110" s="843"/>
      <c r="DZ110" s="844"/>
    </row>
    <row r="111" spans="1:131" s="230" customFormat="1" ht="26.25" customHeight="1" x14ac:dyDescent="0.2">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437</v>
      </c>
      <c r="AB111" s="919"/>
      <c r="AC111" s="919"/>
      <c r="AD111" s="919"/>
      <c r="AE111" s="920"/>
      <c r="AF111" s="921" t="s">
        <v>132</v>
      </c>
      <c r="AG111" s="919"/>
      <c r="AH111" s="919"/>
      <c r="AI111" s="919"/>
      <c r="AJ111" s="920"/>
      <c r="AK111" s="921" t="s">
        <v>439</v>
      </c>
      <c r="AL111" s="919"/>
      <c r="AM111" s="919"/>
      <c r="AN111" s="919"/>
      <c r="AO111" s="920"/>
      <c r="AP111" s="922" t="s">
        <v>132</v>
      </c>
      <c r="AQ111" s="923"/>
      <c r="AR111" s="923"/>
      <c r="AS111" s="923"/>
      <c r="AT111" s="924"/>
      <c r="AU111" s="932"/>
      <c r="AV111" s="933"/>
      <c r="AW111" s="933"/>
      <c r="AX111" s="933"/>
      <c r="AY111" s="933"/>
      <c r="AZ111" s="815" t="s">
        <v>440</v>
      </c>
      <c r="BA111" s="752"/>
      <c r="BB111" s="752"/>
      <c r="BC111" s="752"/>
      <c r="BD111" s="752"/>
      <c r="BE111" s="752"/>
      <c r="BF111" s="752"/>
      <c r="BG111" s="752"/>
      <c r="BH111" s="752"/>
      <c r="BI111" s="752"/>
      <c r="BJ111" s="752"/>
      <c r="BK111" s="752"/>
      <c r="BL111" s="752"/>
      <c r="BM111" s="752"/>
      <c r="BN111" s="752"/>
      <c r="BO111" s="752"/>
      <c r="BP111" s="753"/>
      <c r="BQ111" s="816">
        <v>2935938</v>
      </c>
      <c r="BR111" s="817"/>
      <c r="BS111" s="817"/>
      <c r="BT111" s="817"/>
      <c r="BU111" s="817"/>
      <c r="BV111" s="817">
        <v>2581500</v>
      </c>
      <c r="BW111" s="817"/>
      <c r="BX111" s="817"/>
      <c r="BY111" s="817"/>
      <c r="BZ111" s="817"/>
      <c r="CA111" s="817">
        <v>1667912</v>
      </c>
      <c r="CB111" s="817"/>
      <c r="CC111" s="817"/>
      <c r="CD111" s="817"/>
      <c r="CE111" s="817"/>
      <c r="CF111" s="875">
        <v>6</v>
      </c>
      <c r="CG111" s="876"/>
      <c r="CH111" s="876"/>
      <c r="CI111" s="876"/>
      <c r="CJ111" s="876"/>
      <c r="CK111" s="927"/>
      <c r="CL111" s="821"/>
      <c r="CM111" s="815"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132</v>
      </c>
      <c r="DH111" s="817"/>
      <c r="DI111" s="817"/>
      <c r="DJ111" s="817"/>
      <c r="DK111" s="817"/>
      <c r="DL111" s="817" t="s">
        <v>437</v>
      </c>
      <c r="DM111" s="817"/>
      <c r="DN111" s="817"/>
      <c r="DO111" s="817"/>
      <c r="DP111" s="817"/>
      <c r="DQ111" s="817" t="s">
        <v>132</v>
      </c>
      <c r="DR111" s="817"/>
      <c r="DS111" s="817"/>
      <c r="DT111" s="817"/>
      <c r="DU111" s="817"/>
      <c r="DV111" s="794" t="s">
        <v>132</v>
      </c>
      <c r="DW111" s="794"/>
      <c r="DX111" s="794"/>
      <c r="DY111" s="794"/>
      <c r="DZ111" s="795"/>
    </row>
    <row r="112" spans="1:131" s="230" customFormat="1" ht="26.25" customHeight="1" x14ac:dyDescent="0.2">
      <c r="A112" s="912" t="s">
        <v>442</v>
      </c>
      <c r="B112" s="913"/>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398</v>
      </c>
      <c r="AB112" s="780"/>
      <c r="AC112" s="780"/>
      <c r="AD112" s="780"/>
      <c r="AE112" s="781"/>
      <c r="AF112" s="782" t="s">
        <v>132</v>
      </c>
      <c r="AG112" s="780"/>
      <c r="AH112" s="780"/>
      <c r="AI112" s="780"/>
      <c r="AJ112" s="781"/>
      <c r="AK112" s="782" t="s">
        <v>398</v>
      </c>
      <c r="AL112" s="780"/>
      <c r="AM112" s="780"/>
      <c r="AN112" s="780"/>
      <c r="AO112" s="781"/>
      <c r="AP112" s="824" t="s">
        <v>437</v>
      </c>
      <c r="AQ112" s="825"/>
      <c r="AR112" s="825"/>
      <c r="AS112" s="825"/>
      <c r="AT112" s="826"/>
      <c r="AU112" s="932"/>
      <c r="AV112" s="933"/>
      <c r="AW112" s="933"/>
      <c r="AX112" s="933"/>
      <c r="AY112" s="933"/>
      <c r="AZ112" s="815" t="s">
        <v>444</v>
      </c>
      <c r="BA112" s="752"/>
      <c r="BB112" s="752"/>
      <c r="BC112" s="752"/>
      <c r="BD112" s="752"/>
      <c r="BE112" s="752"/>
      <c r="BF112" s="752"/>
      <c r="BG112" s="752"/>
      <c r="BH112" s="752"/>
      <c r="BI112" s="752"/>
      <c r="BJ112" s="752"/>
      <c r="BK112" s="752"/>
      <c r="BL112" s="752"/>
      <c r="BM112" s="752"/>
      <c r="BN112" s="752"/>
      <c r="BO112" s="752"/>
      <c r="BP112" s="753"/>
      <c r="BQ112" s="816">
        <v>7502395</v>
      </c>
      <c r="BR112" s="817"/>
      <c r="BS112" s="817"/>
      <c r="BT112" s="817"/>
      <c r="BU112" s="817"/>
      <c r="BV112" s="817">
        <v>7141653</v>
      </c>
      <c r="BW112" s="817"/>
      <c r="BX112" s="817"/>
      <c r="BY112" s="817"/>
      <c r="BZ112" s="817"/>
      <c r="CA112" s="817">
        <v>6256069</v>
      </c>
      <c r="CB112" s="817"/>
      <c r="CC112" s="817"/>
      <c r="CD112" s="817"/>
      <c r="CE112" s="817"/>
      <c r="CF112" s="875">
        <v>22.6</v>
      </c>
      <c r="CG112" s="876"/>
      <c r="CH112" s="876"/>
      <c r="CI112" s="876"/>
      <c r="CJ112" s="876"/>
      <c r="CK112" s="927"/>
      <c r="CL112" s="821"/>
      <c r="CM112" s="815" t="s">
        <v>445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132</v>
      </c>
      <c r="DH112" s="817"/>
      <c r="DI112" s="817"/>
      <c r="DJ112" s="817"/>
      <c r="DK112" s="817"/>
      <c r="DL112" s="817" t="s">
        <v>132</v>
      </c>
      <c r="DM112" s="817"/>
      <c r="DN112" s="817"/>
      <c r="DO112" s="817"/>
      <c r="DP112" s="817"/>
      <c r="DQ112" s="817" t="s">
        <v>437</v>
      </c>
      <c r="DR112" s="817"/>
      <c r="DS112" s="817"/>
      <c r="DT112" s="817"/>
      <c r="DU112" s="817"/>
      <c r="DV112" s="794" t="s">
        <v>439</v>
      </c>
      <c r="DW112" s="794"/>
      <c r="DX112" s="794"/>
      <c r="DY112" s="794"/>
      <c r="DZ112" s="795"/>
    </row>
    <row r="113" spans="1:130" s="230" customFormat="1" ht="26.25" customHeight="1" x14ac:dyDescent="0.2">
      <c r="A113" s="914"/>
      <c r="B113" s="915"/>
      <c r="C113" s="752" t="s">
        <v>446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1255824</v>
      </c>
      <c r="AB113" s="919"/>
      <c r="AC113" s="919"/>
      <c r="AD113" s="919"/>
      <c r="AE113" s="920"/>
      <c r="AF113" s="921">
        <v>1300069</v>
      </c>
      <c r="AG113" s="919"/>
      <c r="AH113" s="919"/>
      <c r="AI113" s="919"/>
      <c r="AJ113" s="920"/>
      <c r="AK113" s="921">
        <v>1179455</v>
      </c>
      <c r="AL113" s="919"/>
      <c r="AM113" s="919"/>
      <c r="AN113" s="919"/>
      <c r="AO113" s="920"/>
      <c r="AP113" s="922">
        <v>4.3</v>
      </c>
      <c r="AQ113" s="923"/>
      <c r="AR113" s="923"/>
      <c r="AS113" s="923"/>
      <c r="AT113" s="924"/>
      <c r="AU113" s="932"/>
      <c r="AV113" s="933"/>
      <c r="AW113" s="933"/>
      <c r="AX113" s="933"/>
      <c r="AY113" s="933"/>
      <c r="AZ113" s="815" t="s">
        <v>447</v>
      </c>
      <c r="BA113" s="752"/>
      <c r="BB113" s="752"/>
      <c r="BC113" s="752"/>
      <c r="BD113" s="752"/>
      <c r="BE113" s="752"/>
      <c r="BF113" s="752"/>
      <c r="BG113" s="752"/>
      <c r="BH113" s="752"/>
      <c r="BI113" s="752"/>
      <c r="BJ113" s="752"/>
      <c r="BK113" s="752"/>
      <c r="BL113" s="752"/>
      <c r="BM113" s="752"/>
      <c r="BN113" s="752"/>
      <c r="BO113" s="752"/>
      <c r="BP113" s="753"/>
      <c r="BQ113" s="816">
        <v>276886</v>
      </c>
      <c r="BR113" s="817"/>
      <c r="BS113" s="817"/>
      <c r="BT113" s="817"/>
      <c r="BU113" s="817"/>
      <c r="BV113" s="817">
        <v>250220</v>
      </c>
      <c r="BW113" s="817"/>
      <c r="BX113" s="817"/>
      <c r="BY113" s="817"/>
      <c r="BZ113" s="817"/>
      <c r="CA113" s="817">
        <v>230804</v>
      </c>
      <c r="CB113" s="817"/>
      <c r="CC113" s="817"/>
      <c r="CD113" s="817"/>
      <c r="CE113" s="817"/>
      <c r="CF113" s="875">
        <v>0.8</v>
      </c>
      <c r="CG113" s="876"/>
      <c r="CH113" s="876"/>
      <c r="CI113" s="876"/>
      <c r="CJ113" s="876"/>
      <c r="CK113" s="927"/>
      <c r="CL113" s="821"/>
      <c r="CM113" s="815" t="s">
        <v>448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132</v>
      </c>
      <c r="DH113" s="780"/>
      <c r="DI113" s="780"/>
      <c r="DJ113" s="780"/>
      <c r="DK113" s="781"/>
      <c r="DL113" s="782" t="s">
        <v>437</v>
      </c>
      <c r="DM113" s="780"/>
      <c r="DN113" s="780"/>
      <c r="DO113" s="780"/>
      <c r="DP113" s="781"/>
      <c r="DQ113" s="782" t="s">
        <v>398</v>
      </c>
      <c r="DR113" s="780"/>
      <c r="DS113" s="780"/>
      <c r="DT113" s="780"/>
      <c r="DU113" s="781"/>
      <c r="DV113" s="824" t="s">
        <v>398</v>
      </c>
      <c r="DW113" s="825"/>
      <c r="DX113" s="825"/>
      <c r="DY113" s="825"/>
      <c r="DZ113" s="826"/>
    </row>
    <row r="114" spans="1:130" s="230" customFormat="1" ht="26.25" customHeight="1" x14ac:dyDescent="0.2">
      <c r="A114" s="914"/>
      <c r="B114" s="915"/>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22560</v>
      </c>
      <c r="AB114" s="780"/>
      <c r="AC114" s="780"/>
      <c r="AD114" s="780"/>
      <c r="AE114" s="781"/>
      <c r="AF114" s="782">
        <v>21408</v>
      </c>
      <c r="AG114" s="780"/>
      <c r="AH114" s="780"/>
      <c r="AI114" s="780"/>
      <c r="AJ114" s="781"/>
      <c r="AK114" s="782">
        <v>20550</v>
      </c>
      <c r="AL114" s="780"/>
      <c r="AM114" s="780"/>
      <c r="AN114" s="780"/>
      <c r="AO114" s="781"/>
      <c r="AP114" s="824">
        <v>0.1</v>
      </c>
      <c r="AQ114" s="825"/>
      <c r="AR114" s="825"/>
      <c r="AS114" s="825"/>
      <c r="AT114" s="826"/>
      <c r="AU114" s="932"/>
      <c r="AV114" s="933"/>
      <c r="AW114" s="933"/>
      <c r="AX114" s="933"/>
      <c r="AY114" s="933"/>
      <c r="AZ114" s="815" t="s">
        <v>450</v>
      </c>
      <c r="BA114" s="752"/>
      <c r="BB114" s="752"/>
      <c r="BC114" s="752"/>
      <c r="BD114" s="752"/>
      <c r="BE114" s="752"/>
      <c r="BF114" s="752"/>
      <c r="BG114" s="752"/>
      <c r="BH114" s="752"/>
      <c r="BI114" s="752"/>
      <c r="BJ114" s="752"/>
      <c r="BK114" s="752"/>
      <c r="BL114" s="752"/>
      <c r="BM114" s="752"/>
      <c r="BN114" s="752"/>
      <c r="BO114" s="752"/>
      <c r="BP114" s="753"/>
      <c r="BQ114" s="816">
        <v>6447018</v>
      </c>
      <c r="BR114" s="817"/>
      <c r="BS114" s="817"/>
      <c r="BT114" s="817"/>
      <c r="BU114" s="817"/>
      <c r="BV114" s="817">
        <v>6388266</v>
      </c>
      <c r="BW114" s="817"/>
      <c r="BX114" s="817"/>
      <c r="BY114" s="817"/>
      <c r="BZ114" s="817"/>
      <c r="CA114" s="817">
        <v>6259722</v>
      </c>
      <c r="CB114" s="817"/>
      <c r="CC114" s="817"/>
      <c r="CD114" s="817"/>
      <c r="CE114" s="817"/>
      <c r="CF114" s="875">
        <v>22.6</v>
      </c>
      <c r="CG114" s="876"/>
      <c r="CH114" s="876"/>
      <c r="CI114" s="876"/>
      <c r="CJ114" s="876"/>
      <c r="CK114" s="927"/>
      <c r="CL114" s="821"/>
      <c r="CM114" s="815"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132</v>
      </c>
      <c r="DH114" s="780"/>
      <c r="DI114" s="780"/>
      <c r="DJ114" s="780"/>
      <c r="DK114" s="781"/>
      <c r="DL114" s="782" t="s">
        <v>437</v>
      </c>
      <c r="DM114" s="780"/>
      <c r="DN114" s="780"/>
      <c r="DO114" s="780"/>
      <c r="DP114" s="781"/>
      <c r="DQ114" s="782" t="s">
        <v>132</v>
      </c>
      <c r="DR114" s="780"/>
      <c r="DS114" s="780"/>
      <c r="DT114" s="780"/>
      <c r="DU114" s="781"/>
      <c r="DV114" s="824" t="s">
        <v>398</v>
      </c>
      <c r="DW114" s="825"/>
      <c r="DX114" s="825"/>
      <c r="DY114" s="825"/>
      <c r="DZ114" s="826"/>
    </row>
    <row r="115" spans="1:130" s="230" customFormat="1" ht="26.25" customHeight="1" x14ac:dyDescent="0.2">
      <c r="A115" s="914"/>
      <c r="B115" s="915"/>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28500</v>
      </c>
      <c r="AB115" s="919"/>
      <c r="AC115" s="919"/>
      <c r="AD115" s="919"/>
      <c r="AE115" s="920"/>
      <c r="AF115" s="921">
        <v>399147</v>
      </c>
      <c r="AG115" s="919"/>
      <c r="AH115" s="919"/>
      <c r="AI115" s="919"/>
      <c r="AJ115" s="920"/>
      <c r="AK115" s="921">
        <v>407676</v>
      </c>
      <c r="AL115" s="919"/>
      <c r="AM115" s="919"/>
      <c r="AN115" s="919"/>
      <c r="AO115" s="920"/>
      <c r="AP115" s="922">
        <v>1.5</v>
      </c>
      <c r="AQ115" s="923"/>
      <c r="AR115" s="923"/>
      <c r="AS115" s="923"/>
      <c r="AT115" s="924"/>
      <c r="AU115" s="932"/>
      <c r="AV115" s="933"/>
      <c r="AW115" s="933"/>
      <c r="AX115" s="933"/>
      <c r="AY115" s="933"/>
      <c r="AZ115" s="815" t="s">
        <v>453</v>
      </c>
      <c r="BA115" s="752"/>
      <c r="BB115" s="752"/>
      <c r="BC115" s="752"/>
      <c r="BD115" s="752"/>
      <c r="BE115" s="752"/>
      <c r="BF115" s="752"/>
      <c r="BG115" s="752"/>
      <c r="BH115" s="752"/>
      <c r="BI115" s="752"/>
      <c r="BJ115" s="752"/>
      <c r="BK115" s="752"/>
      <c r="BL115" s="752"/>
      <c r="BM115" s="752"/>
      <c r="BN115" s="752"/>
      <c r="BO115" s="752"/>
      <c r="BP115" s="753"/>
      <c r="BQ115" s="816" t="s">
        <v>437</v>
      </c>
      <c r="BR115" s="817"/>
      <c r="BS115" s="817"/>
      <c r="BT115" s="817"/>
      <c r="BU115" s="817"/>
      <c r="BV115" s="817" t="s">
        <v>132</v>
      </c>
      <c r="BW115" s="817"/>
      <c r="BX115" s="817"/>
      <c r="BY115" s="817"/>
      <c r="BZ115" s="817"/>
      <c r="CA115" s="817">
        <v>192909</v>
      </c>
      <c r="CB115" s="817"/>
      <c r="CC115" s="817"/>
      <c r="CD115" s="817"/>
      <c r="CE115" s="817"/>
      <c r="CF115" s="875">
        <v>0.7</v>
      </c>
      <c r="CG115" s="876"/>
      <c r="CH115" s="876"/>
      <c r="CI115" s="876"/>
      <c r="CJ115" s="876"/>
      <c r="CK115" s="927"/>
      <c r="CL115" s="821"/>
      <c r="CM115" s="815"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2907438</v>
      </c>
      <c r="DH115" s="780"/>
      <c r="DI115" s="780"/>
      <c r="DJ115" s="780"/>
      <c r="DK115" s="781"/>
      <c r="DL115" s="782">
        <v>2581500</v>
      </c>
      <c r="DM115" s="780"/>
      <c r="DN115" s="780"/>
      <c r="DO115" s="780"/>
      <c r="DP115" s="781"/>
      <c r="DQ115" s="782">
        <v>1667912</v>
      </c>
      <c r="DR115" s="780"/>
      <c r="DS115" s="780"/>
      <c r="DT115" s="780"/>
      <c r="DU115" s="781"/>
      <c r="DV115" s="824">
        <v>6</v>
      </c>
      <c r="DW115" s="825"/>
      <c r="DX115" s="825"/>
      <c r="DY115" s="825"/>
      <c r="DZ115" s="826"/>
    </row>
    <row r="116" spans="1:130" s="230" customFormat="1" ht="26.25" customHeight="1" x14ac:dyDescent="0.2">
      <c r="A116" s="916"/>
      <c r="B116" s="917"/>
      <c r="C116" s="839" t="s">
        <v>455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485</v>
      </c>
      <c r="AB116" s="780"/>
      <c r="AC116" s="780"/>
      <c r="AD116" s="780"/>
      <c r="AE116" s="781"/>
      <c r="AF116" s="782">
        <v>226</v>
      </c>
      <c r="AG116" s="780"/>
      <c r="AH116" s="780"/>
      <c r="AI116" s="780"/>
      <c r="AJ116" s="781"/>
      <c r="AK116" s="782" t="s">
        <v>132</v>
      </c>
      <c r="AL116" s="780"/>
      <c r="AM116" s="780"/>
      <c r="AN116" s="780"/>
      <c r="AO116" s="781"/>
      <c r="AP116" s="824" t="s">
        <v>132</v>
      </c>
      <c r="AQ116" s="825"/>
      <c r="AR116" s="825"/>
      <c r="AS116" s="825"/>
      <c r="AT116" s="826"/>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816" t="s">
        <v>132</v>
      </c>
      <c r="BR116" s="817"/>
      <c r="BS116" s="817"/>
      <c r="BT116" s="817"/>
      <c r="BU116" s="817"/>
      <c r="BV116" s="817" t="s">
        <v>398</v>
      </c>
      <c r="BW116" s="817"/>
      <c r="BX116" s="817"/>
      <c r="BY116" s="817"/>
      <c r="BZ116" s="817"/>
      <c r="CA116" s="817" t="s">
        <v>132</v>
      </c>
      <c r="CB116" s="817"/>
      <c r="CC116" s="817"/>
      <c r="CD116" s="817"/>
      <c r="CE116" s="817"/>
      <c r="CF116" s="875" t="s">
        <v>398</v>
      </c>
      <c r="CG116" s="876"/>
      <c r="CH116" s="876"/>
      <c r="CI116" s="876"/>
      <c r="CJ116" s="876"/>
      <c r="CK116" s="927"/>
      <c r="CL116" s="821"/>
      <c r="CM116" s="815"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28500</v>
      </c>
      <c r="DH116" s="780"/>
      <c r="DI116" s="780"/>
      <c r="DJ116" s="780"/>
      <c r="DK116" s="781"/>
      <c r="DL116" s="782" t="s">
        <v>132</v>
      </c>
      <c r="DM116" s="780"/>
      <c r="DN116" s="780"/>
      <c r="DO116" s="780"/>
      <c r="DP116" s="781"/>
      <c r="DQ116" s="782" t="s">
        <v>132</v>
      </c>
      <c r="DR116" s="780"/>
      <c r="DS116" s="780"/>
      <c r="DT116" s="780"/>
      <c r="DU116" s="781"/>
      <c r="DV116" s="824" t="s">
        <v>132</v>
      </c>
      <c r="DW116" s="825"/>
      <c r="DX116" s="825"/>
      <c r="DY116" s="825"/>
      <c r="DZ116" s="826"/>
    </row>
    <row r="117" spans="1:130" s="230" customFormat="1" ht="26.25" customHeight="1" x14ac:dyDescent="0.2">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458</v>
      </c>
      <c r="Z117" s="897"/>
      <c r="AA117" s="902">
        <v>5306898</v>
      </c>
      <c r="AB117" s="903"/>
      <c r="AC117" s="903"/>
      <c r="AD117" s="903"/>
      <c r="AE117" s="904"/>
      <c r="AF117" s="905">
        <v>5708930</v>
      </c>
      <c r="AG117" s="903"/>
      <c r="AH117" s="903"/>
      <c r="AI117" s="903"/>
      <c r="AJ117" s="904"/>
      <c r="AK117" s="905">
        <v>5393463</v>
      </c>
      <c r="AL117" s="903"/>
      <c r="AM117" s="903"/>
      <c r="AN117" s="903"/>
      <c r="AO117" s="904"/>
      <c r="AP117" s="906"/>
      <c r="AQ117" s="907"/>
      <c r="AR117" s="907"/>
      <c r="AS117" s="907"/>
      <c r="AT117" s="908"/>
      <c r="AU117" s="932"/>
      <c r="AV117" s="933"/>
      <c r="AW117" s="933"/>
      <c r="AX117" s="933"/>
      <c r="AY117" s="933"/>
      <c r="AZ117" s="863" t="s">
        <v>459</v>
      </c>
      <c r="BA117" s="864"/>
      <c r="BB117" s="864"/>
      <c r="BC117" s="864"/>
      <c r="BD117" s="864"/>
      <c r="BE117" s="864"/>
      <c r="BF117" s="864"/>
      <c r="BG117" s="864"/>
      <c r="BH117" s="864"/>
      <c r="BI117" s="864"/>
      <c r="BJ117" s="864"/>
      <c r="BK117" s="864"/>
      <c r="BL117" s="864"/>
      <c r="BM117" s="864"/>
      <c r="BN117" s="864"/>
      <c r="BO117" s="864"/>
      <c r="BP117" s="865"/>
      <c r="BQ117" s="816" t="s">
        <v>439</v>
      </c>
      <c r="BR117" s="817"/>
      <c r="BS117" s="817"/>
      <c r="BT117" s="817"/>
      <c r="BU117" s="817"/>
      <c r="BV117" s="817" t="s">
        <v>132</v>
      </c>
      <c r="BW117" s="817"/>
      <c r="BX117" s="817"/>
      <c r="BY117" s="817"/>
      <c r="BZ117" s="817"/>
      <c r="CA117" s="817" t="s">
        <v>437</v>
      </c>
      <c r="CB117" s="817"/>
      <c r="CC117" s="817"/>
      <c r="CD117" s="817"/>
      <c r="CE117" s="817"/>
      <c r="CF117" s="875" t="s">
        <v>398</v>
      </c>
      <c r="CG117" s="876"/>
      <c r="CH117" s="876"/>
      <c r="CI117" s="876"/>
      <c r="CJ117" s="876"/>
      <c r="CK117" s="927"/>
      <c r="CL117" s="821"/>
      <c r="CM117" s="815" t="s">
        <v>460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437</v>
      </c>
      <c r="DH117" s="780"/>
      <c r="DI117" s="780"/>
      <c r="DJ117" s="780"/>
      <c r="DK117" s="781"/>
      <c r="DL117" s="782" t="s">
        <v>398</v>
      </c>
      <c r="DM117" s="780"/>
      <c r="DN117" s="780"/>
      <c r="DO117" s="780"/>
      <c r="DP117" s="781"/>
      <c r="DQ117" s="782" t="s">
        <v>439</v>
      </c>
      <c r="DR117" s="780"/>
      <c r="DS117" s="780"/>
      <c r="DT117" s="780"/>
      <c r="DU117" s="781"/>
      <c r="DV117" s="824" t="s">
        <v>398</v>
      </c>
      <c r="DW117" s="825"/>
      <c r="DX117" s="825"/>
      <c r="DY117" s="825"/>
      <c r="DZ117" s="826"/>
    </row>
    <row r="118" spans="1:130" s="230" customFormat="1" ht="26.25" customHeight="1" x14ac:dyDescent="0.2">
      <c r="A118" s="895" t="s">
        <v>432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429</v>
      </c>
      <c r="AB118" s="896"/>
      <c r="AC118" s="896"/>
      <c r="AD118" s="896"/>
      <c r="AE118" s="897"/>
      <c r="AF118" s="898" t="s">
        <v>430</v>
      </c>
      <c r="AG118" s="896"/>
      <c r="AH118" s="896"/>
      <c r="AI118" s="896"/>
      <c r="AJ118" s="897"/>
      <c r="AK118" s="898" t="s">
        <v>314</v>
      </c>
      <c r="AL118" s="896"/>
      <c r="AM118" s="896"/>
      <c r="AN118" s="896"/>
      <c r="AO118" s="897"/>
      <c r="AP118" s="899" t="s">
        <v>431</v>
      </c>
      <c r="AQ118" s="900"/>
      <c r="AR118" s="900"/>
      <c r="AS118" s="900"/>
      <c r="AT118" s="901"/>
      <c r="AU118" s="932"/>
      <c r="AV118" s="933"/>
      <c r="AW118" s="933"/>
      <c r="AX118" s="933"/>
      <c r="AY118" s="933"/>
      <c r="AZ118" s="838" t="s">
        <v>461</v>
      </c>
      <c r="BA118" s="839"/>
      <c r="BB118" s="839"/>
      <c r="BC118" s="839"/>
      <c r="BD118" s="839"/>
      <c r="BE118" s="839"/>
      <c r="BF118" s="839"/>
      <c r="BG118" s="839"/>
      <c r="BH118" s="839"/>
      <c r="BI118" s="839"/>
      <c r="BJ118" s="839"/>
      <c r="BK118" s="839"/>
      <c r="BL118" s="839"/>
      <c r="BM118" s="839"/>
      <c r="BN118" s="839"/>
      <c r="BO118" s="839"/>
      <c r="BP118" s="840"/>
      <c r="BQ118" s="879" t="s">
        <v>132</v>
      </c>
      <c r="BR118" s="845"/>
      <c r="BS118" s="845"/>
      <c r="BT118" s="845"/>
      <c r="BU118" s="845"/>
      <c r="BV118" s="845" t="s">
        <v>132</v>
      </c>
      <c r="BW118" s="845"/>
      <c r="BX118" s="845"/>
      <c r="BY118" s="845"/>
      <c r="BZ118" s="845"/>
      <c r="CA118" s="845" t="s">
        <v>132</v>
      </c>
      <c r="CB118" s="845"/>
      <c r="CC118" s="845"/>
      <c r="CD118" s="845"/>
      <c r="CE118" s="845"/>
      <c r="CF118" s="875" t="s">
        <v>437</v>
      </c>
      <c r="CG118" s="876"/>
      <c r="CH118" s="876"/>
      <c r="CI118" s="876"/>
      <c r="CJ118" s="876"/>
      <c r="CK118" s="927"/>
      <c r="CL118" s="821"/>
      <c r="CM118" s="815" t="s">
        <v>462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132</v>
      </c>
      <c r="DH118" s="780"/>
      <c r="DI118" s="780"/>
      <c r="DJ118" s="780"/>
      <c r="DK118" s="781"/>
      <c r="DL118" s="782" t="s">
        <v>132</v>
      </c>
      <c r="DM118" s="780"/>
      <c r="DN118" s="780"/>
      <c r="DO118" s="780"/>
      <c r="DP118" s="781"/>
      <c r="DQ118" s="782" t="s">
        <v>398</v>
      </c>
      <c r="DR118" s="780"/>
      <c r="DS118" s="780"/>
      <c r="DT118" s="780"/>
      <c r="DU118" s="781"/>
      <c r="DV118" s="824" t="s">
        <v>398</v>
      </c>
      <c r="DW118" s="825"/>
      <c r="DX118" s="825"/>
      <c r="DY118" s="825"/>
      <c r="DZ118" s="826"/>
    </row>
    <row r="119" spans="1:130" s="230" customFormat="1" ht="26.25" customHeight="1" x14ac:dyDescent="0.2">
      <c r="A119" s="818" t="s">
        <v>435</v>
      </c>
      <c r="B119" s="819"/>
      <c r="C119" s="860" t="s">
        <v>436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437</v>
      </c>
      <c r="AB119" s="889"/>
      <c r="AC119" s="889"/>
      <c r="AD119" s="889"/>
      <c r="AE119" s="890"/>
      <c r="AF119" s="891" t="s">
        <v>132</v>
      </c>
      <c r="AG119" s="889"/>
      <c r="AH119" s="889"/>
      <c r="AI119" s="889"/>
      <c r="AJ119" s="890"/>
      <c r="AK119" s="891" t="s">
        <v>437</v>
      </c>
      <c r="AL119" s="889"/>
      <c r="AM119" s="889"/>
      <c r="AN119" s="889"/>
      <c r="AO119" s="890"/>
      <c r="AP119" s="892" t="s">
        <v>132</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463</v>
      </c>
      <c r="BP119" s="878"/>
      <c r="BQ119" s="879">
        <v>57355519</v>
      </c>
      <c r="BR119" s="845"/>
      <c r="BS119" s="845"/>
      <c r="BT119" s="845"/>
      <c r="BU119" s="845"/>
      <c r="BV119" s="845">
        <v>56302445</v>
      </c>
      <c r="BW119" s="845"/>
      <c r="BX119" s="845"/>
      <c r="BY119" s="845"/>
      <c r="BZ119" s="845"/>
      <c r="CA119" s="845">
        <v>53758463</v>
      </c>
      <c r="CB119" s="845"/>
      <c r="CC119" s="845"/>
      <c r="CD119" s="845"/>
      <c r="CE119" s="845"/>
      <c r="CF119" s="748"/>
      <c r="CG119" s="749"/>
      <c r="CH119" s="749"/>
      <c r="CI119" s="749"/>
      <c r="CJ119" s="834"/>
      <c r="CK119" s="928"/>
      <c r="CL119" s="823"/>
      <c r="CM119" s="838" t="s">
        <v>464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439</v>
      </c>
      <c r="DH119" s="764"/>
      <c r="DI119" s="764"/>
      <c r="DJ119" s="764"/>
      <c r="DK119" s="765"/>
      <c r="DL119" s="766" t="s">
        <v>398</v>
      </c>
      <c r="DM119" s="764"/>
      <c r="DN119" s="764"/>
      <c r="DO119" s="764"/>
      <c r="DP119" s="765"/>
      <c r="DQ119" s="766" t="s">
        <v>132</v>
      </c>
      <c r="DR119" s="764"/>
      <c r="DS119" s="764"/>
      <c r="DT119" s="764"/>
      <c r="DU119" s="765"/>
      <c r="DV119" s="848" t="s">
        <v>132</v>
      </c>
      <c r="DW119" s="849"/>
      <c r="DX119" s="849"/>
      <c r="DY119" s="849"/>
      <c r="DZ119" s="850"/>
    </row>
    <row r="120" spans="1:130" s="230" customFormat="1" ht="26.25" customHeight="1" x14ac:dyDescent="0.2">
      <c r="A120" s="820"/>
      <c r="B120" s="821"/>
      <c r="C120" s="815"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132</v>
      </c>
      <c r="AB120" s="780"/>
      <c r="AC120" s="780"/>
      <c r="AD120" s="780"/>
      <c r="AE120" s="781"/>
      <c r="AF120" s="782" t="s">
        <v>132</v>
      </c>
      <c r="AG120" s="780"/>
      <c r="AH120" s="780"/>
      <c r="AI120" s="780"/>
      <c r="AJ120" s="781"/>
      <c r="AK120" s="782" t="s">
        <v>439</v>
      </c>
      <c r="AL120" s="780"/>
      <c r="AM120" s="780"/>
      <c r="AN120" s="780"/>
      <c r="AO120" s="781"/>
      <c r="AP120" s="824" t="s">
        <v>132</v>
      </c>
      <c r="AQ120" s="825"/>
      <c r="AR120" s="825"/>
      <c r="AS120" s="825"/>
      <c r="AT120" s="826"/>
      <c r="AU120" s="880" t="s">
        <v>465</v>
      </c>
      <c r="AV120" s="881"/>
      <c r="AW120" s="881"/>
      <c r="AX120" s="881"/>
      <c r="AY120" s="882"/>
      <c r="AZ120" s="860" t="s">
        <v>466</v>
      </c>
      <c r="BA120" s="808"/>
      <c r="BB120" s="808"/>
      <c r="BC120" s="808"/>
      <c r="BD120" s="808"/>
      <c r="BE120" s="808"/>
      <c r="BF120" s="808"/>
      <c r="BG120" s="808"/>
      <c r="BH120" s="808"/>
      <c r="BI120" s="808"/>
      <c r="BJ120" s="808"/>
      <c r="BK120" s="808"/>
      <c r="BL120" s="808"/>
      <c r="BM120" s="808"/>
      <c r="BN120" s="808"/>
      <c r="BO120" s="808"/>
      <c r="BP120" s="809"/>
      <c r="BQ120" s="861">
        <v>11866735</v>
      </c>
      <c r="BR120" s="842"/>
      <c r="BS120" s="842"/>
      <c r="BT120" s="842"/>
      <c r="BU120" s="842"/>
      <c r="BV120" s="842">
        <v>12407849</v>
      </c>
      <c r="BW120" s="842"/>
      <c r="BX120" s="842"/>
      <c r="BY120" s="842"/>
      <c r="BZ120" s="842"/>
      <c r="CA120" s="842">
        <v>13503378</v>
      </c>
      <c r="CB120" s="842"/>
      <c r="CC120" s="842"/>
      <c r="CD120" s="842"/>
      <c r="CE120" s="842"/>
      <c r="CF120" s="866">
        <v>48.8</v>
      </c>
      <c r="CG120" s="867"/>
      <c r="CH120" s="867"/>
      <c r="CI120" s="867"/>
      <c r="CJ120" s="867"/>
      <c r="CK120" s="868" t="s">
        <v>467</v>
      </c>
      <c r="CL120" s="852"/>
      <c r="CM120" s="852"/>
      <c r="CN120" s="852"/>
      <c r="CO120" s="853"/>
      <c r="CP120" s="872" t="s">
        <v>468</v>
      </c>
      <c r="CQ120" s="873"/>
      <c r="CR120" s="873"/>
      <c r="CS120" s="873"/>
      <c r="CT120" s="873"/>
      <c r="CU120" s="873"/>
      <c r="CV120" s="873"/>
      <c r="CW120" s="873"/>
      <c r="CX120" s="873"/>
      <c r="CY120" s="873"/>
      <c r="CZ120" s="873"/>
      <c r="DA120" s="873"/>
      <c r="DB120" s="873"/>
      <c r="DC120" s="873"/>
      <c r="DD120" s="873"/>
      <c r="DE120" s="873"/>
      <c r="DF120" s="874"/>
      <c r="DG120" s="861">
        <v>7502395</v>
      </c>
      <c r="DH120" s="842"/>
      <c r="DI120" s="842"/>
      <c r="DJ120" s="842"/>
      <c r="DK120" s="842"/>
      <c r="DL120" s="842">
        <v>7141653</v>
      </c>
      <c r="DM120" s="842"/>
      <c r="DN120" s="842"/>
      <c r="DO120" s="842"/>
      <c r="DP120" s="842"/>
      <c r="DQ120" s="842">
        <v>6256069</v>
      </c>
      <c r="DR120" s="842"/>
      <c r="DS120" s="842"/>
      <c r="DT120" s="842"/>
      <c r="DU120" s="842"/>
      <c r="DV120" s="843">
        <v>22.6</v>
      </c>
      <c r="DW120" s="843"/>
      <c r="DX120" s="843"/>
      <c r="DY120" s="843"/>
      <c r="DZ120" s="844"/>
    </row>
    <row r="121" spans="1:130" s="230" customFormat="1" ht="26.25" customHeight="1" x14ac:dyDescent="0.2">
      <c r="A121" s="820"/>
      <c r="B121" s="821"/>
      <c r="C121" s="863" t="s">
        <v>469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132</v>
      </c>
      <c r="AB121" s="780"/>
      <c r="AC121" s="780"/>
      <c r="AD121" s="780"/>
      <c r="AE121" s="781"/>
      <c r="AF121" s="782" t="s">
        <v>132</v>
      </c>
      <c r="AG121" s="780"/>
      <c r="AH121" s="780"/>
      <c r="AI121" s="780"/>
      <c r="AJ121" s="781"/>
      <c r="AK121" s="782" t="s">
        <v>398</v>
      </c>
      <c r="AL121" s="780"/>
      <c r="AM121" s="780"/>
      <c r="AN121" s="780"/>
      <c r="AO121" s="781"/>
      <c r="AP121" s="824" t="s">
        <v>398</v>
      </c>
      <c r="AQ121" s="825"/>
      <c r="AR121" s="825"/>
      <c r="AS121" s="825"/>
      <c r="AT121" s="826"/>
      <c r="AU121" s="883"/>
      <c r="AV121" s="884"/>
      <c r="AW121" s="884"/>
      <c r="AX121" s="884"/>
      <c r="AY121" s="885"/>
      <c r="AZ121" s="815" t="s">
        <v>470</v>
      </c>
      <c r="BA121" s="752"/>
      <c r="BB121" s="752"/>
      <c r="BC121" s="752"/>
      <c r="BD121" s="752"/>
      <c r="BE121" s="752"/>
      <c r="BF121" s="752"/>
      <c r="BG121" s="752"/>
      <c r="BH121" s="752"/>
      <c r="BI121" s="752"/>
      <c r="BJ121" s="752"/>
      <c r="BK121" s="752"/>
      <c r="BL121" s="752"/>
      <c r="BM121" s="752"/>
      <c r="BN121" s="752"/>
      <c r="BO121" s="752"/>
      <c r="BP121" s="753"/>
      <c r="BQ121" s="816">
        <v>10378430</v>
      </c>
      <c r="BR121" s="817"/>
      <c r="BS121" s="817"/>
      <c r="BT121" s="817"/>
      <c r="BU121" s="817"/>
      <c r="BV121" s="817">
        <v>9636757</v>
      </c>
      <c r="BW121" s="817"/>
      <c r="BX121" s="817"/>
      <c r="BY121" s="817"/>
      <c r="BZ121" s="817"/>
      <c r="CA121" s="817">
        <v>8290710</v>
      </c>
      <c r="CB121" s="817"/>
      <c r="CC121" s="817"/>
      <c r="CD121" s="817"/>
      <c r="CE121" s="817"/>
      <c r="CF121" s="875">
        <v>29.9</v>
      </c>
      <c r="CG121" s="876"/>
      <c r="CH121" s="876"/>
      <c r="CI121" s="876"/>
      <c r="CJ121" s="876"/>
      <c r="CK121" s="869"/>
      <c r="CL121" s="855"/>
      <c r="CM121" s="855"/>
      <c r="CN121" s="855"/>
      <c r="CO121" s="856"/>
      <c r="CP121" s="835" t="s">
        <v>410</v>
      </c>
      <c r="CQ121" s="836"/>
      <c r="CR121" s="836"/>
      <c r="CS121" s="836"/>
      <c r="CT121" s="836"/>
      <c r="CU121" s="836"/>
      <c r="CV121" s="836"/>
      <c r="CW121" s="836"/>
      <c r="CX121" s="836"/>
      <c r="CY121" s="836"/>
      <c r="CZ121" s="836"/>
      <c r="DA121" s="836"/>
      <c r="DB121" s="836"/>
      <c r="DC121" s="836"/>
      <c r="DD121" s="836"/>
      <c r="DE121" s="836"/>
      <c r="DF121" s="837"/>
      <c r="DG121" s="816" t="s">
        <v>398</v>
      </c>
      <c r="DH121" s="817"/>
      <c r="DI121" s="817"/>
      <c r="DJ121" s="817"/>
      <c r="DK121" s="817"/>
      <c r="DL121" s="817" t="s">
        <v>398</v>
      </c>
      <c r="DM121" s="817"/>
      <c r="DN121" s="817"/>
      <c r="DO121" s="817"/>
      <c r="DP121" s="817"/>
      <c r="DQ121" s="817" t="s">
        <v>398</v>
      </c>
      <c r="DR121" s="817"/>
      <c r="DS121" s="817"/>
      <c r="DT121" s="817"/>
      <c r="DU121" s="817"/>
      <c r="DV121" s="794" t="s">
        <v>439</v>
      </c>
      <c r="DW121" s="794"/>
      <c r="DX121" s="794"/>
      <c r="DY121" s="794"/>
      <c r="DZ121" s="795"/>
    </row>
    <row r="122" spans="1:130" s="230" customFormat="1" ht="26.25" customHeight="1" x14ac:dyDescent="0.2">
      <c r="A122" s="820"/>
      <c r="B122" s="821"/>
      <c r="C122" s="815"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132</v>
      </c>
      <c r="AB122" s="780"/>
      <c r="AC122" s="780"/>
      <c r="AD122" s="780"/>
      <c r="AE122" s="781"/>
      <c r="AF122" s="782" t="s">
        <v>437</v>
      </c>
      <c r="AG122" s="780"/>
      <c r="AH122" s="780"/>
      <c r="AI122" s="780"/>
      <c r="AJ122" s="781"/>
      <c r="AK122" s="782" t="s">
        <v>398</v>
      </c>
      <c r="AL122" s="780"/>
      <c r="AM122" s="780"/>
      <c r="AN122" s="780"/>
      <c r="AO122" s="781"/>
      <c r="AP122" s="824" t="s">
        <v>439</v>
      </c>
      <c r="AQ122" s="825"/>
      <c r="AR122" s="825"/>
      <c r="AS122" s="825"/>
      <c r="AT122" s="826"/>
      <c r="AU122" s="883"/>
      <c r="AV122" s="884"/>
      <c r="AW122" s="884"/>
      <c r="AX122" s="884"/>
      <c r="AY122" s="885"/>
      <c r="AZ122" s="838" t="s">
        <v>471</v>
      </c>
      <c r="BA122" s="839"/>
      <c r="BB122" s="839"/>
      <c r="BC122" s="839"/>
      <c r="BD122" s="839"/>
      <c r="BE122" s="839"/>
      <c r="BF122" s="839"/>
      <c r="BG122" s="839"/>
      <c r="BH122" s="839"/>
      <c r="BI122" s="839"/>
      <c r="BJ122" s="839"/>
      <c r="BK122" s="839"/>
      <c r="BL122" s="839"/>
      <c r="BM122" s="839"/>
      <c r="BN122" s="839"/>
      <c r="BO122" s="839"/>
      <c r="BP122" s="840"/>
      <c r="BQ122" s="879">
        <v>35577474</v>
      </c>
      <c r="BR122" s="845"/>
      <c r="BS122" s="845"/>
      <c r="BT122" s="845"/>
      <c r="BU122" s="845"/>
      <c r="BV122" s="845">
        <v>34978364</v>
      </c>
      <c r="BW122" s="845"/>
      <c r="BX122" s="845"/>
      <c r="BY122" s="845"/>
      <c r="BZ122" s="845"/>
      <c r="CA122" s="845">
        <v>33365444</v>
      </c>
      <c r="CB122" s="845"/>
      <c r="CC122" s="845"/>
      <c r="CD122" s="845"/>
      <c r="CE122" s="845"/>
      <c r="CF122" s="846">
        <v>120.5</v>
      </c>
      <c r="CG122" s="847"/>
      <c r="CH122" s="847"/>
      <c r="CI122" s="847"/>
      <c r="CJ122" s="847"/>
      <c r="CK122" s="869"/>
      <c r="CL122" s="855"/>
      <c r="CM122" s="855"/>
      <c r="CN122" s="855"/>
      <c r="CO122" s="856"/>
      <c r="CP122" s="835" t="s">
        <v>472</v>
      </c>
      <c r="CQ122" s="836"/>
      <c r="CR122" s="836"/>
      <c r="CS122" s="836"/>
      <c r="CT122" s="836"/>
      <c r="CU122" s="836"/>
      <c r="CV122" s="836"/>
      <c r="CW122" s="836"/>
      <c r="CX122" s="836"/>
      <c r="CY122" s="836"/>
      <c r="CZ122" s="836"/>
      <c r="DA122" s="836"/>
      <c r="DB122" s="836"/>
      <c r="DC122" s="836"/>
      <c r="DD122" s="836"/>
      <c r="DE122" s="836"/>
      <c r="DF122" s="837"/>
      <c r="DG122" s="816" t="s">
        <v>398</v>
      </c>
      <c r="DH122" s="817"/>
      <c r="DI122" s="817"/>
      <c r="DJ122" s="817"/>
      <c r="DK122" s="817"/>
      <c r="DL122" s="817" t="s">
        <v>132</v>
      </c>
      <c r="DM122" s="817"/>
      <c r="DN122" s="817"/>
      <c r="DO122" s="817"/>
      <c r="DP122" s="817"/>
      <c r="DQ122" s="817" t="s">
        <v>132</v>
      </c>
      <c r="DR122" s="817"/>
      <c r="DS122" s="817"/>
      <c r="DT122" s="817"/>
      <c r="DU122" s="817"/>
      <c r="DV122" s="794" t="s">
        <v>132</v>
      </c>
      <c r="DW122" s="794"/>
      <c r="DX122" s="794"/>
      <c r="DY122" s="794"/>
      <c r="DZ122" s="795"/>
    </row>
    <row r="123" spans="1:130" s="230" customFormat="1" ht="26.25" customHeight="1" x14ac:dyDescent="0.2">
      <c r="A123" s="820"/>
      <c r="B123" s="821"/>
      <c r="C123" s="815"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28500</v>
      </c>
      <c r="AB123" s="780"/>
      <c r="AC123" s="780"/>
      <c r="AD123" s="780"/>
      <c r="AE123" s="781"/>
      <c r="AF123" s="782">
        <v>28</v>
      </c>
      <c r="AG123" s="780"/>
      <c r="AH123" s="780"/>
      <c r="AI123" s="780"/>
      <c r="AJ123" s="781"/>
      <c r="AK123" s="782" t="s">
        <v>132</v>
      </c>
      <c r="AL123" s="780"/>
      <c r="AM123" s="780"/>
      <c r="AN123" s="780"/>
      <c r="AO123" s="781"/>
      <c r="AP123" s="824" t="s">
        <v>398</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473</v>
      </c>
      <c r="BP123" s="878"/>
      <c r="BQ123" s="832">
        <v>57822639</v>
      </c>
      <c r="BR123" s="833"/>
      <c r="BS123" s="833"/>
      <c r="BT123" s="833"/>
      <c r="BU123" s="833"/>
      <c r="BV123" s="833">
        <v>57022970</v>
      </c>
      <c r="BW123" s="833"/>
      <c r="BX123" s="833"/>
      <c r="BY123" s="833"/>
      <c r="BZ123" s="833"/>
      <c r="CA123" s="833">
        <v>55159532</v>
      </c>
      <c r="CB123" s="833"/>
      <c r="CC123" s="833"/>
      <c r="CD123" s="833"/>
      <c r="CE123" s="833"/>
      <c r="CF123" s="748"/>
      <c r="CG123" s="749"/>
      <c r="CH123" s="749"/>
      <c r="CI123" s="749"/>
      <c r="CJ123" s="834"/>
      <c r="CK123" s="869"/>
      <c r="CL123" s="855"/>
      <c r="CM123" s="855"/>
      <c r="CN123" s="855"/>
      <c r="CO123" s="856"/>
      <c r="CP123" s="835" t="s">
        <v>474</v>
      </c>
      <c r="CQ123" s="836"/>
      <c r="CR123" s="836"/>
      <c r="CS123" s="836"/>
      <c r="CT123" s="836"/>
      <c r="CU123" s="836"/>
      <c r="CV123" s="836"/>
      <c r="CW123" s="836"/>
      <c r="CX123" s="836"/>
      <c r="CY123" s="836"/>
      <c r="CZ123" s="836"/>
      <c r="DA123" s="836"/>
      <c r="DB123" s="836"/>
      <c r="DC123" s="836"/>
      <c r="DD123" s="836"/>
      <c r="DE123" s="836"/>
      <c r="DF123" s="837"/>
      <c r="DG123" s="779" t="s">
        <v>398</v>
      </c>
      <c r="DH123" s="780"/>
      <c r="DI123" s="780"/>
      <c r="DJ123" s="780"/>
      <c r="DK123" s="781"/>
      <c r="DL123" s="782" t="s">
        <v>132</v>
      </c>
      <c r="DM123" s="780"/>
      <c r="DN123" s="780"/>
      <c r="DO123" s="780"/>
      <c r="DP123" s="781"/>
      <c r="DQ123" s="782" t="s">
        <v>398</v>
      </c>
      <c r="DR123" s="780"/>
      <c r="DS123" s="780"/>
      <c r="DT123" s="780"/>
      <c r="DU123" s="781"/>
      <c r="DV123" s="824" t="s">
        <v>132</v>
      </c>
      <c r="DW123" s="825"/>
      <c r="DX123" s="825"/>
      <c r="DY123" s="825"/>
      <c r="DZ123" s="826"/>
    </row>
    <row r="124" spans="1:130" s="230" customFormat="1" ht="26.25" customHeight="1" thickBot="1" x14ac:dyDescent="0.25">
      <c r="A124" s="820"/>
      <c r="B124" s="821"/>
      <c r="C124" s="815" t="s">
        <v>460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398</v>
      </c>
      <c r="AB124" s="780"/>
      <c r="AC124" s="780"/>
      <c r="AD124" s="780"/>
      <c r="AE124" s="781"/>
      <c r="AF124" s="782" t="s">
        <v>398</v>
      </c>
      <c r="AG124" s="780"/>
      <c r="AH124" s="780"/>
      <c r="AI124" s="780"/>
      <c r="AJ124" s="781"/>
      <c r="AK124" s="782" t="s">
        <v>398</v>
      </c>
      <c r="AL124" s="780"/>
      <c r="AM124" s="780"/>
      <c r="AN124" s="780"/>
      <c r="AO124" s="781"/>
      <c r="AP124" s="824" t="s">
        <v>398</v>
      </c>
      <c r="AQ124" s="825"/>
      <c r="AR124" s="825"/>
      <c r="AS124" s="825"/>
      <c r="AT124" s="826"/>
      <c r="AU124" s="827" t="s">
        <v>475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398</v>
      </c>
      <c r="BR124" s="831"/>
      <c r="BS124" s="831"/>
      <c r="BT124" s="831"/>
      <c r="BU124" s="831"/>
      <c r="BV124" s="831" t="s">
        <v>398</v>
      </c>
      <c r="BW124" s="831"/>
      <c r="BX124" s="831"/>
      <c r="BY124" s="831"/>
      <c r="BZ124" s="831"/>
      <c r="CA124" s="831" t="s">
        <v>398</v>
      </c>
      <c r="CB124" s="831"/>
      <c r="CC124" s="831"/>
      <c r="CD124" s="831"/>
      <c r="CE124" s="831"/>
      <c r="CF124" s="726"/>
      <c r="CG124" s="727"/>
      <c r="CH124" s="727"/>
      <c r="CI124" s="727"/>
      <c r="CJ124" s="862"/>
      <c r="CK124" s="870"/>
      <c r="CL124" s="870"/>
      <c r="CM124" s="870"/>
      <c r="CN124" s="870"/>
      <c r="CO124" s="871"/>
      <c r="CP124" s="835" t="s">
        <v>476</v>
      </c>
      <c r="CQ124" s="836"/>
      <c r="CR124" s="836"/>
      <c r="CS124" s="836"/>
      <c r="CT124" s="836"/>
      <c r="CU124" s="836"/>
      <c r="CV124" s="836"/>
      <c r="CW124" s="836"/>
      <c r="CX124" s="836"/>
      <c r="CY124" s="836"/>
      <c r="CZ124" s="836"/>
      <c r="DA124" s="836"/>
      <c r="DB124" s="836"/>
      <c r="DC124" s="836"/>
      <c r="DD124" s="836"/>
      <c r="DE124" s="836"/>
      <c r="DF124" s="837"/>
      <c r="DG124" s="763" t="s">
        <v>398</v>
      </c>
      <c r="DH124" s="764"/>
      <c r="DI124" s="764"/>
      <c r="DJ124" s="764"/>
      <c r="DK124" s="765"/>
      <c r="DL124" s="766" t="s">
        <v>398</v>
      </c>
      <c r="DM124" s="764"/>
      <c r="DN124" s="764"/>
      <c r="DO124" s="764"/>
      <c r="DP124" s="765"/>
      <c r="DQ124" s="766" t="s">
        <v>398</v>
      </c>
      <c r="DR124" s="764"/>
      <c r="DS124" s="764"/>
      <c r="DT124" s="764"/>
      <c r="DU124" s="765"/>
      <c r="DV124" s="848" t="s">
        <v>398</v>
      </c>
      <c r="DW124" s="849"/>
      <c r="DX124" s="849"/>
      <c r="DY124" s="849"/>
      <c r="DZ124" s="850"/>
    </row>
    <row r="125" spans="1:130" s="230" customFormat="1" ht="26.25" customHeight="1" x14ac:dyDescent="0.2">
      <c r="A125" s="820"/>
      <c r="B125" s="821"/>
      <c r="C125" s="815" t="s">
        <v>462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398</v>
      </c>
      <c r="AB125" s="780"/>
      <c r="AC125" s="780"/>
      <c r="AD125" s="780"/>
      <c r="AE125" s="781"/>
      <c r="AF125" s="782" t="s">
        <v>398</v>
      </c>
      <c r="AG125" s="780"/>
      <c r="AH125" s="780"/>
      <c r="AI125" s="780"/>
      <c r="AJ125" s="781"/>
      <c r="AK125" s="782" t="s">
        <v>398</v>
      </c>
      <c r="AL125" s="780"/>
      <c r="AM125" s="780"/>
      <c r="AN125" s="780"/>
      <c r="AO125" s="781"/>
      <c r="AP125" s="824" t="s">
        <v>398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477</v>
      </c>
      <c r="CL125" s="852"/>
      <c r="CM125" s="852"/>
      <c r="CN125" s="852"/>
      <c r="CO125" s="853"/>
      <c r="CP125" s="860" t="s">
        <v>478</v>
      </c>
      <c r="CQ125" s="808"/>
      <c r="CR125" s="808"/>
      <c r="CS125" s="808"/>
      <c r="CT125" s="808"/>
      <c r="CU125" s="808"/>
      <c r="CV125" s="808"/>
      <c r="CW125" s="808"/>
      <c r="CX125" s="808"/>
      <c r="CY125" s="808"/>
      <c r="CZ125" s="808"/>
      <c r="DA125" s="808"/>
      <c r="DB125" s="808"/>
      <c r="DC125" s="808"/>
      <c r="DD125" s="808"/>
      <c r="DE125" s="808"/>
      <c r="DF125" s="809"/>
      <c r="DG125" s="861" t="s">
        <v>398</v>
      </c>
      <c r="DH125" s="842"/>
      <c r="DI125" s="842"/>
      <c r="DJ125" s="842"/>
      <c r="DK125" s="842"/>
      <c r="DL125" s="842" t="s">
        <v>398</v>
      </c>
      <c r="DM125" s="842"/>
      <c r="DN125" s="842"/>
      <c r="DO125" s="842"/>
      <c r="DP125" s="842"/>
      <c r="DQ125" s="842" t="s">
        <v>398</v>
      </c>
      <c r="DR125" s="842"/>
      <c r="DS125" s="842"/>
      <c r="DT125" s="842"/>
      <c r="DU125" s="842"/>
      <c r="DV125" s="843" t="s">
        <v>398</v>
      </c>
      <c r="DW125" s="843"/>
      <c r="DX125" s="843"/>
      <c r="DY125" s="843"/>
      <c r="DZ125" s="844"/>
    </row>
    <row r="126" spans="1:130" s="230" customFormat="1" ht="26.25" customHeight="1" thickBot="1" x14ac:dyDescent="0.25">
      <c r="A126" s="820"/>
      <c r="B126" s="821"/>
      <c r="C126" s="815" t="s">
        <v>464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398</v>
      </c>
      <c r="AB126" s="780"/>
      <c r="AC126" s="780"/>
      <c r="AD126" s="780"/>
      <c r="AE126" s="781"/>
      <c r="AF126" s="782">
        <v>399119</v>
      </c>
      <c r="AG126" s="780"/>
      <c r="AH126" s="780"/>
      <c r="AI126" s="780"/>
      <c r="AJ126" s="781"/>
      <c r="AK126" s="782">
        <v>407676</v>
      </c>
      <c r="AL126" s="780"/>
      <c r="AM126" s="780"/>
      <c r="AN126" s="780"/>
      <c r="AO126" s="781"/>
      <c r="AP126" s="824">
        <v>1.5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479</v>
      </c>
      <c r="CQ126" s="752"/>
      <c r="CR126" s="752"/>
      <c r="CS126" s="752"/>
      <c r="CT126" s="752"/>
      <c r="CU126" s="752"/>
      <c r="CV126" s="752"/>
      <c r="CW126" s="752"/>
      <c r="CX126" s="752"/>
      <c r="CY126" s="752"/>
      <c r="CZ126" s="752"/>
      <c r="DA126" s="752"/>
      <c r="DB126" s="752"/>
      <c r="DC126" s="752"/>
      <c r="DD126" s="752"/>
      <c r="DE126" s="752"/>
      <c r="DF126" s="753"/>
      <c r="DG126" s="816" t="s">
        <v>398</v>
      </c>
      <c r="DH126" s="817"/>
      <c r="DI126" s="817"/>
      <c r="DJ126" s="817"/>
      <c r="DK126" s="817"/>
      <c r="DL126" s="817" t="s">
        <v>398</v>
      </c>
      <c r="DM126" s="817"/>
      <c r="DN126" s="817"/>
      <c r="DO126" s="817"/>
      <c r="DP126" s="817"/>
      <c r="DQ126" s="817">
        <v>192909</v>
      </c>
      <c r="DR126" s="817"/>
      <c r="DS126" s="817"/>
      <c r="DT126" s="817"/>
      <c r="DU126" s="817"/>
      <c r="DV126" s="794">
        <v>0.7</v>
      </c>
      <c r="DW126" s="794"/>
      <c r="DX126" s="794"/>
      <c r="DY126" s="794"/>
      <c r="DZ126" s="795"/>
    </row>
    <row r="127" spans="1:130" s="230" customFormat="1" ht="26.25" customHeight="1" x14ac:dyDescent="0.2">
      <c r="A127" s="822"/>
      <c r="B127" s="823"/>
      <c r="C127" s="838" t="s">
        <v>480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398</v>
      </c>
      <c r="AB127" s="780"/>
      <c r="AC127" s="780"/>
      <c r="AD127" s="780"/>
      <c r="AE127" s="781"/>
      <c r="AF127" s="782" t="s">
        <v>398</v>
      </c>
      <c r="AG127" s="780"/>
      <c r="AH127" s="780"/>
      <c r="AI127" s="780"/>
      <c r="AJ127" s="781"/>
      <c r="AK127" s="782" t="s">
        <v>398</v>
      </c>
      <c r="AL127" s="780"/>
      <c r="AM127" s="780"/>
      <c r="AN127" s="780"/>
      <c r="AO127" s="781"/>
      <c r="AP127" s="824" t="s">
        <v>398</v>
      </c>
      <c r="AQ127" s="825"/>
      <c r="AR127" s="825"/>
      <c r="AS127" s="825"/>
      <c r="AT127" s="826"/>
      <c r="AU127" s="232"/>
      <c r="AV127" s="232"/>
      <c r="AW127" s="232"/>
      <c r="AX127" s="841" t="s">
        <v>481</v>
      </c>
      <c r="AY127" s="812"/>
      <c r="AZ127" s="812"/>
      <c r="BA127" s="812"/>
      <c r="BB127" s="812"/>
      <c r="BC127" s="812"/>
      <c r="BD127" s="812"/>
      <c r="BE127" s="813"/>
      <c r="BF127" s="811" t="s">
        <v>482</v>
      </c>
      <c r="BG127" s="812"/>
      <c r="BH127" s="812"/>
      <c r="BI127" s="812"/>
      <c r="BJ127" s="812"/>
      <c r="BK127" s="812"/>
      <c r="BL127" s="813"/>
      <c r="BM127" s="811" t="s">
        <v>483</v>
      </c>
      <c r="BN127" s="812"/>
      <c r="BO127" s="812"/>
      <c r="BP127" s="812"/>
      <c r="BQ127" s="812"/>
      <c r="BR127" s="812"/>
      <c r="BS127" s="813"/>
      <c r="BT127" s="811" t="s">
        <v>484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485</v>
      </c>
      <c r="CQ127" s="752"/>
      <c r="CR127" s="752"/>
      <c r="CS127" s="752"/>
      <c r="CT127" s="752"/>
      <c r="CU127" s="752"/>
      <c r="CV127" s="752"/>
      <c r="CW127" s="752"/>
      <c r="CX127" s="752"/>
      <c r="CY127" s="752"/>
      <c r="CZ127" s="752"/>
      <c r="DA127" s="752"/>
      <c r="DB127" s="752"/>
      <c r="DC127" s="752"/>
      <c r="DD127" s="752"/>
      <c r="DE127" s="752"/>
      <c r="DF127" s="753"/>
      <c r="DG127" s="816" t="s">
        <v>398</v>
      </c>
      <c r="DH127" s="817"/>
      <c r="DI127" s="817"/>
      <c r="DJ127" s="817"/>
      <c r="DK127" s="817"/>
      <c r="DL127" s="817" t="s">
        <v>398</v>
      </c>
      <c r="DM127" s="817"/>
      <c r="DN127" s="817"/>
      <c r="DO127" s="817"/>
      <c r="DP127" s="817"/>
      <c r="DQ127" s="817" t="s">
        <v>398</v>
      </c>
      <c r="DR127" s="817"/>
      <c r="DS127" s="817"/>
      <c r="DT127" s="817"/>
      <c r="DU127" s="817"/>
      <c r="DV127" s="794" t="s">
        <v>398</v>
      </c>
      <c r="DW127" s="794"/>
      <c r="DX127" s="794"/>
      <c r="DY127" s="794"/>
      <c r="DZ127" s="795"/>
    </row>
    <row r="128" spans="1:130" s="230" customFormat="1" ht="26.25" customHeight="1" thickBot="1" x14ac:dyDescent="0.25">
      <c r="A128" s="796" t="s">
        <v>486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487</v>
      </c>
      <c r="X128" s="798"/>
      <c r="Y128" s="798"/>
      <c r="Z128" s="799"/>
      <c r="AA128" s="800">
        <v>1516989</v>
      </c>
      <c r="AB128" s="801"/>
      <c r="AC128" s="801"/>
      <c r="AD128" s="801"/>
      <c r="AE128" s="802"/>
      <c r="AF128" s="803">
        <v>1486789</v>
      </c>
      <c r="AG128" s="801"/>
      <c r="AH128" s="801"/>
      <c r="AI128" s="801"/>
      <c r="AJ128" s="802"/>
      <c r="AK128" s="803">
        <v>1383570</v>
      </c>
      <c r="AL128" s="801"/>
      <c r="AM128" s="801"/>
      <c r="AN128" s="801"/>
      <c r="AO128" s="802"/>
      <c r="AP128" s="804"/>
      <c r="AQ128" s="805"/>
      <c r="AR128" s="805"/>
      <c r="AS128" s="805"/>
      <c r="AT128" s="806"/>
      <c r="AU128" s="232"/>
      <c r="AV128" s="232"/>
      <c r="AW128" s="232"/>
      <c r="AX128" s="807" t="s">
        <v>488</v>
      </c>
      <c r="AY128" s="808"/>
      <c r="AZ128" s="808"/>
      <c r="BA128" s="808"/>
      <c r="BB128" s="808"/>
      <c r="BC128" s="808"/>
      <c r="BD128" s="808"/>
      <c r="BE128" s="809"/>
      <c r="BF128" s="786" t="s">
        <v>489</v>
      </c>
      <c r="BG128" s="787"/>
      <c r="BH128" s="787"/>
      <c r="BI128" s="787"/>
      <c r="BJ128" s="787"/>
      <c r="BK128" s="787"/>
      <c r="BL128" s="810"/>
      <c r="BM128" s="786">
        <v>11.76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490</v>
      </c>
      <c r="CQ128" s="730"/>
      <c r="CR128" s="730"/>
      <c r="CS128" s="730"/>
      <c r="CT128" s="730"/>
      <c r="CU128" s="730"/>
      <c r="CV128" s="730"/>
      <c r="CW128" s="730"/>
      <c r="CX128" s="730"/>
      <c r="CY128" s="730"/>
      <c r="CZ128" s="730"/>
      <c r="DA128" s="730"/>
      <c r="DB128" s="730"/>
      <c r="DC128" s="730"/>
      <c r="DD128" s="730"/>
      <c r="DE128" s="730"/>
      <c r="DF128" s="731"/>
      <c r="DG128" s="790" t="s">
        <v>489</v>
      </c>
      <c r="DH128" s="791"/>
      <c r="DI128" s="791"/>
      <c r="DJ128" s="791"/>
      <c r="DK128" s="791"/>
      <c r="DL128" s="791" t="s">
        <v>132</v>
      </c>
      <c r="DM128" s="791"/>
      <c r="DN128" s="791"/>
      <c r="DO128" s="791"/>
      <c r="DP128" s="791"/>
      <c r="DQ128" s="791" t="s">
        <v>132</v>
      </c>
      <c r="DR128" s="791"/>
      <c r="DS128" s="791"/>
      <c r="DT128" s="791"/>
      <c r="DU128" s="791"/>
      <c r="DV128" s="792" t="s">
        <v>132</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491</v>
      </c>
      <c r="X129" s="777"/>
      <c r="Y129" s="777"/>
      <c r="Z129" s="778"/>
      <c r="AA129" s="779">
        <v>29864604</v>
      </c>
      <c r="AB129" s="780"/>
      <c r="AC129" s="780"/>
      <c r="AD129" s="780"/>
      <c r="AE129" s="781"/>
      <c r="AF129" s="782">
        <v>31643530</v>
      </c>
      <c r="AG129" s="780"/>
      <c r="AH129" s="780"/>
      <c r="AI129" s="780"/>
      <c r="AJ129" s="781"/>
      <c r="AK129" s="782">
        <v>30916278</v>
      </c>
      <c r="AL129" s="780"/>
      <c r="AM129" s="780"/>
      <c r="AN129" s="780"/>
      <c r="AO129" s="781"/>
      <c r="AP129" s="783"/>
      <c r="AQ129" s="784"/>
      <c r="AR129" s="784"/>
      <c r="AS129" s="784"/>
      <c r="AT129" s="785"/>
      <c r="AU129" s="233"/>
      <c r="AV129" s="233"/>
      <c r="AW129" s="233"/>
      <c r="AX129" s="751" t="s">
        <v>492</v>
      </c>
      <c r="AY129" s="752"/>
      <c r="AZ129" s="752"/>
      <c r="BA129" s="752"/>
      <c r="BB129" s="752"/>
      <c r="BC129" s="752"/>
      <c r="BD129" s="752"/>
      <c r="BE129" s="753"/>
      <c r="BF129" s="770" t="s">
        <v>132</v>
      </c>
      <c r="BG129" s="771"/>
      <c r="BH129" s="771"/>
      <c r="BI129" s="771"/>
      <c r="BJ129" s="771"/>
      <c r="BK129" s="771"/>
      <c r="BL129" s="772"/>
      <c r="BM129" s="770">
        <v>16.760000000000002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494</v>
      </c>
      <c r="X130" s="777"/>
      <c r="Y130" s="777"/>
      <c r="Z130" s="778"/>
      <c r="AA130" s="779">
        <v>3256217</v>
      </c>
      <c r="AB130" s="780"/>
      <c r="AC130" s="780"/>
      <c r="AD130" s="780"/>
      <c r="AE130" s="781"/>
      <c r="AF130" s="782">
        <v>3312107</v>
      </c>
      <c r="AG130" s="780"/>
      <c r="AH130" s="780"/>
      <c r="AI130" s="780"/>
      <c r="AJ130" s="781"/>
      <c r="AK130" s="782">
        <v>3218031</v>
      </c>
      <c r="AL130" s="780"/>
      <c r="AM130" s="780"/>
      <c r="AN130" s="780"/>
      <c r="AO130" s="781"/>
      <c r="AP130" s="783"/>
      <c r="AQ130" s="784"/>
      <c r="AR130" s="784"/>
      <c r="AS130" s="784"/>
      <c r="AT130" s="785"/>
      <c r="AU130" s="233"/>
      <c r="AV130" s="233"/>
      <c r="AW130" s="233"/>
      <c r="AX130" s="751" t="s">
        <v>495</v>
      </c>
      <c r="AY130" s="752"/>
      <c r="AZ130" s="752"/>
      <c r="BA130" s="752"/>
      <c r="BB130" s="752"/>
      <c r="BC130" s="752"/>
      <c r="BD130" s="752"/>
      <c r="BE130" s="753"/>
      <c r="BF130" s="754">
        <v>2.6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496</v>
      </c>
      <c r="X131" s="761"/>
      <c r="Y131" s="761"/>
      <c r="Z131" s="762"/>
      <c r="AA131" s="763">
        <v>26608387</v>
      </c>
      <c r="AB131" s="764"/>
      <c r="AC131" s="764"/>
      <c r="AD131" s="764"/>
      <c r="AE131" s="765"/>
      <c r="AF131" s="766">
        <v>28331423</v>
      </c>
      <c r="AG131" s="764"/>
      <c r="AH131" s="764"/>
      <c r="AI131" s="764"/>
      <c r="AJ131" s="765"/>
      <c r="AK131" s="766">
        <v>27698247</v>
      </c>
      <c r="AL131" s="764"/>
      <c r="AM131" s="764"/>
      <c r="AN131" s="764"/>
      <c r="AO131" s="765"/>
      <c r="AP131" s="767"/>
      <c r="AQ131" s="768"/>
      <c r="AR131" s="768"/>
      <c r="AS131" s="768"/>
      <c r="AT131" s="769"/>
      <c r="AU131" s="233"/>
      <c r="AV131" s="233"/>
      <c r="AW131" s="233"/>
      <c r="AX131" s="729" t="s">
        <v>497</v>
      </c>
      <c r="AY131" s="730"/>
      <c r="AZ131" s="730"/>
      <c r="BA131" s="730"/>
      <c r="BB131" s="730"/>
      <c r="BC131" s="730"/>
      <c r="BD131" s="730"/>
      <c r="BE131" s="731"/>
      <c r="BF131" s="732" t="s">
        <v>132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499</v>
      </c>
      <c r="W132" s="742"/>
      <c r="X132" s="742"/>
      <c r="Y132" s="742"/>
      <c r="Z132" s="743"/>
      <c r="AA132" s="744">
        <v>2.0057284950000001</v>
      </c>
      <c r="AB132" s="745"/>
      <c r="AC132" s="745"/>
      <c r="AD132" s="745"/>
      <c r="AE132" s="746"/>
      <c r="AF132" s="747">
        <v>3.2120997240000002</v>
      </c>
      <c r="AG132" s="745"/>
      <c r="AH132" s="745"/>
      <c r="AI132" s="745"/>
      <c r="AJ132" s="746"/>
      <c r="AK132" s="747">
        <v>2.85888768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500</v>
      </c>
      <c r="W133" s="721"/>
      <c r="X133" s="721"/>
      <c r="Y133" s="721"/>
      <c r="Z133" s="722"/>
      <c r="AA133" s="723">
        <v>2.2999999999999998</v>
      </c>
      <c r="AB133" s="724"/>
      <c r="AC133" s="724"/>
      <c r="AD133" s="724"/>
      <c r="AE133" s="725"/>
      <c r="AF133" s="723">
        <v>2.4</v>
      </c>
      <c r="AG133" s="724"/>
      <c r="AH133" s="724"/>
      <c r="AI133" s="724"/>
      <c r="AJ133" s="725"/>
      <c r="AK133" s="723">
        <v>2.6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WhkHlcZaX68teU1zgsPS5u+ln2HJUDcmplSuRPEllCxuVJXBGZ6eUSlpqmA2OWMUhuZBUIrLqzelWKPek98GA==" saltValue="aGyN5/+qEj37BdLW1iSNw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501</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J+PR8oh2yvlJUonFwlxOqripvzbFWS1d4nvJj/CFQWAwstgb+bNmKKfxpUSUazUUmTSIjDfAfX7m1xoFmkCgwQ==" saltValue="ATYFkY0zII4X5xzwGKeO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ID0hyXXS7Bm+JvZAmmMRQxV5M+k3NgUhefu4DxNts3ttWvtLUkSYWx4Xbe7jjJtybWt5u6+Q6NyO34t+QoQA==" saltValue="1BDZEBGMOyx/Sww8hMtUJ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504</v>
      </c>
      <c r="AP7" s="272"/>
      <c r="AQ7" s="273" t="s">
        <v>505</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506</v>
      </c>
      <c r="AQ8" s="279" t="s">
        <v>507</v>
      </c>
      <c r="AR8" s="280" t="s">
        <v>508</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509</v>
      </c>
      <c r="AL9" s="1131"/>
      <c r="AM9" s="1131"/>
      <c r="AN9" s="1132"/>
      <c r="AO9" s="281">
        <v>8817811</v>
      </c>
      <c r="AP9" s="281">
        <v>58083</v>
      </c>
      <c r="AQ9" s="282">
        <v>61723</v>
      </c>
      <c r="AR9" s="283">
        <v>-5.9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510</v>
      </c>
      <c r="AL10" s="1131"/>
      <c r="AM10" s="1131"/>
      <c r="AN10" s="1132"/>
      <c r="AO10" s="284">
        <v>27238</v>
      </c>
      <c r="AP10" s="284">
        <v>179</v>
      </c>
      <c r="AQ10" s="285">
        <v>1286</v>
      </c>
      <c r="AR10" s="286">
        <v>-86.1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511</v>
      </c>
      <c r="AL11" s="1131"/>
      <c r="AM11" s="1131"/>
      <c r="AN11" s="1132"/>
      <c r="AO11" s="284">
        <v>185341</v>
      </c>
      <c r="AP11" s="284">
        <v>1221</v>
      </c>
      <c r="AQ11" s="285">
        <v>1067</v>
      </c>
      <c r="AR11" s="286">
        <v>14.4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512</v>
      </c>
      <c r="AL12" s="1131"/>
      <c r="AM12" s="1131"/>
      <c r="AN12" s="1132"/>
      <c r="AO12" s="284" t="s">
        <v>513</v>
      </c>
      <c r="AP12" s="284" t="s">
        <v>513</v>
      </c>
      <c r="AQ12" s="285">
        <v>49</v>
      </c>
      <c r="AR12" s="286" t="s">
        <v>513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514</v>
      </c>
      <c r="AL13" s="1131"/>
      <c r="AM13" s="1131"/>
      <c r="AN13" s="1132"/>
      <c r="AO13" s="284">
        <v>393684</v>
      </c>
      <c r="AP13" s="284">
        <v>2593</v>
      </c>
      <c r="AQ13" s="285">
        <v>2137</v>
      </c>
      <c r="AR13" s="286">
        <v>21.3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515</v>
      </c>
      <c r="AL14" s="1131"/>
      <c r="AM14" s="1131"/>
      <c r="AN14" s="1132"/>
      <c r="AO14" s="284">
        <v>111217</v>
      </c>
      <c r="AP14" s="284">
        <v>733</v>
      </c>
      <c r="AQ14" s="285">
        <v>1241</v>
      </c>
      <c r="AR14" s="286">
        <v>-40.9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516</v>
      </c>
      <c r="AL15" s="1134"/>
      <c r="AM15" s="1134"/>
      <c r="AN15" s="1135"/>
      <c r="AO15" s="284">
        <v>-564032</v>
      </c>
      <c r="AP15" s="284">
        <v>-3715</v>
      </c>
      <c r="AQ15" s="285">
        <v>-3809</v>
      </c>
      <c r="AR15" s="286">
        <v>-2.5</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8971259</v>
      </c>
      <c r="AP16" s="284">
        <v>59094</v>
      </c>
      <c r="AQ16" s="285">
        <v>63693</v>
      </c>
      <c r="AR16" s="286">
        <v>-7.2</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521</v>
      </c>
      <c r="AL21" s="1137"/>
      <c r="AM21" s="1137"/>
      <c r="AN21" s="1138"/>
      <c r="AO21" s="297">
        <v>4.93</v>
      </c>
      <c r="AP21" s="298">
        <v>6.06</v>
      </c>
      <c r="AQ21" s="299">
        <v>-1.1299999999999999</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522</v>
      </c>
      <c r="AL22" s="1137"/>
      <c r="AM22" s="1137"/>
      <c r="AN22" s="1138"/>
      <c r="AO22" s="302">
        <v>100.2</v>
      </c>
      <c r="AP22" s="303">
        <v>99.8</v>
      </c>
      <c r="AQ22" s="304">
        <v>0.4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504</v>
      </c>
      <c r="AP30" s="272"/>
      <c r="AQ30" s="273" t="s">
        <v>505</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506</v>
      </c>
      <c r="AQ31" s="279" t="s">
        <v>507</v>
      </c>
      <c r="AR31" s="280" t="s">
        <v>508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526</v>
      </c>
      <c r="AL32" s="1121"/>
      <c r="AM32" s="1121"/>
      <c r="AN32" s="1122"/>
      <c r="AO32" s="312">
        <v>3785782</v>
      </c>
      <c r="AP32" s="312">
        <v>24937</v>
      </c>
      <c r="AQ32" s="313">
        <v>26449</v>
      </c>
      <c r="AR32" s="314">
        <v>-5.7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527</v>
      </c>
      <c r="AL33" s="1121"/>
      <c r="AM33" s="1121"/>
      <c r="AN33" s="1122"/>
      <c r="AO33" s="312" t="s">
        <v>513</v>
      </c>
      <c r="AP33" s="312" t="s">
        <v>513</v>
      </c>
      <c r="AQ33" s="313">
        <v>1</v>
      </c>
      <c r="AR33" s="314" t="s">
        <v>513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528</v>
      </c>
      <c r="AL34" s="1121"/>
      <c r="AM34" s="1121"/>
      <c r="AN34" s="1122"/>
      <c r="AO34" s="312" t="s">
        <v>513</v>
      </c>
      <c r="AP34" s="312" t="s">
        <v>513</v>
      </c>
      <c r="AQ34" s="313">
        <v>29</v>
      </c>
      <c r="AR34" s="314" t="s">
        <v>513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529</v>
      </c>
      <c r="AL35" s="1121"/>
      <c r="AM35" s="1121"/>
      <c r="AN35" s="1122"/>
      <c r="AO35" s="312">
        <v>1179455</v>
      </c>
      <c r="AP35" s="312">
        <v>7769</v>
      </c>
      <c r="AQ35" s="313">
        <v>5448</v>
      </c>
      <c r="AR35" s="314">
        <v>42.6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530</v>
      </c>
      <c r="AL36" s="1121"/>
      <c r="AM36" s="1121"/>
      <c r="AN36" s="1122"/>
      <c r="AO36" s="312">
        <v>20550</v>
      </c>
      <c r="AP36" s="312">
        <v>135</v>
      </c>
      <c r="AQ36" s="313">
        <v>445</v>
      </c>
      <c r="AR36" s="314">
        <v>-69.7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531</v>
      </c>
      <c r="AL37" s="1121"/>
      <c r="AM37" s="1121"/>
      <c r="AN37" s="1122"/>
      <c r="AO37" s="312">
        <v>407676</v>
      </c>
      <c r="AP37" s="312">
        <v>2685</v>
      </c>
      <c r="AQ37" s="313">
        <v>1095</v>
      </c>
      <c r="AR37" s="314">
        <v>145.19999999999999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532</v>
      </c>
      <c r="AL38" s="1124"/>
      <c r="AM38" s="1124"/>
      <c r="AN38" s="1125"/>
      <c r="AO38" s="315" t="s">
        <v>513</v>
      </c>
      <c r="AP38" s="315" t="s">
        <v>513</v>
      </c>
      <c r="AQ38" s="316">
        <v>0</v>
      </c>
      <c r="AR38" s="304" t="s">
        <v>513</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533</v>
      </c>
      <c r="AL39" s="1124"/>
      <c r="AM39" s="1124"/>
      <c r="AN39" s="1125"/>
      <c r="AO39" s="312">
        <v>-1383570</v>
      </c>
      <c r="AP39" s="312">
        <v>-9114</v>
      </c>
      <c r="AQ39" s="313">
        <v>-7113</v>
      </c>
      <c r="AR39" s="314">
        <v>28.1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534</v>
      </c>
      <c r="AL40" s="1121"/>
      <c r="AM40" s="1121"/>
      <c r="AN40" s="1122"/>
      <c r="AO40" s="312">
        <v>-3218031</v>
      </c>
      <c r="AP40" s="312">
        <v>-21197</v>
      </c>
      <c r="AQ40" s="313">
        <v>-18923</v>
      </c>
      <c r="AR40" s="314">
        <v>12</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307</v>
      </c>
      <c r="AL41" s="1127"/>
      <c r="AM41" s="1127"/>
      <c r="AN41" s="1128"/>
      <c r="AO41" s="312">
        <v>791862</v>
      </c>
      <c r="AP41" s="312">
        <v>5216</v>
      </c>
      <c r="AQ41" s="313">
        <v>7431</v>
      </c>
      <c r="AR41" s="314">
        <v>-29.8</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504</v>
      </c>
      <c r="AN49" s="1115" t="s">
        <v>538</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539</v>
      </c>
      <c r="AO50" s="329" t="s">
        <v>540</v>
      </c>
      <c r="AP50" s="330" t="s">
        <v>541</v>
      </c>
      <c r="AQ50" s="331" t="s">
        <v>542</v>
      </c>
      <c r="AR50" s="332" t="s">
        <v>543</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4785871</v>
      </c>
      <c r="AN51" s="334">
        <v>31739</v>
      </c>
      <c r="AO51" s="335">
        <v>36</v>
      </c>
      <c r="AP51" s="336">
        <v>43226</v>
      </c>
      <c r="AQ51" s="337">
        <v>1.3</v>
      </c>
      <c r="AR51" s="338">
        <v>34.700000000000003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3266518</v>
      </c>
      <c r="AN52" s="342">
        <v>21663</v>
      </c>
      <c r="AO52" s="343">
        <v>63.4</v>
      </c>
      <c r="AP52" s="344">
        <v>22622</v>
      </c>
      <c r="AQ52" s="345">
        <v>-0.2</v>
      </c>
      <c r="AR52" s="346">
        <v>63.6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3590693</v>
      </c>
      <c r="AN53" s="334">
        <v>23739</v>
      </c>
      <c r="AO53" s="335">
        <v>-25.2</v>
      </c>
      <c r="AP53" s="336">
        <v>42836</v>
      </c>
      <c r="AQ53" s="337">
        <v>-0.9</v>
      </c>
      <c r="AR53" s="338">
        <v>-24.3</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1956347</v>
      </c>
      <c r="AN54" s="342">
        <v>12934</v>
      </c>
      <c r="AO54" s="343">
        <v>-40.299999999999997</v>
      </c>
      <c r="AP54" s="344">
        <v>22936</v>
      </c>
      <c r="AQ54" s="345">
        <v>1.4</v>
      </c>
      <c r="AR54" s="346">
        <v>-41.7</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5032220</v>
      </c>
      <c r="AN55" s="334">
        <v>33200</v>
      </c>
      <c r="AO55" s="335">
        <v>39.9</v>
      </c>
      <c r="AP55" s="336">
        <v>39221</v>
      </c>
      <c r="AQ55" s="337">
        <v>-8.4</v>
      </c>
      <c r="AR55" s="338">
        <v>48.3</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2908167</v>
      </c>
      <c r="AN56" s="342">
        <v>19186</v>
      </c>
      <c r="AO56" s="343">
        <v>48.3</v>
      </c>
      <c r="AP56" s="344">
        <v>24821</v>
      </c>
      <c r="AQ56" s="345">
        <v>8.1999999999999993</v>
      </c>
      <c r="AR56" s="346">
        <v>40.1</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4957919</v>
      </c>
      <c r="AN57" s="334">
        <v>32683</v>
      </c>
      <c r="AO57" s="335">
        <v>-1.6</v>
      </c>
      <c r="AP57" s="336">
        <v>38566</v>
      </c>
      <c r="AQ57" s="337">
        <v>-1.7</v>
      </c>
      <c r="AR57" s="338">
        <v>0.1</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2667757</v>
      </c>
      <c r="AN58" s="342">
        <v>17586</v>
      </c>
      <c r="AO58" s="343">
        <v>-8.3000000000000007</v>
      </c>
      <c r="AP58" s="344">
        <v>24059</v>
      </c>
      <c r="AQ58" s="345">
        <v>-3.1</v>
      </c>
      <c r="AR58" s="346">
        <v>-5.2</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6405747</v>
      </c>
      <c r="AN59" s="334">
        <v>42195</v>
      </c>
      <c r="AO59" s="335">
        <v>29.1</v>
      </c>
      <c r="AP59" s="336">
        <v>35156</v>
      </c>
      <c r="AQ59" s="337">
        <v>-8.8000000000000007</v>
      </c>
      <c r="AR59" s="338">
        <v>37.9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3028351</v>
      </c>
      <c r="AN60" s="342">
        <v>19948</v>
      </c>
      <c r="AO60" s="343">
        <v>13.4</v>
      </c>
      <c r="AP60" s="344">
        <v>22430</v>
      </c>
      <c r="AQ60" s="345">
        <v>-6.8</v>
      </c>
      <c r="AR60" s="346">
        <v>20.2</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4954490</v>
      </c>
      <c r="AN61" s="349">
        <v>32711</v>
      </c>
      <c r="AO61" s="350">
        <v>15.6</v>
      </c>
      <c r="AP61" s="351">
        <v>39801</v>
      </c>
      <c r="AQ61" s="352">
        <v>-3.7</v>
      </c>
      <c r="AR61" s="338">
        <v>19.3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2765428</v>
      </c>
      <c r="AN62" s="342">
        <v>18263</v>
      </c>
      <c r="AO62" s="343">
        <v>15.3</v>
      </c>
      <c r="AP62" s="344">
        <v>23374</v>
      </c>
      <c r="AQ62" s="345">
        <v>-0.1</v>
      </c>
      <c r="AR62" s="346">
        <v>15.4</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J0Ih85zSoLfiqaTUNsgMlf6rDqo5ANyy3qQa/rl3O2SuHdJ2XrI0r4thkn/UQNV8S2X0M2/3y882JBrgIM+UBw==" saltValue="f6ohniunxe6PGb5KpqN3B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552</v>
      </c>
    </row>
    <row r="120" spans="125:125" ht="13.5" hidden="1" customHeight="1" x14ac:dyDescent="0.2"/>
    <row r="121" spans="125:125" ht="13.5" hidden="1" customHeight="1" x14ac:dyDescent="0.2">
      <c r="DU121" s="259"/>
    </row>
  </sheetData>
  <sheetProtection algorithmName="SHA-512" hashValue="9x8+2IfI5Y+dJFDOhH0ru0g9UesXUgS92hxfsp4fLNhhr/7HW2spPb7SSNmGqXVIWnFtKuHElCHUAWmkvA6WpQ==" saltValue="5TsOhZaJ7HxpUUx3CkQJ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553</v>
      </c>
    </row>
  </sheetData>
  <sheetProtection algorithmName="SHA-512" hashValue="w85bJAWL8mD4WiFv+Tgie2SRnazEtW9xnfv3MAiYK54jzlkS6kaU5RFw+wM+se8eHKnmMBazUzPGjdM63CVY9g==" saltValue="xqxLpWsHh2qPdy4oSZlHM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139" t="s">
        <v>3</v>
      </c>
      <c r="D47" s="1139"/>
      <c r="E47" s="1140"/>
      <c r="F47" s="11">
        <v>14.31</v>
      </c>
      <c r="G47" s="12">
        <v>13.01</v>
      </c>
      <c r="H47" s="12">
        <v>11.3</v>
      </c>
      <c r="I47" s="12">
        <v>11.66</v>
      </c>
      <c r="J47" s="13">
        <v>12.19</v>
      </c>
    </row>
    <row r="48" spans="2:10" ht="57.75" customHeight="1" x14ac:dyDescent="0.2">
      <c r="B48" s="14"/>
      <c r="C48" s="1141" t="s">
        <v>4</v>
      </c>
      <c r="D48" s="1141"/>
      <c r="E48" s="1142"/>
      <c r="F48" s="15">
        <v>6.33</v>
      </c>
      <c r="G48" s="16">
        <v>6.68</v>
      </c>
      <c r="H48" s="16">
        <v>8.89</v>
      </c>
      <c r="I48" s="16">
        <v>10.45</v>
      </c>
      <c r="J48" s="17">
        <v>8.42</v>
      </c>
    </row>
    <row r="49" spans="2:10" ht="57.75" customHeight="1" thickBot="1" x14ac:dyDescent="0.25">
      <c r="B49" s="18"/>
      <c r="C49" s="1143" t="s">
        <v>5</v>
      </c>
      <c r="D49" s="1143"/>
      <c r="E49" s="1144"/>
      <c r="F49" s="19" t="s">
        <v>559</v>
      </c>
      <c r="G49" s="20" t="s">
        <v>560</v>
      </c>
      <c r="H49" s="20" t="s">
        <v>561</v>
      </c>
      <c r="I49" s="20">
        <v>1.07</v>
      </c>
      <c r="J49" s="21" t="s">
        <v>562</v>
      </c>
    </row>
    <row r="50" spans="2:10" ht="13.2" x14ac:dyDescent="0.2"/>
  </sheetData>
  <sheetProtection algorithmName="SHA-512" hashValue="k1PqTElT47ba0V2HiznU8+/CTjObbY5em0B0O/f/nVxN/22gIhJXPVurqkEGYWBrVL6hSvka0/arOwD2fLoV/g==" saltValue="YDoZWC6KWZkHdmcMBNmh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2024-03-11T05:10:49Z</cp:lastPrinted>
  <dcterms:created xsi:type="dcterms:W3CDTF">2024-02-05T00:55:05Z</dcterms:created>
  <dcterms:modified xsi:type="dcterms:W3CDTF">2024-03-21T05:59:29Z</dcterms:modified>
  <cp:category/>
</cp:coreProperties>
</file>