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tabRatio="741"/>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O35" i="10"/>
  <c r="CO36" i="10" s="1"/>
  <c r="BE35" i="10"/>
  <c r="AM35" i="10"/>
  <c r="CO34" i="10"/>
  <c r="BW34" i="10"/>
  <c r="BW35" i="10" s="1"/>
  <c r="BW36" i="10" s="1"/>
  <c r="BW37" i="10" s="1"/>
  <c r="BW38" i="10" s="1"/>
  <c r="BW39" i="10" s="1"/>
  <c r="BW40" i="10" s="1"/>
  <c r="BW41"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AM34" i="10" s="1"/>
  <c r="BE34" i="10" l="1"/>
</calcChain>
</file>

<file path=xl/sharedStrings.xml><?xml version="1.0" encoding="utf-8"?>
<sst xmlns="http://schemas.openxmlformats.org/spreadsheetml/2006/main" count="1138" uniqueCount="598">
  <si>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</si>
  <si>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</si>
  <si>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</si>
  <si>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</si>
  <si>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</si>
  <si>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</si>
  <si>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</si>
  <si>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</si>
  <si>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</si>
  <si>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</si>
  <si>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</si>
  <si>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</si>
  <si>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</si>
  <si>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</si>
  <si>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</si>
  <si>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</si>
  <si>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</si>
  <si>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</si>
  <si>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</si>
  <si>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</si>
  <si>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</si>
  <si>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</si>
  <si>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</si>
  <si>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</si>
  <si>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</si>
  <si>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</si>
  <si>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</si>
  <si>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</si>
  <si>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</si>
  <si>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</si>
  <si>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</si>
  <si>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</si>
  <si>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</si>
  <si>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</si>
  <si>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</si>
  <si>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</si>
  <si>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</si>
  <si>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</si>
  <si>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</si>
  <si>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</si>
  <si>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</si>
  <si>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</si>
  <si>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</si>
  <si>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</si>
  <si>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</si>
  <si>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</si>
  <si>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</si>
  <si>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</si>
  <si>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</si>
  <si>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</si>
  <si>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</si>
  <si>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</si>
  <si>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</si>
  <si>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</si>
  <si>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</si>
  <si>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</si>
  <si>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</si>
  <si>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</si>
  <si>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</si>
  <si>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</si>
  <si>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</si>
  <si>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</si>
  <si>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</si>
  <si>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</si>
  <si>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</si>
  <si>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</si>
  <si>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</si>
  <si>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</si>
  <si>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</si>
  <si>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</si>
  <si>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</si>
  <si>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</si>
  <si>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</si>
  <si>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</si>
  <si>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</si>
  <si>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</si>
  <si>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</si>
  <si>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</si>
  <si>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</si>
  <si>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</si>
  <si>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</si>
  <si>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</si>
  <si>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</si>
  <si>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</si>
  <si>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</si>
  <si>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</si>
  <si>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</si>
  <si>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</si>
  <si>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</si>
  <si>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</si>
  <si>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</si>
  <si>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</si>
  <si>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</si>
  <si>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</si>
  <si>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</si>
  <si>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</si>
  <si>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</si>
  <si>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</si>
  <si>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</si>
  <si>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奥多摩町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</si>
  <si>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</si>
  <si>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</si>
  <si>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</si>
  <si>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</si>
  <si>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</si>
  <si>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</si>
  <si>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</si>
  <si>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</si>
  <si>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</si>
  <si>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</si>
  <si>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</si>
  <si>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</si>
  <si>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</si>
  <si>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</si>
  <si>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</si>
  <si>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</si>
  <si>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</si>
  <si>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</si>
  <si>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</si>
  <si>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</si>
  <si>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</si>
  <si>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</si>
  <si>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</si>
  <si>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</si>
  <si>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</si>
  <si>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</si>
  <si>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</si>
  <si>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</si>
  <si>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</si>
  <si>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</si>
  <si>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</si>
  <si>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</si>
  <si>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</si>
  <si>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</si>
  <si>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</si>
  <si>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</si>
  <si>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</si>
  <si>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</si>
  <si>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</si>
  <si>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</si>
  <si>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</si>
  <si>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</si>
  <si>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</si>
  <si>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</si>
  <si>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</si>
  <si>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</si>
  <si>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</si>
  <si>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</si>
  <si>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</si>
  <si>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</si>
  <si>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</si>
  <si>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</si>
  <si>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</si>
  <si>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</si>
  <si>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</si>
  <si>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</si>
  <si>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</si>
  <si>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</si>
  <si>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</si>
  <si>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</si>
  <si>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</si>
  <si>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</si>
  <si>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</si>
  <si>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</si>
  <si>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</si>
  <si>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</si>
  <si>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</si>
  <si>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</si>
  <si>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</si>
  <si>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</si>
  <si>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</si>
  <si>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</si>
  <si>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</si>
  <si>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</si>
  <si>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</si>
  <si>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</si>
  <si>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</si>
  <si>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</si>
  <si>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</si>
  <si>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</si>
  <si>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</si>
  <si>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</si>
  <si>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</si>
  <si>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</si>
  <si>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</si>
  <si>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</si>
  <si>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</si>
  <si>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</si>
  <si>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</si>
  <si>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</si>
  <si>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</si>
  <si>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</si>
  <si>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</si>
  <si>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</si>
  <si>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</si>
  <si>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</si>
  <si>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</si>
  <si>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</si>
  <si>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</si>
  <si>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</si>
  <si>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</si>
  <si>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</si>
  <si>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</si>
  <si>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</si>
  <si>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</si>
  <si>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</si>
  <si>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</si>
  <si>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</si>
  <si>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</si>
  <si>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</si>
  <si>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</si>
  <si>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</si>
  <si>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</si>
  <si>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</si>
  <si>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</si>
  <si>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東京都奥多摩町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</si>
  <si>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</si>
  <si>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</si>
  <si>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</si>
  <si>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</si>
  <si>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</si>
  <si>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</si>
  <si>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</si>
  <si>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</si>
  <si>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</si>
  <si>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</si>
  <si>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</si>
  <si>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</si>
  <si>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</si>
  <si>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</si>
  <si>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</si>
  <si>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</si>
  <si>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</si>
  <si>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</si>
  <si>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</si>
  <si>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</si>
  <si>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</si>
  <si>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</si>
  <si>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</si>
  <si>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</si>
  <si>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</si>
  <si>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</si>
  <si>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</si>
  <si>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</si>
  <si>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</si>
  <si>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</si>
  <si>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</si>
  <si>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</si>
  <si>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</si>
  <si>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</si>
  <si>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</si>
  <si>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</si>
  <si>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</si>
  <si>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</si>
  <si>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</si>
  <si>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</si>
  <si>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</si>
  <si>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</si>
  <si>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</si>
  <si>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</si>
  <si>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</si>
  <si>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</si>
  <si>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</si>
  <si>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</si>
  <si>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</si>
  <si>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</si>
  <si>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</si>
  <si>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</si>
  <si>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</si>
  <si>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</si>
  <si>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</si>
  <si>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</si>
  <si>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</si>
  <si>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</si>
  <si>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</si>
  <si>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</si>
  <si>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</si>
  <si>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</si>
  <si>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</si>
  <si>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</si>
  <si>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</si>
  <si>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</si>
  <si>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</si>
  <si>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</si>
  <si>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</si>
  <si>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</si>
  <si>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</si>
  <si>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</si>
  <si>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</si>
  <si>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</si>
  <si>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</si>
  <si>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</si>
  <si>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</si>
  <si>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</si>
  <si>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</si>
  <si>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</si>
  <si>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</si>
  <si>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</si>
  <si>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</si>
  <si>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</si>
  <si>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</si>
  <si>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</si>
  <si>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</si>
  <si>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</si>
  <si>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</si>
  <si>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</si>
  <si>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</si>
  <si>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</si>
  <si>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</si>
  <si>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</si>
  <si>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</si>
  <si>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</si>
  <si>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</si>
  <si>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</si>
  <si>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</si>
  <si>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</si>
  <si>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</si>
  <si>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</si>
  <si>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</si>
  <si>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</si>
  <si>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</si>
  <si>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</si>
  <si>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</si>
  <si>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</si>
  <si>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</si>
  <si>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</si>
  <si>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</si>
  <si>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</si>
  <si>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</si>
  <si>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</si>
  <si>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</si>
  <si>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</si>
  <si>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</si>
  <si>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</si>
  <si>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</si>
  <si>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</si>
  <si>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</si>
  <si>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</si>
  <si>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</si>
  <si>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</si>
  <si>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</si>
  <si>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</si>
  <si>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</si>
  <si>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</si>
  <si>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</si>
  <si>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</si>
  <si>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</si>
  <si>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</si>
  <si>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</si>
  <si>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</si>
  <si>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</si>
  <si>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</si>
  <si>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</si>
  <si>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</si>
  <si>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</si>
  <si>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</si>
  <si>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</si>
  <si>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</si>
  <si>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</si>
  <si>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</si>
  <si>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</si>
  <si>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</si>
  <si>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</si>
  <si>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</si>
  <si>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</si>
  <si>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</si>
  <si>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</si>
  <si>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東京都奥多摩町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</si>
  <si>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</si>
  <si>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</si>
  <si>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</si>
  <si>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</si>
  <si>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</si>
  <si>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</si>
  <si>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</si>
  <si>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</si>
  <si>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</si>
  <si>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</si>
  <si>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</si>
  <si>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</si>
  <si>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</si>
  <si>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</si>
  <si>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</si>
  <si>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</si>
  <si>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</si>
  <si>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</si>
  <si>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</si>
  <si>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</si>
  <si>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都民の森管理運営事業特別会計</t>
    <phoneticPr fontId="5"/>
  </si>
  <si>
    <t>山のふるさと村管理運営事業特別会計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</si>
  <si>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</si>
  <si>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</si>
  <si>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</si>
  <si>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</si>
  <si>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</si>
  <si>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</si>
  <si>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</si>
  <si>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</si>
  <si>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</si>
  <si>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</si>
  <si>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</si>
  <si>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</si>
  <si>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</si>
  <si>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</si>
  <si>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</si>
  <si>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</si>
  <si>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</si>
  <si>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</si>
  <si>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</si>
  <si>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</si>
  <si>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</si>
  <si>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</si>
  <si>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</si>
  <si>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</si>
  <si>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</si>
  <si>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</si>
  <si>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</si>
  <si>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</si>
  <si>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</si>
  <si>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</si>
  <si>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</si>
  <si>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</si>
  <si>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</si>
  <si>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</si>
  <si>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</si>
  <si>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</si>
  <si>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</si>
  <si>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</si>
  <si>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</si>
  <si>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</si>
  <si>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</si>
  <si>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</si>
  <si>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</si>
  <si>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</si>
  <si>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</si>
  <si>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</si>
  <si>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</si>
  <si>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</si>
  <si>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</si>
  <si>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</si>
  <si>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</si>
  <si>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</si>
  <si>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</si>
  <si>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</si>
  <si>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</si>
  <si>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</si>
  <si>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</si>
  <si>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</si>
  <si>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</si>
  <si>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</si>
  <si>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</si>
  <si>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</si>
  <si>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</si>
  <si>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</si>
  <si>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</si>
  <si>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</si>
  <si>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</si>
  <si>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</si>
  <si>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</si>
  <si>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</si>
  <si>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</si>
  <si>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</si>
  <si>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</si>
  <si>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</si>
  <si>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</si>
  <si>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</si>
  <si>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</si>
  <si>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</si>
  <si>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</si>
  <si>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</si>
  <si>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</si>
  <si>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</si>
  <si>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</si>
  <si>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</si>
  <si>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</si>
  <si>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</si>
  <si>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</si>
  <si>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</si>
  <si>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</si>
  <si>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</si>
  <si>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</si>
  <si>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</si>
  <si>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</si>
  <si>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</si>
  <si>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</si>
  <si>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</si>
  <si>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</si>
  <si>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</si>
  <si>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</si>
  <si>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</si>
  <si>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</si>
  <si>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</si>
  <si>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</si>
  <si>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</si>
  <si>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</si>
  <si>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</si>
  <si>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</si>
  <si>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</si>
  <si>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</si>
  <si>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</si>
  <si>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</si>
  <si>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</si>
  <si>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</si>
  <si>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</si>
  <si>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</si>
  <si>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</si>
  <si>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</si>
  <si>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</si>
  <si>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</si>
  <si>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</si>
  <si>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</si>
  <si>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</si>
  <si>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</si>
  <si>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</si>
  <si>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</si>
  <si>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</si>
  <si>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</si>
  <si>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</si>
  <si>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</si>
  <si>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</si>
  <si>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</si>
  <si>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</si>
  <si>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</si>
  <si>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</si>
  <si>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</si>
  <si>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</si>
  <si>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</si>
  <si>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</si>
  <si>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</si>
  <si>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</si>
  <si>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</si>
  <si>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</si>
  <si>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</si>
  <si>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</si>
  <si>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</si>
  <si>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</si>
  <si>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</si>
  <si>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</si>
  <si>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</si>
  <si>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</si>
  <si>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</si>
  <si>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</si>
  <si>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</si>
  <si>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</si>
  <si>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</si>
  <si>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</si>
  <si>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</si>
  <si>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</si>
  <si>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</si>
  <si>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</si>
  <si>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</si>
  <si>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</si>
  <si>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</si>
  <si>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</si>
  <si>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</si>
  <si>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</si>
  <si>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</si>
  <si>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</si>
  <si>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</si>
  <si>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</si>
  <si>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</si>
  <si>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2.89</t>
  </si>
  <si>
    <t>病院事業会計</t>
  </si>
  <si>
    <t>一般会計</t>
  </si>
  <si>
    <t>介護保険特別会計</t>
  </si>
  <si>
    <t>国民健康保険特別会計</t>
  </si>
  <si>
    <t>都民の森管理運営事業特別会計</t>
  </si>
  <si>
    <t>後期高齢者医療特別会計</t>
  </si>
  <si>
    <t>下水道事業特別会計</t>
  </si>
  <si>
    <t>山のふるさと村管理運営事業特別会計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</si>
  <si>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</si>
  <si>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</si>
  <si>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</si>
  <si>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</si>
  <si>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</si>
  <si>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</si>
  <si>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</si>
  <si>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</si>
  <si>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</si>
  <si>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東京市町村総合事務組合（一般会計）</t>
    <rPh sb="0" eb="11">
      <t>トウキョウシチョウソンソウゴウジムクミアイ</t>
    </rPh>
    <rPh sb="12" eb="16">
      <t>イッパンカイケイ</t>
    </rPh>
    <phoneticPr fontId="2"/>
  </si>
  <si>
    <t>東京市町村総合事務組合（交通災害共済事業特別会計）</t>
    <rPh sb="0" eb="11">
      <t>トウキョウシチョウソンソウゴウジムクミアイ</t>
    </rPh>
    <rPh sb="12" eb="24">
      <t>コウツウサイガイキョウサイジギョウトクベツカイケイ</t>
    </rPh>
    <phoneticPr fontId="2"/>
  </si>
  <si>
    <t>東京都市町村職員退職手当組合</t>
    <rPh sb="0" eb="14">
      <t>トウキョウトシチョウソンショクインタイショクテアテクミアイ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</si>
  <si>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ナド</t>
    </rPh>
    <rPh sb="17" eb="19">
      <t>クミアイ</t>
    </rPh>
    <phoneticPr fontId="2"/>
  </si>
  <si>
    <t>東京都後期高齢者医療広域連合（一般会計）</t>
    <rPh sb="0" eb="14">
      <t>トウキョウトコウキコウレイシャイリョウコウイキレンゴウ</t>
    </rPh>
    <rPh sb="15" eb="19">
      <t>イッパンカイケイ</t>
    </rPh>
    <phoneticPr fontId="2"/>
  </si>
  <si>
    <t>東京都後期高齢者医療広域連合（特別会計）</t>
    <rPh sb="0" eb="14">
      <t>トウキョウトコウキコウレイシャイリョウコウイキレンゴウ</t>
    </rPh>
    <rPh sb="15" eb="19">
      <t>トクベツカイケイ</t>
    </rPh>
    <phoneticPr fontId="2"/>
  </si>
  <si>
    <t>西秋川衛生組合</t>
    <rPh sb="0" eb="7">
      <t>ニシアキガワエイセイクミアイ</t>
    </rPh>
    <phoneticPr fontId="2"/>
  </si>
  <si>
    <t>秋川流域斎場組合</t>
    <rPh sb="0" eb="8">
      <t>アキガワリュウイキサイジョウクミアイ</t>
    </rPh>
    <phoneticPr fontId="2"/>
  </si>
  <si>
    <t>奥多摩総合開発</t>
    <rPh sb="0" eb="7">
      <t>オクタマソウゴウカイハツ</t>
    </rPh>
    <phoneticPr fontId="2"/>
  </si>
  <si>
    <t>おくたま地域振興財団</t>
    <rPh sb="4" eb="6">
      <t>チイキ</t>
    </rPh>
    <rPh sb="6" eb="8">
      <t>シンコウ</t>
    </rPh>
    <rPh sb="8" eb="10">
      <t>ザイダン</t>
    </rPh>
    <phoneticPr fontId="2"/>
  </si>
  <si>
    <t>小河内振興財団</t>
    <rPh sb="0" eb="7">
      <t>オゴウチシンコウザイダン</t>
    </rPh>
    <phoneticPr fontId="2"/>
  </si>
  <si>
    <t>S58.4月設立</t>
  </si>
  <si>
    <t>H23.2月設立</t>
  </si>
  <si>
    <t>H24.3月設立</t>
  </si>
  <si>
    <t>公共施設整備基金</t>
    <rPh sb="0" eb="8">
      <t>コウキョウシセツセイビキキン</t>
    </rPh>
    <phoneticPr fontId="2"/>
  </si>
  <si>
    <t>観光施設等整備基金</t>
    <rPh sb="0" eb="9">
      <t>カンコウシセツトウセイビキキン</t>
    </rPh>
    <phoneticPr fontId="2"/>
  </si>
  <si>
    <t>森林環境整備基金</t>
    <rPh sb="0" eb="8">
      <t>シンリンカンキョウセイビキキン</t>
    </rPh>
    <phoneticPr fontId="2"/>
  </si>
  <si>
    <t>教育文化振興基金</t>
    <rPh sb="0" eb="8">
      <t>キョウイクブンカシンコウキキン</t>
    </rPh>
    <phoneticPr fontId="2"/>
  </si>
  <si>
    <t>庁舎建設基金</t>
    <rPh sb="0" eb="6">
      <t>チョウシャケンセツキキン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</si>
</sst>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332350</c:v>
                </c:pt>
                <c:pt idx="3">
                  <c:v>362690</c:v>
                </c:pt>
                <c:pt idx="4">
                  <c:v>296093</c:v>
                </c:pt>
              </c:numCache>
            </c:numRef>
          </c:val>
          <c:smooth val="0"/>
          <c:extLst>
            <c:ext xmlns:c16="http://schemas.microsoft.com/office/drawing/2014/chart" uri="{C3380CC4-5D6E-409C-BE32-E72D297353CC}">
              <c16:uniqueId val="{00000000-F27F-454C-B267-76E998647F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247248</c:v>
                </c:pt>
                <c:pt idx="1">
                  <c:v>266730</c:v>
                </c:pt>
                <c:pt idx="2">
                  <c:v>149037</c:v>
                </c:pt>
                <c:pt idx="3">
                  <c:v>153422</c:v>
                </c:pt>
                <c:pt idx="4">
                  <c:v>179003</c:v>
                </c:pt>
              </c:numCache>
            </c:numRef>
          </c:val>
          <c:smooth val="0"/>
          <c:extLst>
            <c:ext xmlns:c16="http://schemas.microsoft.com/office/drawing/2014/chart" uri="{C3380CC4-5D6E-409C-BE32-E72D297353CC}">
              <c16:uniqueId val="{00000001-F27F-454C-B267-76E998647F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6.36</c:v>
                </c:pt>
                <c:pt idx="1">
                  <c:v>7.53</c:v>
                </c:pt>
                <c:pt idx="2">
                  <c:v>9.3000000000000007</c:v>
                </c:pt>
                <c:pt idx="3">
                  <c:v>13.75</c:v>
                </c:pt>
                <c:pt idx="4">
                  <c:v>8.58</c:v>
                </c:pt>
              </c:numCache>
            </c:numRef>
          </c:val>
          <c:extLst>
            <c:ext xmlns:c16="http://schemas.microsoft.com/office/drawing/2014/chart" uri="{C3380CC4-5D6E-409C-BE32-E72D297353CC}">
              <c16:uniqueId val="{00000000-5BF3-4ED4-8911-6F9E731E76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55.48</c:v>
                </c:pt>
                <c:pt idx="1">
                  <c:v>57.85</c:v>
                </c:pt>
                <c:pt idx="2">
                  <c:v>59.74</c:v>
                </c:pt>
                <c:pt idx="3">
                  <c:v>60.58</c:v>
                </c:pt>
                <c:pt idx="4">
                  <c:v>65.040000000000006</c:v>
                </c:pt>
              </c:numCache>
            </c:numRef>
          </c:val>
          <c:extLst>
            <c:ext xmlns:c16="http://schemas.microsoft.com/office/drawing/2014/chart" uri="{C3380CC4-5D6E-409C-BE32-E72D297353CC}">
              <c16:uniqueId val="{00000001-5BF3-4ED4-8911-6F9E731E76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2.88</c:v>
                </c:pt>
                <c:pt idx="1">
                  <c:v>4.2699999999999996</c:v>
                </c:pt>
                <c:pt idx="2">
                  <c:v>6.87</c:v>
                </c:pt>
                <c:pt idx="3">
                  <c:v>9.9600000000000009</c:v>
                </c:pt>
                <c:pt idx="4">
                  <c:v>-2.89</c:v>
                </c:pt>
              </c:numCache>
            </c:numRef>
          </c:val>
          <c:smooth val="0"/>
          <c:extLst>
            <c:ext xmlns:c16="http://schemas.microsoft.com/office/drawing/2014/chart" uri="{C3380CC4-5D6E-409C-BE32-E72D297353CC}">
              <c16:uniqueId val="{00000002-5BF3-4ED4-8911-6F9E731E76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8C-4440-B2C3-E2C55C9E01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8C-4440-B2C3-E2C55C9E01AF}"/>
            </c:ext>
          </c:extLst>
        </c:ser>
        <c:ser>
          <c:idx val="2"/>
          <c:order val="2"/>
          <c:tx>
            <c:strRef>
              <c:f>データシート!$A$29</c:f>
              <c:strCache>
                <c:ptCount val="1"/>
                <c:pt idx="0">
                  <c:v>山のふるさと村管理運営事業特別会計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0.14000000000000001</c:v>
                </c:pt>
                <c:pt idx="2">
                  <c:v>#N/A</c:v>
                </c:pt>
                <c:pt idx="3">
                  <c:v>0.06</c:v>
                </c:pt>
                <c:pt idx="4">
                  <c:v>#N/A</c:v>
                </c:pt>
                <c:pt idx="5">
                  <c:v>0.08</c:v>
                </c:pt>
                <c:pt idx="6">
                  <c:v>#N/A</c:v>
                </c:pt>
                <c:pt idx="7">
                  <c:v>0.01</c:v>
                </c:pt>
                <c:pt idx="8">
                  <c:v>#N/A</c:v>
                </c:pt>
                <c:pt idx="9">
                  <c:v>0</c:v>
                </c:pt>
              </c:numCache>
            </c:numRef>
          </c:val>
          <c:extLst>
            <c:ext xmlns:c16="http://schemas.microsoft.com/office/drawing/2014/chart" uri="{C3380CC4-5D6E-409C-BE32-E72D297353CC}">
              <c16:uniqueId val="{00000002-5B8C-4440-B2C3-E2C55C9E01AF}"/>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B8C-4440-B2C3-E2C55C9E01A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0.37</c:v>
                </c:pt>
                <c:pt idx="2">
                  <c:v>#N/A</c:v>
                </c:pt>
                <c:pt idx="3">
                  <c:v>0.22</c:v>
                </c:pt>
                <c:pt idx="4">
                  <c:v>#N/A</c:v>
                </c:pt>
                <c:pt idx="5">
                  <c:v>0.22</c:v>
                </c:pt>
                <c:pt idx="6">
                  <c:v>#N/A</c:v>
                </c:pt>
                <c:pt idx="7">
                  <c:v>0.2</c:v>
                </c:pt>
                <c:pt idx="8">
                  <c:v>#N/A</c:v>
                </c:pt>
                <c:pt idx="9">
                  <c:v>0.23</c:v>
                </c:pt>
              </c:numCache>
            </c:numRef>
          </c:val>
          <c:extLst>
            <c:ext xmlns:c16="http://schemas.microsoft.com/office/drawing/2014/chart" uri="{C3380CC4-5D6E-409C-BE32-E72D297353CC}">
              <c16:uniqueId val="{00000004-5B8C-4440-B2C3-E2C55C9E01AF}"/>
            </c:ext>
          </c:extLst>
        </c:ser>
        <c:ser>
          <c:idx val="5"/>
          <c:order val="5"/>
          <c:tx>
            <c:strRef>
              <c:f>データシート!$A$32</c:f>
              <c:strCache>
                <c:ptCount val="1"/>
                <c:pt idx="0">
                  <c:v>都民の森管理運営事業特別会計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0.15</c:v>
                </c:pt>
                <c:pt idx="2">
                  <c:v>#N/A</c:v>
                </c:pt>
                <c:pt idx="3">
                  <c:v>0.2</c:v>
                </c:pt>
                <c:pt idx="4">
                  <c:v>#N/A</c:v>
                </c:pt>
                <c:pt idx="5">
                  <c:v>0.2</c:v>
                </c:pt>
                <c:pt idx="6">
                  <c:v>#N/A</c:v>
                </c:pt>
                <c:pt idx="7">
                  <c:v>0.27</c:v>
                </c:pt>
                <c:pt idx="8">
                  <c:v>#N/A</c:v>
                </c:pt>
                <c:pt idx="9">
                  <c:v>0.56999999999999995</c:v>
                </c:pt>
              </c:numCache>
            </c:numRef>
          </c:val>
          <c:extLst>
            <c:ext xmlns:c16="http://schemas.microsoft.com/office/drawing/2014/chart" uri="{C3380CC4-5D6E-409C-BE32-E72D297353CC}">
              <c16:uniqueId val="{00000005-5B8C-4440-B2C3-E2C55C9E01A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0.86</c:v>
                </c:pt>
                <c:pt idx="2">
                  <c:v>#N/A</c:v>
                </c:pt>
                <c:pt idx="3">
                  <c:v>0.7</c:v>
                </c:pt>
                <c:pt idx="4">
                  <c:v>#N/A</c:v>
                </c:pt>
                <c:pt idx="5">
                  <c:v>1.04</c:v>
                </c:pt>
                <c:pt idx="6">
                  <c:v>#N/A</c:v>
                </c:pt>
                <c:pt idx="7">
                  <c:v>1.05</c:v>
                </c:pt>
                <c:pt idx="8">
                  <c:v>#N/A</c:v>
                </c:pt>
                <c:pt idx="9">
                  <c:v>1.01</c:v>
                </c:pt>
              </c:numCache>
            </c:numRef>
          </c:val>
          <c:extLst>
            <c:ext xmlns:c16="http://schemas.microsoft.com/office/drawing/2014/chart" uri="{C3380CC4-5D6E-409C-BE32-E72D297353CC}">
              <c16:uniqueId val="{00000006-5B8C-4440-B2C3-E2C55C9E01A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0.61</c:v>
                </c:pt>
                <c:pt idx="2">
                  <c:v>#N/A</c:v>
                </c:pt>
                <c:pt idx="3">
                  <c:v>0.62</c:v>
                </c:pt>
                <c:pt idx="4">
                  <c:v>#N/A</c:v>
                </c:pt>
                <c:pt idx="5">
                  <c:v>0.56999999999999995</c:v>
                </c:pt>
                <c:pt idx="6">
                  <c:v>#N/A</c:v>
                </c:pt>
                <c:pt idx="7">
                  <c:v>1.41</c:v>
                </c:pt>
                <c:pt idx="8">
                  <c:v>#N/A</c:v>
                </c:pt>
                <c:pt idx="9">
                  <c:v>1.94</c:v>
                </c:pt>
              </c:numCache>
            </c:numRef>
          </c:val>
          <c:extLst>
            <c:ext xmlns:c16="http://schemas.microsoft.com/office/drawing/2014/chart" uri="{C3380CC4-5D6E-409C-BE32-E72D297353CC}">
              <c16:uniqueId val="{00000007-5B8C-4440-B2C3-E2C55C9E01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6.06</c:v>
                </c:pt>
                <c:pt idx="2">
                  <c:v>#N/A</c:v>
                </c:pt>
                <c:pt idx="3">
                  <c:v>7.26</c:v>
                </c:pt>
                <c:pt idx="4">
                  <c:v>#N/A</c:v>
                </c:pt>
                <c:pt idx="5">
                  <c:v>9</c:v>
                </c:pt>
                <c:pt idx="6">
                  <c:v>#N/A</c:v>
                </c:pt>
                <c:pt idx="7">
                  <c:v>13.45</c:v>
                </c:pt>
                <c:pt idx="8">
                  <c:v>#N/A</c:v>
                </c:pt>
                <c:pt idx="9">
                  <c:v>8</c:v>
                </c:pt>
              </c:numCache>
            </c:numRef>
          </c:val>
          <c:extLst>
            <c:ext xmlns:c16="http://schemas.microsoft.com/office/drawing/2014/chart" uri="{C3380CC4-5D6E-409C-BE32-E72D297353CC}">
              <c16:uniqueId val="{00000008-5B8C-4440-B2C3-E2C55C9E01A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11.17</c:v>
                </c:pt>
                <c:pt idx="2">
                  <c:v>#N/A</c:v>
                </c:pt>
                <c:pt idx="3">
                  <c:v>11.79</c:v>
                </c:pt>
                <c:pt idx="4">
                  <c:v>#N/A</c:v>
                </c:pt>
                <c:pt idx="5">
                  <c:v>13.54</c:v>
                </c:pt>
                <c:pt idx="6">
                  <c:v>#N/A</c:v>
                </c:pt>
                <c:pt idx="7">
                  <c:v>13.42</c:v>
                </c:pt>
                <c:pt idx="8">
                  <c:v>#N/A</c:v>
                </c:pt>
                <c:pt idx="9">
                  <c:v>14.42</c:v>
                </c:pt>
              </c:numCache>
            </c:numRef>
          </c:val>
          <c:extLst>
            <c:ext xmlns:c16="http://schemas.microsoft.com/office/drawing/2014/chart" uri="{C3380CC4-5D6E-409C-BE32-E72D297353CC}">
              <c16:uniqueId val="{00000009-5B8C-4440-B2C3-E2C55C9E01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425</c:v>
                </c:pt>
                <c:pt idx="5">
                  <c:v>429</c:v>
                </c:pt>
                <c:pt idx="8">
                  <c:v>424</c:v>
                </c:pt>
                <c:pt idx="11">
                  <c:v>416</c:v>
                </c:pt>
                <c:pt idx="14">
                  <c:v>399</c:v>
                </c:pt>
              </c:numCache>
            </c:numRef>
          </c:val>
          <c:extLst>
            <c:ext xmlns:c16="http://schemas.microsoft.com/office/drawing/2014/chart" uri="{C3380CC4-5D6E-409C-BE32-E72D297353CC}">
              <c16:uniqueId val="{00000000-2A31-4655-A288-3992CA826F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31-4655-A288-3992CA826F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A31-4655-A288-3992CA826F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33</c:v>
                </c:pt>
                <c:pt idx="3">
                  <c:v>31</c:v>
                </c:pt>
                <c:pt idx="6">
                  <c:v>31</c:v>
                </c:pt>
                <c:pt idx="9">
                  <c:v>35</c:v>
                </c:pt>
                <c:pt idx="12">
                  <c:v>38</c:v>
                </c:pt>
              </c:numCache>
            </c:numRef>
          </c:val>
          <c:extLst>
            <c:ext xmlns:c16="http://schemas.microsoft.com/office/drawing/2014/chart" uri="{C3380CC4-5D6E-409C-BE32-E72D297353CC}">
              <c16:uniqueId val="{00000003-2A31-4655-A288-3992CA826F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316</c:v>
                </c:pt>
                <c:pt idx="3">
                  <c:v>346</c:v>
                </c:pt>
                <c:pt idx="6">
                  <c:v>350</c:v>
                </c:pt>
                <c:pt idx="9">
                  <c:v>352</c:v>
                </c:pt>
                <c:pt idx="12">
                  <c:v>335</c:v>
                </c:pt>
              </c:numCache>
            </c:numRef>
          </c:val>
          <c:extLst>
            <c:ext xmlns:c16="http://schemas.microsoft.com/office/drawing/2014/chart" uri="{C3380CC4-5D6E-409C-BE32-E72D297353CC}">
              <c16:uniqueId val="{00000004-2A31-4655-A288-3992CA826F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31-4655-A288-3992CA826F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31-4655-A288-3992CA826F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216</c:v>
                </c:pt>
                <c:pt idx="3">
                  <c:v>215</c:v>
                </c:pt>
                <c:pt idx="6">
                  <c:v>211</c:v>
                </c:pt>
                <c:pt idx="9">
                  <c:v>212</c:v>
                </c:pt>
                <c:pt idx="12">
                  <c:v>208</c:v>
                </c:pt>
              </c:numCache>
            </c:numRef>
          </c:val>
          <c:extLst>
            <c:ext xmlns:c16="http://schemas.microsoft.com/office/drawing/2014/chart" uri="{C3380CC4-5D6E-409C-BE32-E72D297353CC}">
              <c16:uniqueId val="{00000007-2A31-4655-A288-3992CA826F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140</c:v>
                </c:pt>
                <c:pt idx="2">
                  <c:v>#N/A</c:v>
                </c:pt>
                <c:pt idx="3">
                  <c:v>#N/A</c:v>
                </c:pt>
                <c:pt idx="4">
                  <c:v>163</c:v>
                </c:pt>
                <c:pt idx="5">
                  <c:v>#N/A</c:v>
                </c:pt>
                <c:pt idx="6">
                  <c:v>#N/A</c:v>
                </c:pt>
                <c:pt idx="7">
                  <c:v>168</c:v>
                </c:pt>
                <c:pt idx="8">
                  <c:v>#N/A</c:v>
                </c:pt>
                <c:pt idx="9">
                  <c:v>#N/A</c:v>
                </c:pt>
                <c:pt idx="10">
                  <c:v>183</c:v>
                </c:pt>
                <c:pt idx="11">
                  <c:v>#N/A</c:v>
                </c:pt>
                <c:pt idx="12">
                  <c:v>#N/A</c:v>
                </c:pt>
                <c:pt idx="13">
                  <c:v>182</c:v>
                </c:pt>
                <c:pt idx="14">
                  <c:v>#N/A</c:v>
                </c:pt>
              </c:numCache>
            </c:numRef>
          </c:val>
          <c:smooth val="0"/>
          <c:extLst>
            <c:ext xmlns:c16="http://schemas.microsoft.com/office/drawing/2014/chart" uri="{C3380CC4-5D6E-409C-BE32-E72D297353CC}">
              <c16:uniqueId val="{00000008-2A31-4655-A288-3992CA826F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4255</c:v>
                </c:pt>
                <c:pt idx="5">
                  <c:v>3942</c:v>
                </c:pt>
                <c:pt idx="8">
                  <c:v>3627</c:v>
                </c:pt>
                <c:pt idx="11">
                  <c:v>3318</c:v>
                </c:pt>
                <c:pt idx="14">
                  <c:v>2975</c:v>
                </c:pt>
              </c:numCache>
            </c:numRef>
          </c:val>
          <c:extLst>
            <c:ext xmlns:c16="http://schemas.microsoft.com/office/drawing/2014/chart" uri="{C3380CC4-5D6E-409C-BE32-E72D297353CC}">
              <c16:uniqueId val="{00000000-3D1F-4D78-9CCD-EE74B9D1FE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40</c:v>
                </c:pt>
                <c:pt idx="5">
                  <c:v>22</c:v>
                </c:pt>
                <c:pt idx="8">
                  <c:v>11</c:v>
                </c:pt>
                <c:pt idx="11">
                  <c:v>5</c:v>
                </c:pt>
                <c:pt idx="14">
                  <c:v>4</c:v>
                </c:pt>
              </c:numCache>
            </c:numRef>
          </c:val>
          <c:extLst>
            <c:ext xmlns:c16="http://schemas.microsoft.com/office/drawing/2014/chart" uri="{C3380CC4-5D6E-409C-BE32-E72D297353CC}">
              <c16:uniqueId val="{00000001-3D1F-4D78-9CCD-EE74B9D1FE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4586</c:v>
                </c:pt>
                <c:pt idx="5">
                  <c:v>4625</c:v>
                </c:pt>
                <c:pt idx="8">
                  <c:v>5111</c:v>
                </c:pt>
                <c:pt idx="11">
                  <c:v>5831</c:v>
                </c:pt>
                <c:pt idx="14">
                  <c:v>6548</c:v>
                </c:pt>
              </c:numCache>
            </c:numRef>
          </c:val>
          <c:extLst>
            <c:ext xmlns:c16="http://schemas.microsoft.com/office/drawing/2014/chart" uri="{C3380CC4-5D6E-409C-BE32-E72D297353CC}">
              <c16:uniqueId val="{00000002-3D1F-4D78-9CCD-EE74B9D1FE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1F-4D78-9CCD-EE74B9D1FE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1F-4D78-9CCD-EE74B9D1FE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1F-4D78-9CCD-EE74B9D1FE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1269</c:v>
                </c:pt>
                <c:pt idx="3">
                  <c:v>1256</c:v>
                </c:pt>
                <c:pt idx="6">
                  <c:v>1224</c:v>
                </c:pt>
                <c:pt idx="9">
                  <c:v>1234</c:v>
                </c:pt>
                <c:pt idx="12">
                  <c:v>1237</c:v>
                </c:pt>
              </c:numCache>
            </c:numRef>
          </c:val>
          <c:extLst>
            <c:ext xmlns:c16="http://schemas.microsoft.com/office/drawing/2014/chart" uri="{C3380CC4-5D6E-409C-BE32-E72D297353CC}">
              <c16:uniqueId val="{00000006-3D1F-4D78-9CCD-EE74B9D1FE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457</c:v>
                </c:pt>
                <c:pt idx="3">
                  <c:v>398</c:v>
                </c:pt>
                <c:pt idx="6">
                  <c:v>342</c:v>
                </c:pt>
                <c:pt idx="9">
                  <c:v>297</c:v>
                </c:pt>
                <c:pt idx="12">
                  <c:v>263</c:v>
                </c:pt>
              </c:numCache>
            </c:numRef>
          </c:val>
          <c:extLst>
            <c:ext xmlns:c16="http://schemas.microsoft.com/office/drawing/2014/chart" uri="{C3380CC4-5D6E-409C-BE32-E72D297353CC}">
              <c16:uniqueId val="{00000007-3D1F-4D78-9CCD-EE74B9D1FE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3654</c:v>
                </c:pt>
                <c:pt idx="3">
                  <c:v>3427</c:v>
                </c:pt>
                <c:pt idx="6">
                  <c:v>3130</c:v>
                </c:pt>
                <c:pt idx="9">
                  <c:v>2868</c:v>
                </c:pt>
                <c:pt idx="12">
                  <c:v>2610</c:v>
                </c:pt>
              </c:numCache>
            </c:numRef>
          </c:val>
          <c:extLst>
            <c:ext xmlns:c16="http://schemas.microsoft.com/office/drawing/2014/chart" uri="{C3380CC4-5D6E-409C-BE32-E72D297353CC}">
              <c16:uniqueId val="{00000008-3D1F-4D78-9CCD-EE74B9D1FE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D1F-4D78-9CCD-EE74B9D1FE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2186</c:v>
                </c:pt>
                <c:pt idx="3">
                  <c:v>2074</c:v>
                </c:pt>
                <c:pt idx="6">
                  <c:v>1965</c:v>
                </c:pt>
                <c:pt idx="9">
                  <c:v>1828</c:v>
                </c:pt>
                <c:pt idx="12">
                  <c:v>1653</c:v>
                </c:pt>
              </c:numCache>
            </c:numRef>
          </c:val>
          <c:extLst>
            <c:ext xmlns:c16="http://schemas.microsoft.com/office/drawing/2014/chart" uri="{C3380CC4-5D6E-409C-BE32-E72D297353CC}">
              <c16:uniqueId val="{0000000A-3D1F-4D78-9CCD-EE74B9D1FE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D1F-4D78-9CCD-EE74B9D1FE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1621</c:v>
                </c:pt>
                <c:pt idx="1">
                  <c:v>1764</c:v>
                </c:pt>
                <c:pt idx="2">
                  <c:v>1839</c:v>
                </c:pt>
              </c:numCache>
            </c:numRef>
          </c:val>
          <c:extLst>
            <c:ext xmlns:c16="http://schemas.microsoft.com/office/drawing/2014/chart" uri="{C3380CC4-5D6E-409C-BE32-E72D297353CC}">
              <c16:uniqueId val="{00000000-D342-46A7-81FC-09F6475290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1100</c:v>
                </c:pt>
                <c:pt idx="1">
                  <c:v>1212</c:v>
                </c:pt>
                <c:pt idx="2">
                  <c:v>1273</c:v>
                </c:pt>
              </c:numCache>
            </c:numRef>
          </c:val>
          <c:extLst>
            <c:ext xmlns:c16="http://schemas.microsoft.com/office/drawing/2014/chart" uri="{C3380CC4-5D6E-409C-BE32-E72D297353CC}">
              <c16:uniqueId val="{00000001-D342-46A7-81FC-09F6475290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2259</c:v>
                </c:pt>
                <c:pt idx="1">
                  <c:v>2674</c:v>
                </c:pt>
                <c:pt idx="2">
                  <c:v>3230</c:v>
                </c:pt>
              </c:numCache>
            </c:numRef>
          </c:val>
          <c:extLst>
            <c:ext xmlns:c16="http://schemas.microsoft.com/office/drawing/2014/chart" uri="{C3380CC4-5D6E-409C-BE32-E72D297353CC}">
              <c16:uniqueId val="{00000002-D342-46A7-81FC-09F6475290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東京都奥多摩町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実質公債費比率は前年度同様</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下水道整備に伴う起債の償還ピークは令和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年度だが、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億円を超える償還が令和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年度まで続くため、引き続き起債の新規発行を抑制し、現在の水準を維持していく。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満期一括償還地方債の活用実績がない。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東京都奥多摩町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普通会計における地方債現在高や公営企業債等繰入見込額が減少傾向にあること及び充当可能基金が増加傾向にあることから、将来負担比率は低下した。</a:t>
          </a:r>
        </a:p>
        <a:p>
          <a:r>
            <a:rPr kumimoji="1" lang="ja-JP" altLang="en-US" sz="1400">
              <a:latin typeface="ＭＳ ゴシック" pitchFamily="49" charset="-128"/>
              <a:ea typeface="ＭＳ ゴシック" pitchFamily="49" charset="-128"/>
            </a:rPr>
            <a:t>　今後、下水道事業に係る起債の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億円を超える償還が令和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年度まで続くこと、庁舎をはじめとする老朽化した公共、公用施設の更新に基金から多額の取り崩しを予定していることなどに留意していく必要があるが、引き続き健全な財政運営に努めていく。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東京都奥多摩町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増加や歳出における不用額が高額となったことなどから、取り崩しは、財政調整基金から１億２千万円の取り崩しをおこなったものの、取崩総額は、１億２千３百万円に留まった。一方、庁舎の建設費の財源として積み立てを行っている庁舎建設基金に４億円、地方財政法第７条の規定及び今後の財政需要の備えとして財政調整基金へ１億９千６百万円、下水道事業の整備に伴う今後の償還への備えとして減債基金へ６千１百万円を積み立てたことなどにより、基金全体としては６億９千３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順調に積み立てができているため基金残高は増加しているが、庁舎をはじめとする公共・公用施設の更新に多額の費用が見込まれ、その財源として特定目的基金の取り崩しを予定していること、下水道事業の起債の償還が令和２年度をピークに令和５年度まで３億円を超える償還が続き、その財源として減債基金を取り崩していくこと、少子高齢化の進行、人口減少に伴い町税の減少傾向が続く見込みであり、その財源不足分については財政調整基金から取り崩しを行わざるを得ないことなどから、中長期的には減少傾向にある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・観光施設等整備基金：観光及び農林水産施設の整備又は運営等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・森林環境整備基金：森林環境の整備及び木材の利活用促進等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・教育文化振興基金：教育文化活動の奨励振興</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積立方針等に基づく増加。公共施設整備基金は、農林水産施設使用料や貸地料を積み立てたことによる増加。観光施設等整備基金は、観光施設使用料を積み立てたことによる増加。森林環境整備基金は、森林環境譲与税を当該年度事業において活用した残額を積み立てたことによる増加。教育文化振興基金は、指定寄付金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経常的収入である施設使用料や貸地料などを毎年度積み立てていく方針だが、公共・公用施設の更新時期を迎え、今後、多額の更新費用が見込まれるため、公共施設整備基金、観光施設等整備基金の取り崩しを予定していること、後年度に予定している庁舎の建設に伴い庁舎建設基金の取り崩しが見込まれることなどから、特定目的基金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歳出の財源調整として１億２千万円の取り崩しを行ったが、地方財政法第７条の規定及び今後の財政需要の備えとして積み立てを行い、７千６百万円の積立額増となった。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公共・公用施設の更新や少子高齢化対策などの財源を確保するため、継続して積み立てを行う方針だが、国都財源に大きく依存する財政状況にあることや人口減少に伴い町税の減少傾向が続く見込みであることから、財源不足が生じた場合は財政調整基金から取り崩しを行わざるを得ないため、中長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令和２年度をピークに令和５年度まで３億円を超える償還が続く下水道事業に係る起債の償還への備えとして積み立てたことによる増加。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に伴う起債の償還に充てるため積み立てを行ってきたが、令和５年度まで３億円を超える償還が続くため、減少していく見込み。この償還は令和２７年度まで続くため、毎年度の財政状況に応じて計画的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4,685
225.53
7,652,031
7,356,246
242,755
2,828,157
1,651,257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基準財政収入額（分子）が、地方消費税交付金交付額の増等により増となったが、基準財政需要額（分母）についても包括算定経費、人口減少等特別対策事業費等が増となったことにより、指数は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ポイントの低下となった。人口減少や高齢化（人口：令和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4,862</a:t>
          </a:r>
          <a:r>
            <a:rPr kumimoji="1" lang="ja-JP" altLang="en-US" sz="1300">
              <a:latin typeface="ＭＳ Ｐゴシック" panose="020B0600070205080204" pitchFamily="50" charset="-128"/>
              <a:ea typeface="ＭＳ Ｐゴシック" panose="020B0600070205080204" pitchFamily="50" charset="-128"/>
            </a:rPr>
            <a:t>人⇒令和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4,717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人）により今後も町税については漸減の見込みであるため、経常経費の削減等、歳出削減に努め、財政の健全化を図る。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752850" y="7361222"/>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584700" y="7351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940050" y="7349732"/>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409950" y="7450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127250" y="7338242"/>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889250" y="7356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597150" y="74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333500" y="7326751"/>
          <a:ext cx="79375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095500" y="716485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84350" y="69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82700" y="71878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71550" y="696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464050" y="7321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129920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584700" y="717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702050" y="7310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409950" y="708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889250" y="7298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30739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597150" y="707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095500" y="728744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84350" y="73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82700" y="72759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71550" y="736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分子（経常経費充当一般財源等）は、人件費が</a:t>
          </a:r>
          <a:r>
            <a:rPr kumimoji="1" lang="en-US" altLang="ja-JP" sz="1300">
              <a:latin typeface="ＭＳ Ｐゴシック" panose="020B0600070205080204" pitchFamily="50" charset="-128"/>
              <a:ea typeface="ＭＳ Ｐゴシック" panose="020B0600070205080204" pitchFamily="50" charset="-128"/>
            </a:rPr>
            <a:t>46,029</a:t>
          </a:r>
          <a:r>
            <a:rPr kumimoji="1" lang="ja-JP" altLang="en-US" sz="1300">
              <a:latin typeface="ＭＳ Ｐゴシック" panose="020B0600070205080204" pitchFamily="50" charset="-128"/>
              <a:ea typeface="ＭＳ Ｐゴシック" panose="020B0600070205080204" pitchFamily="50" charset="-128"/>
            </a:rPr>
            <a:t>千円増、扶助費が</a:t>
          </a:r>
          <a:r>
            <a:rPr kumimoji="1" lang="en-US" altLang="ja-JP" sz="1300">
              <a:latin typeface="ＭＳ Ｐゴシック" panose="020B0600070205080204" pitchFamily="50" charset="-128"/>
              <a:ea typeface="ＭＳ Ｐゴシック" panose="020B0600070205080204" pitchFamily="50" charset="-128"/>
            </a:rPr>
            <a:t>26,982</a:t>
          </a:r>
          <a:r>
            <a:rPr kumimoji="1" lang="ja-JP" altLang="en-US" sz="1300">
              <a:latin typeface="ＭＳ Ｐゴシック" panose="020B0600070205080204" pitchFamily="50" charset="-128"/>
              <a:ea typeface="ＭＳ Ｐゴシック" panose="020B0600070205080204" pitchFamily="50" charset="-128"/>
            </a:rPr>
            <a:t>千円増となったが、操出金が</a:t>
          </a:r>
          <a:r>
            <a:rPr kumimoji="1" lang="en-US" altLang="ja-JP" sz="1300">
              <a:latin typeface="ＭＳ Ｐゴシック" panose="020B0600070205080204" pitchFamily="50" charset="-128"/>
              <a:ea typeface="ＭＳ Ｐゴシック" panose="020B0600070205080204" pitchFamily="50" charset="-128"/>
            </a:rPr>
            <a:t>105,388</a:t>
          </a:r>
          <a:r>
            <a:rPr kumimoji="1" lang="ja-JP" altLang="en-US" sz="1300">
              <a:latin typeface="ＭＳ Ｐゴシック" panose="020B0600070205080204" pitchFamily="50" charset="-128"/>
              <a:ea typeface="ＭＳ Ｐゴシック" panose="020B0600070205080204" pitchFamily="50" charset="-128"/>
            </a:rPr>
            <a:t>千円減、物件費が</a:t>
          </a:r>
          <a:r>
            <a:rPr kumimoji="1" lang="en-US" altLang="ja-JP" sz="1300">
              <a:latin typeface="ＭＳ Ｐゴシック" panose="020B0600070205080204" pitchFamily="50" charset="-128"/>
              <a:ea typeface="ＭＳ Ｐゴシック" panose="020B0600070205080204" pitchFamily="50" charset="-128"/>
            </a:rPr>
            <a:t>7,560</a:t>
          </a:r>
          <a:r>
            <a:rPr kumimoji="1" lang="ja-JP" altLang="en-US" sz="1300">
              <a:latin typeface="ＭＳ Ｐゴシック" panose="020B0600070205080204" pitchFamily="50" charset="-128"/>
              <a:ea typeface="ＭＳ Ｐゴシック" panose="020B0600070205080204" pitchFamily="50" charset="-128"/>
            </a:rPr>
            <a:t>千円減となったことにより、全体では</a:t>
          </a:r>
          <a:r>
            <a:rPr kumimoji="1" lang="en-US" altLang="ja-JP" sz="1300">
              <a:latin typeface="ＭＳ Ｐゴシック" panose="020B0600070205080204" pitchFamily="50" charset="-128"/>
              <a:ea typeface="ＭＳ Ｐゴシック" panose="020B0600070205080204" pitchFamily="50" charset="-128"/>
            </a:rPr>
            <a:t>29,496</a:t>
          </a:r>
          <a:r>
            <a:rPr kumimoji="1" lang="ja-JP" altLang="en-US" sz="1300">
              <a:latin typeface="ＭＳ Ｐゴシック" panose="020B0600070205080204" pitchFamily="50" charset="-128"/>
              <a:ea typeface="ＭＳ Ｐゴシック" panose="020B0600070205080204" pitchFamily="50" charset="-128"/>
            </a:rPr>
            <a:t>千円の減となった。分母（経常一般財源）も、法人事業税交付金が</a:t>
          </a:r>
          <a:r>
            <a:rPr kumimoji="1" lang="en-US" altLang="ja-JP" sz="1300">
              <a:latin typeface="ＭＳ Ｐゴシック" panose="020B0600070205080204" pitchFamily="50" charset="-128"/>
              <a:ea typeface="ＭＳ Ｐゴシック" panose="020B0600070205080204" pitchFamily="50" charset="-128"/>
            </a:rPr>
            <a:t>9,304</a:t>
          </a:r>
          <a:r>
            <a:rPr kumimoji="1" lang="ja-JP" altLang="en-US" sz="1300">
              <a:latin typeface="ＭＳ Ｐゴシック" panose="020B0600070205080204" pitchFamily="50" charset="-128"/>
              <a:ea typeface="ＭＳ Ｐゴシック" panose="020B0600070205080204" pitchFamily="50" charset="-128"/>
            </a:rPr>
            <a:t>千円増、森林環境譲与税が</a:t>
          </a:r>
          <a:r>
            <a:rPr kumimoji="1" lang="en-US" altLang="ja-JP" sz="1300">
              <a:latin typeface="ＭＳ Ｐゴシック" panose="020B0600070205080204" pitchFamily="50" charset="-128"/>
              <a:ea typeface="ＭＳ Ｐゴシック" panose="020B0600070205080204" pitchFamily="50" charset="-128"/>
            </a:rPr>
            <a:t>8,480</a:t>
          </a:r>
          <a:r>
            <a:rPr kumimoji="1" lang="ja-JP" altLang="en-US" sz="1300">
              <a:latin typeface="ＭＳ Ｐゴシック" panose="020B0600070205080204" pitchFamily="50" charset="-128"/>
              <a:ea typeface="ＭＳ Ｐゴシック" panose="020B0600070205080204" pitchFamily="50" charset="-128"/>
            </a:rPr>
            <a:t>千円増となったが、普通交付税が</a:t>
          </a:r>
          <a:r>
            <a:rPr kumimoji="1" lang="en-US" altLang="ja-JP" sz="1300">
              <a:latin typeface="ＭＳ Ｐゴシック" panose="020B0600070205080204" pitchFamily="50" charset="-128"/>
              <a:ea typeface="ＭＳ Ｐゴシック" panose="020B0600070205080204" pitchFamily="50" charset="-128"/>
            </a:rPr>
            <a:t>41,574</a:t>
          </a:r>
          <a:r>
            <a:rPr kumimoji="1" lang="ja-JP" altLang="en-US" sz="1300">
              <a:latin typeface="ＭＳ Ｐゴシック" panose="020B0600070205080204" pitchFamily="50" charset="-128"/>
              <a:ea typeface="ＭＳ Ｐゴシック" panose="020B0600070205080204" pitchFamily="50" charset="-128"/>
            </a:rPr>
            <a:t>千円減、地方債が</a:t>
          </a:r>
          <a:r>
            <a:rPr kumimoji="1" lang="en-US" altLang="ja-JP" sz="1300">
              <a:latin typeface="ＭＳ Ｐゴシック" panose="020B0600070205080204" pitchFamily="50" charset="-128"/>
              <a:ea typeface="ＭＳ Ｐゴシック" panose="020B0600070205080204" pitchFamily="50" charset="-128"/>
            </a:rPr>
            <a:t>40,209</a:t>
          </a:r>
          <a:r>
            <a:rPr kumimoji="1" lang="ja-JP" altLang="en-US" sz="1300">
              <a:latin typeface="ＭＳ Ｐゴシック" panose="020B0600070205080204" pitchFamily="50" charset="-128"/>
              <a:ea typeface="ＭＳ Ｐゴシック" panose="020B0600070205080204" pitchFamily="50" charset="-128"/>
            </a:rPr>
            <a:t>千円減となったことにより、全体で</a:t>
          </a:r>
          <a:r>
            <a:rPr kumimoji="1" lang="en-US" altLang="ja-JP" sz="1300">
              <a:latin typeface="ＭＳ Ｐゴシック" panose="020B0600070205080204" pitchFamily="50" charset="-128"/>
              <a:ea typeface="ＭＳ Ｐゴシック" panose="020B0600070205080204" pitchFamily="50" charset="-128"/>
            </a:rPr>
            <a:t>60,135</a:t>
          </a:r>
          <a:r>
            <a:rPr kumimoji="1" lang="ja-JP" altLang="en-US" sz="1300">
              <a:latin typeface="ＭＳ Ｐゴシック" panose="020B0600070205080204" pitchFamily="50" charset="-128"/>
              <a:ea typeface="ＭＳ Ｐゴシック" panose="020B0600070205080204" pitchFamily="50" charset="-128"/>
            </a:rPr>
            <a:t>千円の減となり、経常収支比率は前年度比で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ポイント増加した。今後も事務事業の見直し等を行いながら、経常経費の削減に努め、現在の水準を維持していく。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63</xdr:row>
      <xdr:rowOff>61214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752850" y="10612882"/>
          <a:ext cx="762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584700" y="10783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63</xdr:row>
      <xdr:rowOff>58801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940050" y="10612882"/>
          <a:ext cx="8128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409950" y="1082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58801</xdr:rowOff>
    </xdr:from>
    <xdr:to>
      <xdr:col>15</xdr:col>
      <xdr:colOff>82550</xdr:colOff>
      <xdr:row>63</xdr:row>
      <xdr:rowOff>97409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127250" y="10620121"/>
          <a:ext cx="8128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889250" y="1086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597150" y="109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97409</xdr:rowOff>
    </xdr:from>
    <xdr:to>
      <xdr:col>11</xdr:col>
      <xdr:colOff>31750</xdr:colOff>
      <xdr:row>63</xdr:row>
      <xdr:rowOff>160147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333500" y="10658729"/>
          <a:ext cx="79375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111506</xdr:rowOff>
    </xdr:from>
    <xdr:to>
      <xdr:col>11</xdr:col>
      <xdr:colOff>82550</xdr:colOff>
      <xdr:row>66</xdr:row>
      <xdr:rowOff>41656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095500" y="1100810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784350" y="110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101854</xdr:rowOff>
    </xdr:from>
    <xdr:to>
      <xdr:col>7</xdr:col>
      <xdr:colOff>31750</xdr:colOff>
      <xdr:row>66</xdr:row>
      <xdr:rowOff>32004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282700" y="1099845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16781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971550" y="1108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464050" y="1057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26941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584700" y="1042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702050" y="105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112539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409950" y="10338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8001</xdr:rowOff>
    </xdr:from>
    <xdr:to>
      <xdr:col>15</xdr:col>
      <xdr:colOff>133350</xdr:colOff>
      <xdr:row>63</xdr:row>
      <xdr:rowOff>109601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889250" y="1056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119778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597150" y="1034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46609</xdr:rowOff>
    </xdr:from>
    <xdr:to>
      <xdr:col>11</xdr:col>
      <xdr:colOff>82550</xdr:colOff>
      <xdr:row>63</xdr:row>
      <xdr:rowOff>148209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095500" y="106079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158386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784350" y="1038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109347</xdr:rowOff>
    </xdr:from>
    <xdr:to>
      <xdr:col>7</xdr:col>
      <xdr:colOff>31750</xdr:colOff>
      <xdr:row>64</xdr:row>
      <xdr:rowOff>39497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282700" y="1067066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49674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71550" y="1044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増の主な要因は、新型コロナウイルスワクチン集団接種に係る人件費及び物件費の増や町税などの基幹系システムの更新による物件費の増である。この他、例年、当町は、観光、農林水産施設などの公共施設の管理運営に多額の費用がかかること、また、シカの食害等に係る有害鳥獣捕獲事業委託、森林再生（間伐）事業委託等に係る経費により類似団体より物件費が高くなっている。　</a:t>
          </a:r>
        </a:p>
        <a:p>
          <a:r>
            <a:rPr kumimoji="1" lang="ja-JP" altLang="en-US" sz="1300">
              <a:latin typeface="ＭＳ Ｐゴシック" panose="020B0600070205080204" pitchFamily="50" charset="-128"/>
              <a:ea typeface="ＭＳ Ｐゴシック" panose="020B0600070205080204" pitchFamily="50" charset="-128"/>
            </a:rPr>
            <a:t>　また、人口１人当たりの額が大きい要因として、人口減少も影響している。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91596</xdr:rowOff>
    </xdr:from>
    <xdr:to>
      <xdr:col>23</xdr:col>
      <xdr:colOff>133350</xdr:colOff>
      <xdr:row>82</xdr:row>
      <xdr:rowOff>98645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752850" y="13838076"/>
          <a:ext cx="762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4584700" y="1363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80952</xdr:rowOff>
    </xdr:from>
    <xdr:to>
      <xdr:col>19</xdr:col>
      <xdr:colOff>133350</xdr:colOff>
      <xdr:row>82</xdr:row>
      <xdr:rowOff>91596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940050" y="13827432"/>
          <a:ext cx="812800"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409950" y="1353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69289</xdr:rowOff>
    </xdr:from>
    <xdr:to>
      <xdr:col>15</xdr:col>
      <xdr:colOff>82550</xdr:colOff>
      <xdr:row>82</xdr:row>
      <xdr:rowOff>80952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127250" y="13815769"/>
          <a:ext cx="8128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889250" y="137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597150" y="135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44031</xdr:rowOff>
    </xdr:from>
    <xdr:to>
      <xdr:col>11</xdr:col>
      <xdr:colOff>31750</xdr:colOff>
      <xdr:row>82</xdr:row>
      <xdr:rowOff>69289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333500" y="13790511"/>
          <a:ext cx="793750" cy="2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62108</xdr:rowOff>
    </xdr:from>
    <xdr:to>
      <xdr:col>11</xdr:col>
      <xdr:colOff>82550</xdr:colOff>
      <xdr:row>81</xdr:row>
      <xdr:rowOff>163708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095500" y="136409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784350" y="134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58517</xdr:rowOff>
    </xdr:from>
    <xdr:to>
      <xdr:col>7</xdr:col>
      <xdr:colOff>31750</xdr:colOff>
      <xdr:row>81</xdr:row>
      <xdr:rowOff>160117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282700" y="136373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170294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971550" y="134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47845</xdr:rowOff>
    </xdr:from>
    <xdr:to>
      <xdr:col>23</xdr:col>
      <xdr:colOff>184150</xdr:colOff>
      <xdr:row>82</xdr:row>
      <xdr:rowOff>149445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464050" y="137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19922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4584700" y="1376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40796</xdr:rowOff>
    </xdr:from>
    <xdr:to>
      <xdr:col>19</xdr:col>
      <xdr:colOff>184150</xdr:colOff>
      <xdr:row>82</xdr:row>
      <xdr:rowOff>142396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702050" y="137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127173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409950" y="1387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30152</xdr:rowOff>
    </xdr:from>
    <xdr:to>
      <xdr:col>15</xdr:col>
      <xdr:colOff>133350</xdr:colOff>
      <xdr:row>82</xdr:row>
      <xdr:rowOff>131752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889250" y="137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116529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597150" y="1386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18489</xdr:rowOff>
    </xdr:from>
    <xdr:to>
      <xdr:col>11</xdr:col>
      <xdr:colOff>82550</xdr:colOff>
      <xdr:row>82</xdr:row>
      <xdr:rowOff>120089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095500" y="137649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104866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784350" y="13851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164681</xdr:rowOff>
    </xdr:from>
    <xdr:to>
      <xdr:col>7</xdr:col>
      <xdr:colOff>31750</xdr:colOff>
      <xdr:row>82</xdr:row>
      <xdr:rowOff>94831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282700" y="1374352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79608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971550" y="138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ラスパイレス指数について、昇格時号給対応表導入に伴う、経過措置を行ったことにより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ポイント増となった。全国町村平均値、類似団体平均値より高くなっているため、今後も一層給与の適正化に努める。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474950" y="13693140"/>
          <a:ext cx="0" cy="1469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5563850" y="15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405100" y="1516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556385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405100" y="13693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88</xdr:row>
      <xdr:rowOff>88477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712950" y="14824709"/>
          <a:ext cx="762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5563850" y="14433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427960" y="1458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96520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903960" y="14824709"/>
          <a:ext cx="80899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665960" y="145927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370050" y="143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96520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3106400" y="14752320"/>
          <a:ext cx="79756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56304</xdr:rowOff>
    </xdr:from>
    <xdr:to>
      <xdr:col>73</xdr:col>
      <xdr:colOff>44450</xdr:colOff>
      <xdr:row>87</xdr:row>
      <xdr:rowOff>157904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868400" y="146409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168081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557250" y="144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163407</xdr:rowOff>
    </xdr:from>
    <xdr:to>
      <xdr:col>68</xdr:col>
      <xdr:colOff>152400</xdr:colOff>
      <xdr:row>88</xdr:row>
      <xdr:rowOff>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2293600" y="14748087"/>
          <a:ext cx="8128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32173</xdr:rowOff>
    </xdr:from>
    <xdr:to>
      <xdr:col>68</xdr:col>
      <xdr:colOff>203200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055600" y="1461685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763500" y="1439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2242800" y="1461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1950700" y="1439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37677</xdr:rowOff>
    </xdr:from>
    <xdr:to>
      <xdr:col>81</xdr:col>
      <xdr:colOff>95250</xdr:colOff>
      <xdr:row>88</xdr:row>
      <xdr:rowOff>139277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427960" y="147899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9754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5563850" y="1476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665960" y="1477390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370050" y="1486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868400" y="14798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57250" y="148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055600" y="1470533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763500" y="147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112607</xdr:rowOff>
    </xdr:from>
    <xdr:to>
      <xdr:col>64</xdr:col>
      <xdr:colOff>152400</xdr:colOff>
      <xdr:row>88</xdr:row>
      <xdr:rowOff>42757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2242800" y="14697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27534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1950700" y="1477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前年度から職員数に大きな増減はないため、過疎化に伴う人口減少が数値を押し上げている要因と考えられる。</a:t>
          </a:r>
        </a:p>
        <a:p>
          <a:r>
            <a:rPr kumimoji="1" lang="ja-JP" altLang="en-US" sz="1300">
              <a:latin typeface="ＭＳ Ｐゴシック" panose="020B0600070205080204" pitchFamily="50" charset="-128"/>
              <a:ea typeface="ＭＳ Ｐゴシック" panose="020B0600070205080204" pitchFamily="50" charset="-128"/>
            </a:rPr>
            <a:t>　定員管理については、今後も定員管理計画に基づき、適正な定員管理に努める。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121510</xdr:rowOff>
    </xdr:from>
    <xdr:to>
      <xdr:col>81</xdr:col>
      <xdr:colOff>44450</xdr:colOff>
      <xdr:row>59</xdr:row>
      <xdr:rowOff>129286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712950" y="10012270"/>
          <a:ext cx="762000" cy="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5563850" y="1002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116818</xdr:rowOff>
    </xdr:from>
    <xdr:to>
      <xdr:col>77</xdr:col>
      <xdr:colOff>44450</xdr:colOff>
      <xdr:row>59</xdr:row>
      <xdr:rowOff>121510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903960" y="10007578"/>
          <a:ext cx="80899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370050" y="1012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114540</xdr:rowOff>
    </xdr:from>
    <xdr:to>
      <xdr:col>72</xdr:col>
      <xdr:colOff>203200</xdr:colOff>
      <xdr:row>59</xdr:row>
      <xdr:rowOff>116818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106400" y="10005300"/>
          <a:ext cx="79756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868400" y="100443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557250" y="1012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105424</xdr:rowOff>
    </xdr:from>
    <xdr:to>
      <xdr:col>68</xdr:col>
      <xdr:colOff>152400</xdr:colOff>
      <xdr:row>59</xdr:row>
      <xdr:rowOff>114540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2293600" y="9996184"/>
          <a:ext cx="8128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9179</xdr:rowOff>
    </xdr:from>
    <xdr:to>
      <xdr:col>68</xdr:col>
      <xdr:colOff>203200</xdr:colOff>
      <xdr:row>59</xdr:row>
      <xdr:rowOff>110779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055600" y="989993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120956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2763500" y="967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8777</xdr:rowOff>
    </xdr:from>
    <xdr:to>
      <xdr:col>64</xdr:col>
      <xdr:colOff>152400</xdr:colOff>
      <xdr:row>59</xdr:row>
      <xdr:rowOff>110377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2242800" y="989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120554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1950700" y="967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78486</xdr:rowOff>
    </xdr:from>
    <xdr:to>
      <xdr:col>81</xdr:col>
      <xdr:colOff>95250</xdr:colOff>
      <xdr:row>60</xdr:row>
      <xdr:rowOff>8636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427960" y="996924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95013</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5563850" y="981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70710</xdr:rowOff>
    </xdr:from>
    <xdr:to>
      <xdr:col>77</xdr:col>
      <xdr:colOff>95250</xdr:colOff>
      <xdr:row>60</xdr:row>
      <xdr:rowOff>860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665960" y="996147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11037</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370050" y="9734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66018</xdr:rowOff>
    </xdr:from>
    <xdr:to>
      <xdr:col>73</xdr:col>
      <xdr:colOff>44450</xdr:colOff>
      <xdr:row>59</xdr:row>
      <xdr:rowOff>167618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868400" y="99567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6345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557250" y="972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63740</xdr:rowOff>
    </xdr:from>
    <xdr:to>
      <xdr:col>68</xdr:col>
      <xdr:colOff>203200</xdr:colOff>
      <xdr:row>59</xdr:row>
      <xdr:rowOff>165340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055600" y="995450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150117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2763500" y="100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54624</xdr:rowOff>
    </xdr:from>
    <xdr:to>
      <xdr:col>64</xdr:col>
      <xdr:colOff>152400</xdr:colOff>
      <xdr:row>59</xdr:row>
      <xdr:rowOff>156224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2242800" y="99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141001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1950700" y="1003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起債依存型の事業計画の見直しにより、平成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年度以降減少に転じ、平成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は類似団体平均値を下回ってきたが、下水道事業に係る償還金の増、組合等の償還金に対する負担金の増により、前年度同様の数値となった。下水道事業に係る企業債の本格的な償還が始まっていることや役場本庁舎の建替えをはじめとする老朽化した公共、公用施設の更新に多額の費用が見込まれ、その財源対策として地方債の活用も今後必要となると考えられることから、引き続き健全な財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140546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712950" y="701378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5563850" y="677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140546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903960" y="6997700"/>
          <a:ext cx="80899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370050" y="6683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124460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106400" y="6973570"/>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8684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100330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2293600" y="6901180"/>
          <a:ext cx="812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38946</xdr:rowOff>
    </xdr:from>
    <xdr:to>
      <xdr:col>68</xdr:col>
      <xdr:colOff>203200</xdr:colOff>
      <xdr:row>42</xdr:row>
      <xdr:rowOff>140546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055600" y="707982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2763500" y="716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224280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19507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427960" y="69629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5563850" y="693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665960" y="69629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370050" y="7045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868400" y="69469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557250" y="67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055600" y="692277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763500" y="669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2242800" y="685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19507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平均値を下回っており、その主な要因としては、建設事業計画の見直し及び新規発行債の抑制等により、一般会計における地方債現在高及び下水道整備に係る公営企業債等繰入見込額が減額となっていることであ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今後も引き続き行財政改革を推進し、経費節減を図るとともに、新規発行債の抑制等により財政の健全化に努める。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055600" y="23105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763500" y="208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2242800" y="236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1950700" y="214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4,685
225.53
7,652,031
7,356,246
242,755
2,828,157
1,651,257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人件費に係る指数は、前年度と比較して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ポイント上昇し、類似団体平均値との比較で</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ポイント上回る状況となった。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年度については、分母である経常一般財源が普通交付税の増などにより増となったが、給与改定等により分子となる一般財源充当分人件費も増額となったため、指数が上昇した。</a:t>
          </a:r>
        </a:p>
        <a:p>
          <a:r>
            <a:rPr kumimoji="1" lang="ja-JP" altLang="en-US" sz="1300">
              <a:latin typeface="ＭＳ Ｐゴシック" panose="020B0600070205080204" pitchFamily="50" charset="-128"/>
              <a:ea typeface="ＭＳ Ｐゴシック" panose="020B0600070205080204" pitchFamily="50" charset="-128"/>
            </a:rPr>
            <a:t>　今後も、給与の適正化、適切な定員管理などに努める。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5080</xdr:rowOff>
    </xdr:from>
    <xdr:to>
      <xdr:col>24</xdr:col>
      <xdr:colOff>25400</xdr:colOff>
      <xdr:row>37</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87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5080</xdr:rowOff>
    </xdr:from>
    <xdr:to>
      <xdr:col>19</xdr:col>
      <xdr:colOff>187325</xdr:colOff>
      <xdr:row>37</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487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20320</xdr:rowOff>
    </xdr:from>
    <xdr:to>
      <xdr:col>15</xdr:col>
      <xdr:colOff>98425</xdr:colOff>
      <xdr:row>37</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63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20320</xdr:rowOff>
    </xdr:from>
    <xdr:to>
      <xdr:col>11</xdr:col>
      <xdr:colOff>9525</xdr:colOff>
      <xdr:row>37</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63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125730</xdr:rowOff>
    </xdr:from>
    <xdr:to>
      <xdr:col>20</xdr:col>
      <xdr:colOff>38100</xdr:colOff>
      <xdr:row>37</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0</xdr:rowOff>
    </xdr:from>
    <xdr:to>
      <xdr:col>15</xdr:col>
      <xdr:colOff>149225</xdr:colOff>
      <xdr:row>37</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140970</xdr:rowOff>
    </xdr:from>
    <xdr:to>
      <xdr:col>11</xdr:col>
      <xdr:colOff>60325</xdr:colOff>
      <xdr:row>37</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30480</xdr:rowOff>
    </xdr:from>
    <xdr:to>
      <xdr:col>6</xdr:col>
      <xdr:colOff>171450</xdr:colOff>
      <xdr:row>37</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昨年度と同数値となり、類似団体平均値との比較では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ポイント下回る数値となっている。</a:t>
          </a:r>
        </a:p>
        <a:p>
          <a:r>
            <a:rPr kumimoji="1" lang="ja-JP" altLang="en-US" sz="1300">
              <a:latin typeface="ＭＳ Ｐゴシック" panose="020B0600070205080204" pitchFamily="50" charset="-128"/>
              <a:ea typeface="ＭＳ Ｐゴシック" panose="020B0600070205080204" pitchFamily="50" charset="-128"/>
            </a:rPr>
            <a:t>　類似団体の平均を下回る結果となっているが、今後も委託事業等の見直しを行うとももに、経常経費の削減に努める。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31750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0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168910</xdr:rowOff>
    </xdr:from>
    <xdr:to>
      <xdr:col>78</xdr:col>
      <xdr:colOff>69850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5692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168910</xdr:rowOff>
    </xdr:from>
    <xdr:to>
      <xdr:col>73</xdr:col>
      <xdr:colOff>180975</xdr:colOff>
      <xdr:row>15</xdr:row>
      <xdr:rowOff>130810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56921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15</xdr:row>
      <xdr:rowOff>142240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02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160020</xdr:rowOff>
    </xdr:from>
    <xdr:to>
      <xdr:col>69</xdr:col>
      <xdr:colOff>142875</xdr:colOff>
      <xdr:row>16</xdr:row>
      <xdr:rowOff>90170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3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74947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118110</xdr:rowOff>
    </xdr:from>
    <xdr:to>
      <xdr:col>74</xdr:col>
      <xdr:colOff>31750</xdr:colOff>
      <xdr:row>15</xdr:row>
      <xdr:rowOff>48260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1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58437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28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扶助費に係る指数は、前年度と比較して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ポイント増加し、類似団体平均値との比較で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ポイント上回る状況となった。</a:t>
          </a:r>
        </a:p>
        <a:p>
          <a:r>
            <a:rPr kumimoji="1" lang="ja-JP" altLang="en-US" sz="1300">
              <a:latin typeface="ＭＳ Ｐゴシック" panose="020B0600070205080204" pitchFamily="50" charset="-128"/>
              <a:ea typeface="ＭＳ Ｐゴシック" panose="020B0600070205080204" pitchFamily="50" charset="-128"/>
            </a:rPr>
            <a:t>　当町では、ソフト・ハード両面から少子化・若者定住対策に係る各種事業を実施してきたことにより、子育て世帯が増え、保育所措置費を含む児童福祉関連の扶助費（経常経費）が毎年度伸びており、類似団体平均値を上回る状況となってい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58</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615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59</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615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59</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33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59</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03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ポイント減少し、類似団体平均値との比較では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も高齢化の進行に伴い、後期高齢者医療保険、介護保険の給付費の伸びが予想されること、下水道事業に係る企業債の償還に多額の費用がかかることなどから、一般会計からの繰出金の増加が懸念されるため、特別会計の適正な運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60</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1854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60</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101777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59</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17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144780</xdr:rowOff>
    </xdr:from>
    <xdr:to>
      <xdr:col>69</xdr:col>
      <xdr:colOff>142875</xdr:colOff>
      <xdr:row>59</xdr:row>
      <xdr:rowOff>74930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85107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5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5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99060</xdr:rowOff>
    </xdr:from>
    <xdr:to>
      <xdr:col>78</xdr:col>
      <xdr:colOff>120650</xdr:colOff>
      <xdr:row>61</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13987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補助費等に係る経常収支比率については、例年、類似団体平均値を大きく下回る状況となっている。</a:t>
          </a:r>
        </a:p>
        <a:p>
          <a:r>
            <a:rPr kumimoji="1" lang="ja-JP" altLang="en-US" sz="1300">
              <a:latin typeface="ＭＳ Ｐゴシック" panose="020B0600070205080204" pitchFamily="50" charset="-128"/>
              <a:ea typeface="ＭＳ Ｐゴシック" panose="020B0600070205080204" pitchFamily="50" charset="-128"/>
            </a:rPr>
            <a:t>　引き続き補助金・負担金の適正化に努める。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956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956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140716</xdr:rowOff>
    </xdr:from>
    <xdr:to>
      <xdr:col>73</xdr:col>
      <xdr:colOff>180975</xdr:colOff>
      <xdr:row>35</xdr:row>
      <xdr:rowOff>24130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59700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140716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7637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公債費に係る比率については、前年度と同数値となり、類似団体と比較して</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今後も健全な財政運営のため、事業費の削減に努めるとともに、将来の負担を考慮した地方債の計画的な活用に努める。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96520</xdr:rowOff>
    </xdr:from>
    <xdr:to>
      <xdr:col>24</xdr:col>
      <xdr:colOff>25400</xdr:colOff>
      <xdr:row>74</xdr:row>
      <xdr:rowOff>96520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783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96520</xdr:rowOff>
    </xdr:from>
    <xdr:to>
      <xdr:col>19</xdr:col>
      <xdr:colOff>187325</xdr:colOff>
      <xdr:row>74</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7838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115570</xdr:rowOff>
    </xdr:from>
    <xdr:to>
      <xdr:col>15</xdr:col>
      <xdr:colOff>98425</xdr:colOff>
      <xdr:row>74</xdr:row>
      <xdr:rowOff>134620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802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123190</xdr:rowOff>
    </xdr:from>
    <xdr:to>
      <xdr:col>11</xdr:col>
      <xdr:colOff>9525</xdr:colOff>
      <xdr:row>74</xdr:row>
      <xdr:rowOff>134620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8104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62247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45720</xdr:rowOff>
    </xdr:from>
    <xdr:to>
      <xdr:col>20</xdr:col>
      <xdr:colOff>38100</xdr:colOff>
      <xdr:row>74</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157497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64770</xdr:rowOff>
    </xdr:from>
    <xdr:to>
      <xdr:col>15</xdr:col>
      <xdr:colOff>149225</xdr:colOff>
      <xdr:row>74</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72390</xdr:rowOff>
    </xdr:from>
    <xdr:to>
      <xdr:col>6</xdr:col>
      <xdr:colOff>171450</xdr:colOff>
      <xdr:row>75</xdr:row>
      <xdr:rowOff>2540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ポイント上昇した。類似団体平均値との比較ではほぼ同水準である。</a:t>
          </a:r>
        </a:p>
        <a:p>
          <a:r>
            <a:rPr kumimoji="1" lang="ja-JP" altLang="en-US" sz="1300">
              <a:latin typeface="ＭＳ Ｐゴシック" panose="020B0600070205080204" pitchFamily="50" charset="-128"/>
              <a:ea typeface="ＭＳ Ｐゴシック" panose="020B0600070205080204" pitchFamily="50" charset="-128"/>
            </a:rPr>
            <a:t>　引き続き行財政改革等の取り組みにより、効果的な財政運営に努める。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76381</xdr:rowOff>
    </xdr:from>
    <xdr:to>
      <xdr:col>82</xdr:col>
      <xdr:colOff>107950</xdr:colOff>
      <xdr:row>77</xdr:row>
      <xdr:rowOff>89444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780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76381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715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105773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715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105773</xdr:rowOff>
    </xdr:from>
    <xdr:to>
      <xdr:col>69</xdr:col>
      <xdr:colOff>92075</xdr:colOff>
      <xdr:row>78</xdr:row>
      <xdr:rowOff>29029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0742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2721</xdr:rowOff>
    </xdr:from>
    <xdr:to>
      <xdr:col>69</xdr:col>
      <xdr:colOff>142875</xdr:colOff>
      <xdr:row>79</xdr:row>
      <xdr:rowOff>104321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89098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56441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10721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25581</xdr:rowOff>
    </xdr:from>
    <xdr:to>
      <xdr:col>78</xdr:col>
      <xdr:colOff>120650</xdr:colOff>
      <xdr:row>77</xdr:row>
      <xdr:rowOff>127181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111958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1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54973</xdr:rowOff>
    </xdr:from>
    <xdr:to>
      <xdr:col>69</xdr:col>
      <xdr:colOff>142875</xdr:colOff>
      <xdr:row>77</xdr:row>
      <xdr:rowOff>156573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166750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2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90006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111719</xdr:rowOff>
    </xdr:from>
    <xdr:to>
      <xdr:col>29</xdr:col>
      <xdr:colOff>127000</xdr:colOff>
      <xdr:row>18</xdr:row>
      <xdr:rowOff>127257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45444"/>
          <a:ext cx="647700" cy="15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127257</xdr:rowOff>
    </xdr:from>
    <xdr:to>
      <xdr:col>26</xdr:col>
      <xdr:colOff>50800</xdr:colOff>
      <xdr:row>18</xdr:row>
      <xdr:rowOff>139038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60982"/>
          <a:ext cx="698500" cy="1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139038</xdr:rowOff>
    </xdr:from>
    <xdr:to>
      <xdr:col>22</xdr:col>
      <xdr:colOff>114300</xdr:colOff>
      <xdr:row>18</xdr:row>
      <xdr:rowOff>152797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72763"/>
          <a:ext cx="698500" cy="13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152797</xdr:rowOff>
    </xdr:from>
    <xdr:to>
      <xdr:col>18</xdr:col>
      <xdr:colOff>177800</xdr:colOff>
      <xdr:row>18</xdr:row>
      <xdr:rowOff>168513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86522"/>
          <a:ext cx="698500" cy="1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9035</xdr:rowOff>
    </xdr:from>
    <xdr:to>
      <xdr:col>19</xdr:col>
      <xdr:colOff>38100</xdr:colOff>
      <xdr:row>19</xdr:row>
      <xdr:rowOff>110635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314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95412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40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15250</xdr:rowOff>
    </xdr:from>
    <xdr:to>
      <xdr:col>15</xdr:col>
      <xdr:colOff>101600</xdr:colOff>
      <xdr:row>19</xdr:row>
      <xdr:rowOff>116850</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320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101627</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40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60919</xdr:rowOff>
    </xdr:from>
    <xdr:to>
      <xdr:col>29</xdr:col>
      <xdr:colOff>177800</xdr:colOff>
      <xdr:row>18</xdr:row>
      <xdr:rowOff>162519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9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32996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6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76458</xdr:rowOff>
    </xdr:from>
    <xdr:to>
      <xdr:col>26</xdr:col>
      <xdr:colOff>101600</xdr:colOff>
      <xdr:row>19</xdr:row>
      <xdr:rowOff>6607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1018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162834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9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88239</xdr:rowOff>
    </xdr:from>
    <xdr:to>
      <xdr:col>22</xdr:col>
      <xdr:colOff>165100</xdr:colOff>
      <xdr:row>19</xdr:row>
      <xdr:rowOff>18389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21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3165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0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101997</xdr:rowOff>
    </xdr:from>
    <xdr:to>
      <xdr:col>19</xdr:col>
      <xdr:colOff>38100</xdr:colOff>
      <xdr:row>19</xdr:row>
      <xdr:rowOff>32147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3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42324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00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117713</xdr:rowOff>
    </xdr:from>
    <xdr:to>
      <xdr:col>15</xdr:col>
      <xdr:colOff>101600</xdr:colOff>
      <xdr:row>19</xdr:row>
      <xdr:rowOff>47863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51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58040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02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75607</xdr:rowOff>
    </xdr:from>
    <xdr:to>
      <xdr:col>29</xdr:col>
      <xdr:colOff>127000</xdr:colOff>
      <xdr:row>36</xdr:row>
      <xdr:rowOff>80232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28857"/>
          <a:ext cx="647700" cy="4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80232</xdr:rowOff>
    </xdr:from>
    <xdr:to>
      <xdr:col>26</xdr:col>
      <xdr:colOff>50800</xdr:colOff>
      <xdr:row>36</xdr:row>
      <xdr:rowOff>94649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33482"/>
          <a:ext cx="698500" cy="14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94649</xdr:rowOff>
    </xdr:from>
    <xdr:to>
      <xdr:col>22</xdr:col>
      <xdr:colOff>114300</xdr:colOff>
      <xdr:row>36</xdr:row>
      <xdr:rowOff>99012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47899"/>
          <a:ext cx="698500" cy="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99012</xdr:rowOff>
    </xdr:from>
    <xdr:to>
      <xdr:col>18</xdr:col>
      <xdr:colOff>177800</xdr:colOff>
      <xdr:row>36</xdr:row>
      <xdr:rowOff>119190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52262"/>
          <a:ext cx="698500" cy="2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52010</xdr:rowOff>
    </xdr:from>
    <xdr:to>
      <xdr:col>19</xdr:col>
      <xdr:colOff>38100</xdr:colOff>
      <xdr:row>36</xdr:row>
      <xdr:rowOff>153610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5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138387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55073</xdr:rowOff>
    </xdr:from>
    <xdr:to>
      <xdr:col>15</xdr:col>
      <xdr:colOff>101600</xdr:colOff>
      <xdr:row>36</xdr:row>
      <xdr:rowOff>156673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8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166850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24807</xdr:rowOff>
    </xdr:from>
    <xdr:to>
      <xdr:col>29</xdr:col>
      <xdr:colOff>177800</xdr:colOff>
      <xdr:row>36</xdr:row>
      <xdr:rowOff>126407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7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339784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5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29432</xdr:rowOff>
    </xdr:from>
    <xdr:to>
      <xdr:col>26</xdr:col>
      <xdr:colOff>101600</xdr:colOff>
      <xdr:row>36</xdr:row>
      <xdr:rowOff>131032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8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115809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69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43849</xdr:rowOff>
    </xdr:from>
    <xdr:to>
      <xdr:col>22</xdr:col>
      <xdr:colOff>165100</xdr:colOff>
      <xdr:row>36</xdr:row>
      <xdr:rowOff>145449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9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130226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8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48212</xdr:rowOff>
    </xdr:from>
    <xdr:to>
      <xdr:col>19</xdr:col>
      <xdr:colOff>38100</xdr:colOff>
      <xdr:row>36</xdr:row>
      <xdr:rowOff>149812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0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159989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7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68390</xdr:rowOff>
    </xdr:from>
    <xdr:to>
      <xdr:col>15</xdr:col>
      <xdr:colOff>101600</xdr:colOff>
      <xdr:row>36</xdr:row>
      <xdr:rowOff>169990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2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154767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4,685
225.53
7,652,031
7,356,246
242,755
2,828,157
1,651,257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84018</xdr:rowOff>
    </xdr:from>
    <xdr:to>
      <xdr:col>24</xdr:col>
      <xdr:colOff>63500</xdr:colOff>
      <xdr:row>37</xdr:row>
      <xdr:rowOff>101127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27668"/>
          <a:ext cx="838200" cy="1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101127</xdr:rowOff>
    </xdr:from>
    <xdr:to>
      <xdr:col>19</xdr:col>
      <xdr:colOff>177800</xdr:colOff>
      <xdr:row>37</xdr:row>
      <xdr:rowOff>115462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44777"/>
          <a:ext cx="889000" cy="1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115462</xdr:rowOff>
    </xdr:from>
    <xdr:to>
      <xdr:col>15</xdr:col>
      <xdr:colOff>50800</xdr:colOff>
      <xdr:row>37</xdr:row>
      <xdr:rowOff>159309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59112"/>
          <a:ext cx="889000" cy="4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159309</xdr:rowOff>
    </xdr:from>
    <xdr:to>
      <xdr:col>10</xdr:col>
      <xdr:colOff>114300</xdr:colOff>
      <xdr:row>37</xdr:row>
      <xdr:rowOff>167205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02959"/>
          <a:ext cx="8890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22998</xdr:rowOff>
    </xdr:from>
    <xdr:to>
      <xdr:col>10</xdr:col>
      <xdr:colOff>165100</xdr:colOff>
      <xdr:row>38</xdr:row>
      <xdr:rowOff>124598</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53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115725</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63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28756</xdr:rowOff>
    </xdr:from>
    <xdr:to>
      <xdr:col>6</xdr:col>
      <xdr:colOff>38100</xdr:colOff>
      <xdr:row>38</xdr:row>
      <xdr:rowOff>130356</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54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121483</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63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33218</xdr:rowOff>
    </xdr:from>
    <xdr:to>
      <xdr:col>24</xdr:col>
      <xdr:colOff>114300</xdr:colOff>
      <xdr:row>37</xdr:row>
      <xdr:rowOff>134818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7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11645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5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50327</xdr:rowOff>
    </xdr:from>
    <xdr:to>
      <xdr:col>20</xdr:col>
      <xdr:colOff>38100</xdr:colOff>
      <xdr:row>37</xdr:row>
      <xdr:rowOff>151927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9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143054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8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64662</xdr:rowOff>
    </xdr:from>
    <xdr:to>
      <xdr:col>15</xdr:col>
      <xdr:colOff>101600</xdr:colOff>
      <xdr:row>37</xdr:row>
      <xdr:rowOff>166262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157389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0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108509</xdr:rowOff>
    </xdr:from>
    <xdr:to>
      <xdr:col>10</xdr:col>
      <xdr:colOff>165100</xdr:colOff>
      <xdr:row>38</xdr:row>
      <xdr:rowOff>38659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5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55186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22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116405</xdr:rowOff>
    </xdr:from>
    <xdr:to>
      <xdr:col>6</xdr:col>
      <xdr:colOff>38100</xdr:colOff>
      <xdr:row>38</xdr:row>
      <xdr:rowOff>46555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63082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23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127172</xdr:rowOff>
    </xdr:from>
    <xdr:to>
      <xdr:col>24</xdr:col>
      <xdr:colOff>63500</xdr:colOff>
      <xdr:row>57</xdr:row>
      <xdr:rowOff>130097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9822"/>
          <a:ext cx="8382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130097</xdr:rowOff>
    </xdr:from>
    <xdr:to>
      <xdr:col>19</xdr:col>
      <xdr:colOff>177800</xdr:colOff>
      <xdr:row>57</xdr:row>
      <xdr:rowOff>136888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2747"/>
          <a:ext cx="889000" cy="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135919</xdr:rowOff>
    </xdr:from>
    <xdr:to>
      <xdr:col>15</xdr:col>
      <xdr:colOff>50800</xdr:colOff>
      <xdr:row>57</xdr:row>
      <xdr:rowOff>136888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08569"/>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135919</xdr:rowOff>
    </xdr:from>
    <xdr:to>
      <xdr:col>10</xdr:col>
      <xdr:colOff>114300</xdr:colOff>
      <xdr:row>57</xdr:row>
      <xdr:rowOff>169077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08569"/>
          <a:ext cx="889000" cy="3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68345</xdr:rowOff>
    </xdr:from>
    <xdr:to>
      <xdr:col>10</xdr:col>
      <xdr:colOff>165100</xdr:colOff>
      <xdr:row>58</xdr:row>
      <xdr:rowOff>169945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161072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10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72437</xdr:rowOff>
    </xdr:from>
    <xdr:to>
      <xdr:col>6</xdr:col>
      <xdr:colOff>38100</xdr:colOff>
      <xdr:row>59</xdr:row>
      <xdr:rowOff>2587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165164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10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76372</xdr:rowOff>
    </xdr:from>
    <xdr:to>
      <xdr:col>24</xdr:col>
      <xdr:colOff>114300</xdr:colOff>
      <xdr:row>58</xdr:row>
      <xdr:rowOff>6522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99249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0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79297</xdr:rowOff>
    </xdr:from>
    <xdr:to>
      <xdr:col>20</xdr:col>
      <xdr:colOff>38100</xdr:colOff>
      <xdr:row>58</xdr:row>
      <xdr:rowOff>9447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25974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2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86088</xdr:rowOff>
    </xdr:from>
    <xdr:to>
      <xdr:col>15</xdr:col>
      <xdr:colOff>101600</xdr:colOff>
      <xdr:row>58</xdr:row>
      <xdr:rowOff>16238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32765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3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85119</xdr:rowOff>
    </xdr:from>
    <xdr:to>
      <xdr:col>10</xdr:col>
      <xdr:colOff>165100</xdr:colOff>
      <xdr:row>58</xdr:row>
      <xdr:rowOff>15269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31796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3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118277</xdr:rowOff>
    </xdr:from>
    <xdr:to>
      <xdr:col>6</xdr:col>
      <xdr:colOff>38100</xdr:colOff>
      <xdr:row>58</xdr:row>
      <xdr:rowOff>48427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64954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6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85699</xdr:rowOff>
    </xdr:from>
    <xdr:to>
      <xdr:col>24</xdr:col>
      <xdr:colOff>63500</xdr:colOff>
      <xdr:row>77</xdr:row>
      <xdr:rowOff>88939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87349"/>
          <a:ext cx="838200" cy="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88939</xdr:rowOff>
    </xdr:from>
    <xdr:to>
      <xdr:col>19</xdr:col>
      <xdr:colOff>177800</xdr:colOff>
      <xdr:row>77</xdr:row>
      <xdr:rowOff>126916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90589"/>
          <a:ext cx="889000" cy="3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126916</xdr:rowOff>
    </xdr:from>
    <xdr:to>
      <xdr:col>15</xdr:col>
      <xdr:colOff>50800</xdr:colOff>
      <xdr:row>77</xdr:row>
      <xdr:rowOff>133858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28566"/>
          <a:ext cx="8890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126161</xdr:rowOff>
    </xdr:from>
    <xdr:to>
      <xdr:col>10</xdr:col>
      <xdr:colOff>114300</xdr:colOff>
      <xdr:row>77</xdr:row>
      <xdr:rowOff>133858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27811"/>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95433</xdr:rowOff>
    </xdr:from>
    <xdr:to>
      <xdr:col>10</xdr:col>
      <xdr:colOff>165100</xdr:colOff>
      <xdr:row>78</xdr:row>
      <xdr:rowOff>25583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9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38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90083</xdr:rowOff>
    </xdr:from>
    <xdr:to>
      <xdr:col>6</xdr:col>
      <xdr:colOff>38100</xdr:colOff>
      <xdr:row>78</xdr:row>
      <xdr:rowOff>20233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11360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34899</xdr:rowOff>
    </xdr:from>
    <xdr:to>
      <xdr:col>24</xdr:col>
      <xdr:colOff>114300</xdr:colOff>
      <xdr:row>77</xdr:row>
      <xdr:rowOff>136499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133861</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38139</xdr:rowOff>
    </xdr:from>
    <xdr:to>
      <xdr:col>20</xdr:col>
      <xdr:colOff>38100</xdr:colOff>
      <xdr:row>77</xdr:row>
      <xdr:rowOff>139739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130866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76116</xdr:rowOff>
    </xdr:from>
    <xdr:to>
      <xdr:col>15</xdr:col>
      <xdr:colOff>101600</xdr:colOff>
      <xdr:row>78</xdr:row>
      <xdr:rowOff>6266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7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168843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7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83058</xdr:rowOff>
    </xdr:from>
    <xdr:to>
      <xdr:col>10</xdr:col>
      <xdr:colOff>165100</xdr:colOff>
      <xdr:row>78</xdr:row>
      <xdr:rowOff>13208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29735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75361</xdr:rowOff>
    </xdr:from>
    <xdr:to>
      <xdr:col>6</xdr:col>
      <xdr:colOff>38100</xdr:colOff>
      <xdr:row>78</xdr:row>
      <xdr:rowOff>5511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22038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5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8689</xdr:rowOff>
    </xdr:from>
    <xdr:to>
      <xdr:col>24</xdr:col>
      <xdr:colOff>63500</xdr:colOff>
      <xdr:row>94</xdr:row>
      <xdr:rowOff>82077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24989"/>
          <a:ext cx="838200" cy="7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8689</xdr:rowOff>
    </xdr:from>
    <xdr:to>
      <xdr:col>19</xdr:col>
      <xdr:colOff>177800</xdr:colOff>
      <xdr:row>95</xdr:row>
      <xdr:rowOff>42819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24989"/>
          <a:ext cx="889000" cy="20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42819</xdr:rowOff>
    </xdr:from>
    <xdr:to>
      <xdr:col>15</xdr:col>
      <xdr:colOff>50800</xdr:colOff>
      <xdr:row>95</xdr:row>
      <xdr:rowOff>57290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30569"/>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20784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57290</xdr:rowOff>
    </xdr:from>
    <xdr:to>
      <xdr:col>10</xdr:col>
      <xdr:colOff>114300</xdr:colOff>
      <xdr:row>95</xdr:row>
      <xdr:rowOff>73940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45040"/>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143993</xdr:rowOff>
    </xdr:from>
    <xdr:to>
      <xdr:col>10</xdr:col>
      <xdr:colOff>165100</xdr:colOff>
      <xdr:row>96</xdr:row>
      <xdr:rowOff>74143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65270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151643</xdr:rowOff>
    </xdr:from>
    <xdr:to>
      <xdr:col>6</xdr:col>
      <xdr:colOff>38100</xdr:colOff>
      <xdr:row>96</xdr:row>
      <xdr:rowOff>81793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72920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31277</xdr:rowOff>
    </xdr:from>
    <xdr:to>
      <xdr:col>24</xdr:col>
      <xdr:colOff>114300</xdr:colOff>
      <xdr:row>94</xdr:row>
      <xdr:rowOff>132877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4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54154</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9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129339</xdr:rowOff>
    </xdr:from>
    <xdr:to>
      <xdr:col>20</xdr:col>
      <xdr:colOff>38100</xdr:colOff>
      <xdr:row>94</xdr:row>
      <xdr:rowOff>59489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7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76016</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4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163469</xdr:rowOff>
    </xdr:from>
    <xdr:to>
      <xdr:col>15</xdr:col>
      <xdr:colOff>101600</xdr:colOff>
      <xdr:row>95</xdr:row>
      <xdr:rowOff>93619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110146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5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6490</xdr:rowOff>
    </xdr:from>
    <xdr:to>
      <xdr:col>10</xdr:col>
      <xdr:colOff>165100</xdr:colOff>
      <xdr:row>95</xdr:row>
      <xdr:rowOff>108090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124617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23140</xdr:rowOff>
    </xdr:from>
    <xdr:to>
      <xdr:col>6</xdr:col>
      <xdr:colOff>38100</xdr:colOff>
      <xdr:row>95</xdr:row>
      <xdr:rowOff>124740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141267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8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115265</xdr:rowOff>
    </xdr:from>
    <xdr:to>
      <xdr:col>55</xdr:col>
      <xdr:colOff>0</xdr:colOff>
      <xdr:row>37</xdr:row>
      <xdr:rowOff>44440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87465"/>
          <a:ext cx="838200" cy="10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8705</xdr:rowOff>
    </xdr:from>
    <xdr:to>
      <xdr:col>50</xdr:col>
      <xdr:colOff>114300</xdr:colOff>
      <xdr:row>37</xdr:row>
      <xdr:rowOff>44440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80905"/>
          <a:ext cx="889000" cy="20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8705</xdr:rowOff>
    </xdr:from>
    <xdr:to>
      <xdr:col>45</xdr:col>
      <xdr:colOff>177800</xdr:colOff>
      <xdr:row>37</xdr:row>
      <xdr:rowOff>85994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80905"/>
          <a:ext cx="889000" cy="24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85994</xdr:rowOff>
    </xdr:from>
    <xdr:to>
      <xdr:col>41</xdr:col>
      <xdr:colOff>50800</xdr:colOff>
      <xdr:row>37</xdr:row>
      <xdr:rowOff>96598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29644"/>
          <a:ext cx="8890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118681</xdr:rowOff>
    </xdr:from>
    <xdr:to>
      <xdr:col>41</xdr:col>
      <xdr:colOff>101600</xdr:colOff>
      <xdr:row>38</xdr:row>
      <xdr:rowOff>48831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6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39958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5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120007</xdr:rowOff>
    </xdr:from>
    <xdr:to>
      <xdr:col>36</xdr:col>
      <xdr:colOff>165100</xdr:colOff>
      <xdr:row>38</xdr:row>
      <xdr:rowOff>50157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41284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5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64465</xdr:rowOff>
    </xdr:from>
    <xdr:to>
      <xdr:col>55</xdr:col>
      <xdr:colOff>50800</xdr:colOff>
      <xdr:row>36</xdr:row>
      <xdr:rowOff>166065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87342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8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165090</xdr:rowOff>
    </xdr:from>
    <xdr:to>
      <xdr:col>50</xdr:col>
      <xdr:colOff>165100</xdr:colOff>
      <xdr:row>37</xdr:row>
      <xdr:rowOff>95240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86367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3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129355</xdr:rowOff>
    </xdr:from>
    <xdr:to>
      <xdr:col>46</xdr:col>
      <xdr:colOff>38100</xdr:colOff>
      <xdr:row>36</xdr:row>
      <xdr:rowOff>59505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50632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2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35194</xdr:rowOff>
    </xdr:from>
    <xdr:to>
      <xdr:col>41</xdr:col>
      <xdr:colOff>101600</xdr:colOff>
      <xdr:row>37</xdr:row>
      <xdr:rowOff>136794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7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153321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5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45798</xdr:rowOff>
    </xdr:from>
    <xdr:to>
      <xdr:col>36</xdr:col>
      <xdr:colOff>165100</xdr:colOff>
      <xdr:row>37</xdr:row>
      <xdr:rowOff>147398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163925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6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147700</xdr:rowOff>
    </xdr:from>
    <xdr:to>
      <xdr:col>55</xdr:col>
      <xdr:colOff>0</xdr:colOff>
      <xdr:row>58</xdr:row>
      <xdr:rowOff>157446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91800"/>
          <a:ext cx="838200" cy="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157446</xdr:rowOff>
    </xdr:from>
    <xdr:to>
      <xdr:col>50</xdr:col>
      <xdr:colOff>114300</xdr:colOff>
      <xdr:row>58</xdr:row>
      <xdr:rowOff>159117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101546"/>
          <a:ext cx="889000" cy="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114276</xdr:rowOff>
    </xdr:from>
    <xdr:to>
      <xdr:col>45</xdr:col>
      <xdr:colOff>177800</xdr:colOff>
      <xdr:row>58</xdr:row>
      <xdr:rowOff>159117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58376"/>
          <a:ext cx="889000" cy="4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114276</xdr:rowOff>
    </xdr:from>
    <xdr:to>
      <xdr:col>41</xdr:col>
      <xdr:colOff>50800</xdr:colOff>
      <xdr:row>58</xdr:row>
      <xdr:rowOff>121699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58376"/>
          <a:ext cx="889000" cy="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109802</xdr:rowOff>
    </xdr:from>
    <xdr:to>
      <xdr:col>41</xdr:col>
      <xdr:colOff>101600</xdr:colOff>
      <xdr:row>59</xdr:row>
      <xdr:rowOff>39952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5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31079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14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118828</xdr:rowOff>
    </xdr:from>
    <xdr:to>
      <xdr:col>36</xdr:col>
      <xdr:colOff>165100</xdr:colOff>
      <xdr:row>59</xdr:row>
      <xdr:rowOff>48978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40105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5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96900</xdr:rowOff>
    </xdr:from>
    <xdr:to>
      <xdr:col>55</xdr:col>
      <xdr:colOff>50800</xdr:colOff>
      <xdr:row>59</xdr:row>
      <xdr:rowOff>27050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106646</xdr:rowOff>
    </xdr:from>
    <xdr:to>
      <xdr:col>50</xdr:col>
      <xdr:colOff>165100</xdr:colOff>
      <xdr:row>59</xdr:row>
      <xdr:rowOff>36796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5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27923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4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108317</xdr:rowOff>
    </xdr:from>
    <xdr:to>
      <xdr:col>46</xdr:col>
      <xdr:colOff>38100</xdr:colOff>
      <xdr:row>59</xdr:row>
      <xdr:rowOff>38467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5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29594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4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63476</xdr:rowOff>
    </xdr:from>
    <xdr:to>
      <xdr:col>41</xdr:col>
      <xdr:colOff>101600</xdr:colOff>
      <xdr:row>58</xdr:row>
      <xdr:rowOff>165076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10153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8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70899</xdr:rowOff>
    </xdr:from>
    <xdr:to>
      <xdr:col>36</xdr:col>
      <xdr:colOff>165100</xdr:colOff>
      <xdr:row>59</xdr:row>
      <xdr:rowOff>1049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17576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9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140909</xdr:rowOff>
    </xdr:from>
    <xdr:to>
      <xdr:col>55</xdr:col>
      <xdr:colOff>0</xdr:colOff>
      <xdr:row>78</xdr:row>
      <xdr:rowOff>158806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14009"/>
          <a:ext cx="8382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140909</xdr:rowOff>
    </xdr:from>
    <xdr:to>
      <xdr:col>50</xdr:col>
      <xdr:colOff>114300</xdr:colOff>
      <xdr:row>78</xdr:row>
      <xdr:rowOff>157882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14009"/>
          <a:ext cx="8890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114458</xdr:rowOff>
    </xdr:from>
    <xdr:to>
      <xdr:col>45</xdr:col>
      <xdr:colOff>177800</xdr:colOff>
      <xdr:row>78</xdr:row>
      <xdr:rowOff>157882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87558"/>
          <a:ext cx="889000" cy="4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114458</xdr:rowOff>
    </xdr:from>
    <xdr:to>
      <xdr:col>41</xdr:col>
      <xdr:colOff>50800</xdr:colOff>
      <xdr:row>78</xdr:row>
      <xdr:rowOff>141173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87558"/>
          <a:ext cx="8890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21869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108006</xdr:rowOff>
    </xdr:from>
    <xdr:to>
      <xdr:col>55</xdr:col>
      <xdr:colOff>50800</xdr:colOff>
      <xdr:row>79</xdr:row>
      <xdr:rowOff>38156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22933</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90109</xdr:rowOff>
    </xdr:from>
    <xdr:to>
      <xdr:col>50</xdr:col>
      <xdr:colOff>165100</xdr:colOff>
      <xdr:row>79</xdr:row>
      <xdr:rowOff>20259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11386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5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107082</xdr:rowOff>
    </xdr:from>
    <xdr:to>
      <xdr:col>46</xdr:col>
      <xdr:colOff>38100</xdr:colOff>
      <xdr:row>79</xdr:row>
      <xdr:rowOff>37232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8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28359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7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63658</xdr:rowOff>
    </xdr:from>
    <xdr:to>
      <xdr:col>41</xdr:col>
      <xdr:colOff>101600</xdr:colOff>
      <xdr:row>78</xdr:row>
      <xdr:rowOff>165258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10335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90373</xdr:rowOff>
    </xdr:from>
    <xdr:to>
      <xdr:col>36</xdr:col>
      <xdr:colOff>165100</xdr:colOff>
      <xdr:row>79</xdr:row>
      <xdr:rowOff>20523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37050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23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82152</xdr:rowOff>
    </xdr:from>
    <xdr:to>
      <xdr:col>55</xdr:col>
      <xdr:colOff>0</xdr:colOff>
      <xdr:row>98</xdr:row>
      <xdr:rowOff>97030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84252"/>
          <a:ext cx="8382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97030</xdr:rowOff>
    </xdr:from>
    <xdr:to>
      <xdr:col>50</xdr:col>
      <xdr:colOff>114300</xdr:colOff>
      <xdr:row>98</xdr:row>
      <xdr:rowOff>102611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99130"/>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67373</xdr:rowOff>
    </xdr:from>
    <xdr:to>
      <xdr:col>45</xdr:col>
      <xdr:colOff>177800</xdr:colOff>
      <xdr:row>98</xdr:row>
      <xdr:rowOff>102611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69473"/>
          <a:ext cx="889000" cy="3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67373</xdr:rowOff>
    </xdr:from>
    <xdr:to>
      <xdr:col>41</xdr:col>
      <xdr:colOff>50800</xdr:colOff>
      <xdr:row>98</xdr:row>
      <xdr:rowOff>70007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69473"/>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53132</xdr:rowOff>
    </xdr:from>
    <xdr:to>
      <xdr:col>41</xdr:col>
      <xdr:colOff>101600</xdr:colOff>
      <xdr:row>98</xdr:row>
      <xdr:rowOff>154732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5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145859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94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58620</xdr:rowOff>
    </xdr:from>
    <xdr:to>
      <xdr:col>36</xdr:col>
      <xdr:colOff>165100</xdr:colOff>
      <xdr:row>98</xdr:row>
      <xdr:rowOff>160220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31352</xdr:rowOff>
    </xdr:from>
    <xdr:to>
      <xdr:col>55</xdr:col>
      <xdr:colOff>50800</xdr:colOff>
      <xdr:row>98</xdr:row>
      <xdr:rowOff>132952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3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46230</xdr:rowOff>
    </xdr:from>
    <xdr:to>
      <xdr:col>50</xdr:col>
      <xdr:colOff>165100</xdr:colOff>
      <xdr:row>98</xdr:row>
      <xdr:rowOff>147830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138957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4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51811</xdr:rowOff>
    </xdr:from>
    <xdr:to>
      <xdr:col>46</xdr:col>
      <xdr:colOff>38100</xdr:colOff>
      <xdr:row>98</xdr:row>
      <xdr:rowOff>153411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144538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16573</xdr:rowOff>
    </xdr:from>
    <xdr:to>
      <xdr:col>41</xdr:col>
      <xdr:colOff>101600</xdr:colOff>
      <xdr:row>98</xdr:row>
      <xdr:rowOff>118173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134700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9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19207</xdr:rowOff>
    </xdr:from>
    <xdr:to>
      <xdr:col>36</xdr:col>
      <xdr:colOff>165100</xdr:colOff>
      <xdr:row>98</xdr:row>
      <xdr:rowOff>120807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2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137334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9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68576</xdr:rowOff>
    </xdr:from>
    <xdr:to>
      <xdr:col>85</xdr:col>
      <xdr:colOff>127000</xdr:colOff>
      <xdr:row>39</xdr:row>
      <xdr:rowOff>5084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83676"/>
          <a:ext cx="838200" cy="10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159334</xdr:rowOff>
    </xdr:from>
    <xdr:to>
      <xdr:col>81</xdr:col>
      <xdr:colOff>50800</xdr:colOff>
      <xdr:row>38</xdr:row>
      <xdr:rowOff>68576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02984"/>
          <a:ext cx="889000" cy="8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159334</xdr:rowOff>
    </xdr:from>
    <xdr:to>
      <xdr:col>76</xdr:col>
      <xdr:colOff>114300</xdr:colOff>
      <xdr:row>38</xdr:row>
      <xdr:rowOff>72900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02984"/>
          <a:ext cx="889000" cy="8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72900</xdr:rowOff>
    </xdr:from>
    <xdr:to>
      <xdr:col>71</xdr:col>
      <xdr:colOff>177800</xdr:colOff>
      <xdr:row>39</xdr:row>
      <xdr:rowOff>81031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88000"/>
          <a:ext cx="889000" cy="17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6731</xdr:rowOff>
    </xdr:from>
    <xdr:to>
      <xdr:col>72</xdr:col>
      <xdr:colOff>38100</xdr:colOff>
      <xdr:row>39</xdr:row>
      <xdr:rowOff>108331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9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99458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6855</xdr:rowOff>
    </xdr:from>
    <xdr:to>
      <xdr:col>67</xdr:col>
      <xdr:colOff>101600</xdr:colOff>
      <xdr:row>39</xdr:row>
      <xdr:rowOff>108455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124982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6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125734</xdr:rowOff>
    </xdr:from>
    <xdr:to>
      <xdr:col>85</xdr:col>
      <xdr:colOff>177800</xdr:colOff>
      <xdr:row>39</xdr:row>
      <xdr:rowOff>55884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85111</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2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17776</xdr:rowOff>
    </xdr:from>
    <xdr:to>
      <xdr:col>81</xdr:col>
      <xdr:colOff>101600</xdr:colOff>
      <xdr:row>38</xdr:row>
      <xdr:rowOff>119376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135903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30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108533</xdr:rowOff>
    </xdr:from>
    <xdr:to>
      <xdr:col>76</xdr:col>
      <xdr:colOff>165100</xdr:colOff>
      <xdr:row>38</xdr:row>
      <xdr:rowOff>38683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55210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2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22100</xdr:rowOff>
    </xdr:from>
    <xdr:to>
      <xdr:col>72</xdr:col>
      <xdr:colOff>38100</xdr:colOff>
      <xdr:row>38</xdr:row>
      <xdr:rowOff>123700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140227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31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30231</xdr:rowOff>
    </xdr:from>
    <xdr:to>
      <xdr:col>67</xdr:col>
      <xdr:colOff>101600</xdr:colOff>
      <xdr:row>39</xdr:row>
      <xdr:rowOff>131831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122958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0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11157</xdr:rowOff>
    </xdr:from>
    <xdr:to>
      <xdr:col>85</xdr:col>
      <xdr:colOff>127000</xdr:colOff>
      <xdr:row>79</xdr:row>
      <xdr:rowOff>11556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555707"/>
          <a:ext cx="8382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11556</xdr:rowOff>
    </xdr:from>
    <xdr:to>
      <xdr:col>81</xdr:col>
      <xdr:colOff>50800</xdr:colOff>
      <xdr:row>79</xdr:row>
      <xdr:rowOff>12247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56106"/>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12081</xdr:rowOff>
    </xdr:from>
    <xdr:to>
      <xdr:col>76</xdr:col>
      <xdr:colOff>114300</xdr:colOff>
      <xdr:row>79</xdr:row>
      <xdr:rowOff>12247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556631"/>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12081</xdr:rowOff>
    </xdr:from>
    <xdr:to>
      <xdr:col>71</xdr:col>
      <xdr:colOff>177800</xdr:colOff>
      <xdr:row>79</xdr:row>
      <xdr:rowOff>13224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566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110530</xdr:rowOff>
    </xdr:from>
    <xdr:to>
      <xdr:col>72</xdr:col>
      <xdr:colOff>38100</xdr:colOff>
      <xdr:row>79</xdr:row>
      <xdr:rowOff>40680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57207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2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107945</xdr:rowOff>
    </xdr:from>
    <xdr:to>
      <xdr:col>67</xdr:col>
      <xdr:colOff>101600</xdr:colOff>
      <xdr:row>79</xdr:row>
      <xdr:rowOff>38095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8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54622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131807</xdr:rowOff>
    </xdr:from>
    <xdr:to>
      <xdr:col>85</xdr:col>
      <xdr:colOff>177800</xdr:colOff>
      <xdr:row>79</xdr:row>
      <xdr:rowOff>61957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50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46734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41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132206</xdr:rowOff>
    </xdr:from>
    <xdr:to>
      <xdr:col>81</xdr:col>
      <xdr:colOff>101600</xdr:colOff>
      <xdr:row>79</xdr:row>
      <xdr:rowOff>62356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50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53483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9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132897</xdr:rowOff>
    </xdr:from>
    <xdr:to>
      <xdr:col>76</xdr:col>
      <xdr:colOff>165100</xdr:colOff>
      <xdr:row>79</xdr:row>
      <xdr:rowOff>63047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50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54174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132731</xdr:rowOff>
    </xdr:from>
    <xdr:to>
      <xdr:col>72</xdr:col>
      <xdr:colOff>38100</xdr:colOff>
      <xdr:row>79</xdr:row>
      <xdr:rowOff>62881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50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54008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9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133874</xdr:rowOff>
    </xdr:from>
    <xdr:to>
      <xdr:col>67</xdr:col>
      <xdr:colOff>101600</xdr:colOff>
      <xdr:row>79</xdr:row>
      <xdr:rowOff>64024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5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55151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9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154029</xdr:rowOff>
    </xdr:from>
    <xdr:to>
      <xdr:col>85</xdr:col>
      <xdr:colOff>127000</xdr:colOff>
      <xdr:row>98</xdr:row>
      <xdr:rowOff>5116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84679"/>
          <a:ext cx="838200" cy="2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5116</xdr:rowOff>
    </xdr:from>
    <xdr:to>
      <xdr:col>81</xdr:col>
      <xdr:colOff>50800</xdr:colOff>
      <xdr:row>98</xdr:row>
      <xdr:rowOff>41419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07216"/>
          <a:ext cx="889000" cy="3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41419</xdr:rowOff>
    </xdr:from>
    <xdr:to>
      <xdr:col>76</xdr:col>
      <xdr:colOff>114300</xdr:colOff>
      <xdr:row>98</xdr:row>
      <xdr:rowOff>47079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43519"/>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47079</xdr:rowOff>
    </xdr:from>
    <xdr:to>
      <xdr:col>71</xdr:col>
      <xdr:colOff>177800</xdr:colOff>
      <xdr:row>98</xdr:row>
      <xdr:rowOff>80947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49179"/>
          <a:ext cx="889000" cy="3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43959</xdr:rowOff>
    </xdr:from>
    <xdr:to>
      <xdr:col>72</xdr:col>
      <xdr:colOff>38100</xdr:colOff>
      <xdr:row>98</xdr:row>
      <xdr:rowOff>145559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4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136686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3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44135</xdr:rowOff>
    </xdr:from>
    <xdr:to>
      <xdr:col>67</xdr:col>
      <xdr:colOff>101600</xdr:colOff>
      <xdr:row>98</xdr:row>
      <xdr:rowOff>145735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4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136862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103229</xdr:rowOff>
    </xdr:from>
    <xdr:to>
      <xdr:col>85</xdr:col>
      <xdr:colOff>177800</xdr:colOff>
      <xdr:row>98</xdr:row>
      <xdr:rowOff>33379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126106</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8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125766</xdr:rowOff>
    </xdr:from>
    <xdr:to>
      <xdr:col>81</xdr:col>
      <xdr:colOff>101600</xdr:colOff>
      <xdr:row>98</xdr:row>
      <xdr:rowOff>55916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47043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4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162069</xdr:rowOff>
    </xdr:from>
    <xdr:to>
      <xdr:col>76</xdr:col>
      <xdr:colOff>165100</xdr:colOff>
      <xdr:row>98</xdr:row>
      <xdr:rowOff>92219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9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108746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6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167729</xdr:rowOff>
    </xdr:from>
    <xdr:to>
      <xdr:col>72</xdr:col>
      <xdr:colOff>38100</xdr:colOff>
      <xdr:row>98</xdr:row>
      <xdr:rowOff>97879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114406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7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30147</xdr:rowOff>
    </xdr:from>
    <xdr:to>
      <xdr:col>67</xdr:col>
      <xdr:colOff>101600</xdr:colOff>
      <xdr:row>98</xdr:row>
      <xdr:rowOff>131747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148274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60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27777</xdr:rowOff>
    </xdr:from>
    <xdr:to>
      <xdr:col>116</xdr:col>
      <xdr:colOff>63500</xdr:colOff>
      <xdr:row>38</xdr:row>
      <xdr:rowOff>9032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5171277"/>
          <a:ext cx="838200" cy="13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152000</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56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9032</xdr:rowOff>
    </xdr:from>
    <xdr:to>
      <xdr:col>111</xdr:col>
      <xdr:colOff>177800</xdr:colOff>
      <xdr:row>38</xdr:row>
      <xdr:rowOff>11409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524132"/>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55074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57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11409</xdr:rowOff>
    </xdr:from>
    <xdr:to>
      <xdr:col>107</xdr:col>
      <xdr:colOff>50800</xdr:colOff>
      <xdr:row>38</xdr:row>
      <xdr:rowOff>12690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52650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169875</xdr:rowOff>
    </xdr:from>
    <xdr:to>
      <xdr:col>102</xdr:col>
      <xdr:colOff>114300</xdr:colOff>
      <xdr:row>38</xdr:row>
      <xdr:rowOff>12690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513525"/>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127122</xdr:rowOff>
    </xdr:from>
    <xdr:to>
      <xdr:col>102</xdr:col>
      <xdr:colOff>165100</xdr:colOff>
      <xdr:row>38</xdr:row>
      <xdr:rowOff>57272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73799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4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90729</xdr:rowOff>
    </xdr:from>
    <xdr:to>
      <xdr:col>98</xdr:col>
      <xdr:colOff>38100</xdr:colOff>
      <xdr:row>38</xdr:row>
      <xdr:rowOff>20879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3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37406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0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148427</xdr:rowOff>
    </xdr:from>
    <xdr:to>
      <xdr:col>116</xdr:col>
      <xdr:colOff>114300</xdr:colOff>
      <xdr:row>30</xdr:row>
      <xdr:rowOff>78577</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51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101454</xdr:rowOff>
    </xdr:from>
    <xdr:ext cx="534377"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50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129682</xdr:rowOff>
    </xdr:from>
    <xdr:to>
      <xdr:col>112</xdr:col>
      <xdr:colOff>38100</xdr:colOff>
      <xdr:row>38</xdr:row>
      <xdr:rowOff>59832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4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76359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4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132060</xdr:rowOff>
    </xdr:from>
    <xdr:to>
      <xdr:col>107</xdr:col>
      <xdr:colOff>101600</xdr:colOff>
      <xdr:row>38</xdr:row>
      <xdr:rowOff>62210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53336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6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133340</xdr:rowOff>
    </xdr:from>
    <xdr:to>
      <xdr:col>102</xdr:col>
      <xdr:colOff>165100</xdr:colOff>
      <xdr:row>38</xdr:row>
      <xdr:rowOff>63490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4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54617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56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119075</xdr:rowOff>
    </xdr:from>
    <xdr:to>
      <xdr:col>98</xdr:col>
      <xdr:colOff>38100</xdr:colOff>
      <xdr:row>38</xdr:row>
      <xdr:rowOff>49225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40352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5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87416</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02966"/>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87416</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202966"/>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12232</xdr:rowOff>
    </xdr:from>
    <xdr:to>
      <xdr:col>102</xdr:col>
      <xdr:colOff>165100</xdr:colOff>
      <xdr:row>59</xdr:row>
      <xdr:rowOff>113832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130359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9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23118</xdr:rowOff>
    </xdr:from>
    <xdr:to>
      <xdr:col>98</xdr:col>
      <xdr:colOff>38100</xdr:colOff>
      <xdr:row>59</xdr:row>
      <xdr:rowOff>124718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141245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1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36616</xdr:rowOff>
    </xdr:from>
    <xdr:to>
      <xdr:col>102</xdr:col>
      <xdr:colOff>165100</xdr:colOff>
      <xdr:row>59</xdr:row>
      <xdr:rowOff>138216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129343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4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163730</xdr:rowOff>
    </xdr:from>
    <xdr:to>
      <xdr:col>116</xdr:col>
      <xdr:colOff>63500</xdr:colOff>
      <xdr:row>76</xdr:row>
      <xdr:rowOff>4170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22480"/>
          <a:ext cx="838200" cy="1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4170</xdr:rowOff>
    </xdr:from>
    <xdr:to>
      <xdr:col>111</xdr:col>
      <xdr:colOff>177800</xdr:colOff>
      <xdr:row>76</xdr:row>
      <xdr:rowOff>20687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34370"/>
          <a:ext cx="8890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20687</xdr:rowOff>
    </xdr:from>
    <xdr:to>
      <xdr:col>107</xdr:col>
      <xdr:colOff>50800</xdr:colOff>
      <xdr:row>76</xdr:row>
      <xdr:rowOff>44861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50887"/>
          <a:ext cx="8890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44861</xdr:rowOff>
    </xdr:from>
    <xdr:to>
      <xdr:col>102</xdr:col>
      <xdr:colOff>114300</xdr:colOff>
      <xdr:row>76</xdr:row>
      <xdr:rowOff>58440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75061"/>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140348</xdr:rowOff>
    </xdr:from>
    <xdr:to>
      <xdr:col>102</xdr:col>
      <xdr:colOff>165100</xdr:colOff>
      <xdr:row>78</xdr:row>
      <xdr:rowOff>70498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3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61625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4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148757</xdr:rowOff>
    </xdr:from>
    <xdr:to>
      <xdr:col>98</xdr:col>
      <xdr:colOff>38100</xdr:colOff>
      <xdr:row>78</xdr:row>
      <xdr:rowOff>78907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35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70034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44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112929</xdr:rowOff>
    </xdr:from>
    <xdr:to>
      <xdr:col>116</xdr:col>
      <xdr:colOff>114300</xdr:colOff>
      <xdr:row>76</xdr:row>
      <xdr:rowOff>43080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716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135806</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2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124820</xdr:rowOff>
    </xdr:from>
    <xdr:to>
      <xdr:col>112</xdr:col>
      <xdr:colOff>38100</xdr:colOff>
      <xdr:row>76</xdr:row>
      <xdr:rowOff>54970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71497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141338</xdr:rowOff>
    </xdr:from>
    <xdr:to>
      <xdr:col>107</xdr:col>
      <xdr:colOff>101600</xdr:colOff>
      <xdr:row>76</xdr:row>
      <xdr:rowOff>71487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000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88015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77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165511</xdr:rowOff>
    </xdr:from>
    <xdr:to>
      <xdr:col>102</xdr:col>
      <xdr:colOff>165100</xdr:colOff>
      <xdr:row>76</xdr:row>
      <xdr:rowOff>95661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112187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79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7640</xdr:rowOff>
    </xdr:from>
    <xdr:to>
      <xdr:col>98</xdr:col>
      <xdr:colOff>38100</xdr:colOff>
      <xdr:row>76</xdr:row>
      <xdr:rowOff>109240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125766</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団体と比較して一人当たりコストが高い主な項目は、災害復旧事業費が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位、投資及び出資金が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位、扶助費が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位、繰出金が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位となっている。災害復旧事業費は、令和元年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月に発生した台風第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伴う山葵田や林道の災害復旧費が高額となったことによる。投資及び出資金は、町立病院の整備のために出資金として支出を行ったもの。扶助費は、少子化対策により子育て世帯が増加し、保育所措置費が高く、上昇傾向にあることによる。繰出金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ヶ年計画により整備を実施した下水道整備事業の起債の本格的な償還が始まり、その償還の財源として一般会計からの繰出金に頼らざるを得ないこと、高齢化の進行（高齢化率</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％超）に伴い、後期高齢者医療保険、介護保険の給付費が多額となっていることなどから類似団体と比較して高い水準となっている。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4,685
225.53
7,652,031
7,356,246
242,755
2,828,157
1,651,257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40016</xdr:rowOff>
    </xdr:from>
    <xdr:to>
      <xdr:col>24</xdr:col>
      <xdr:colOff>63500</xdr:colOff>
      <xdr:row>38</xdr:row>
      <xdr:rowOff>47174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55116"/>
          <a:ext cx="8382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47174</xdr:rowOff>
    </xdr:from>
    <xdr:to>
      <xdr:col>19</xdr:col>
      <xdr:colOff>177800</xdr:colOff>
      <xdr:row>38</xdr:row>
      <xdr:rowOff>48346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62274"/>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42973</xdr:rowOff>
    </xdr:from>
    <xdr:to>
      <xdr:col>15</xdr:col>
      <xdr:colOff>50800</xdr:colOff>
      <xdr:row>38</xdr:row>
      <xdr:rowOff>48346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58073"/>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42973</xdr:rowOff>
    </xdr:from>
    <xdr:to>
      <xdr:col>10</xdr:col>
      <xdr:colOff>114300</xdr:colOff>
      <xdr:row>38</xdr:row>
      <xdr:rowOff>58104</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58073"/>
          <a:ext cx="8890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122733</xdr:rowOff>
    </xdr:from>
    <xdr:to>
      <xdr:col>10</xdr:col>
      <xdr:colOff>165100</xdr:colOff>
      <xdr:row>39</xdr:row>
      <xdr:rowOff>52883</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6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44010</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84428" y="673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122547</xdr:rowOff>
    </xdr:from>
    <xdr:to>
      <xdr:col>6</xdr:col>
      <xdr:colOff>38100</xdr:colOff>
      <xdr:row>39</xdr:row>
      <xdr:rowOff>52697</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63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43824</xdr:rowOff>
    </xdr:from>
    <xdr:ext cx="469744"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95428" y="673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160666</xdr:rowOff>
    </xdr:from>
    <xdr:to>
      <xdr:col>24</xdr:col>
      <xdr:colOff>114300</xdr:colOff>
      <xdr:row>38</xdr:row>
      <xdr:rowOff>90816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0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139093</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8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167824</xdr:rowOff>
    </xdr:from>
    <xdr:to>
      <xdr:col>20</xdr:col>
      <xdr:colOff>38100</xdr:colOff>
      <xdr:row>38</xdr:row>
      <xdr:rowOff>97974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1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89101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168996</xdr:rowOff>
    </xdr:from>
    <xdr:to>
      <xdr:col>15</xdr:col>
      <xdr:colOff>101600</xdr:colOff>
      <xdr:row>38</xdr:row>
      <xdr:rowOff>99146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1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90273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0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163623</xdr:rowOff>
    </xdr:from>
    <xdr:to>
      <xdr:col>10</xdr:col>
      <xdr:colOff>165100</xdr:colOff>
      <xdr:row>38</xdr:row>
      <xdr:rowOff>93773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110301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8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7304</xdr:rowOff>
    </xdr:from>
    <xdr:to>
      <xdr:col>6</xdr:col>
      <xdr:colOff>38100</xdr:colOff>
      <xdr:row>38</xdr:row>
      <xdr:rowOff>108904</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2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125431</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9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90302</xdr:rowOff>
    </xdr:from>
    <xdr:to>
      <xdr:col>24</xdr:col>
      <xdr:colOff>63500</xdr:colOff>
      <xdr:row>58</xdr:row>
      <xdr:rowOff>109017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10034402"/>
          <a:ext cx="8382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81952</xdr:rowOff>
    </xdr:from>
    <xdr:to>
      <xdr:col>19</xdr:col>
      <xdr:colOff>177800</xdr:colOff>
      <xdr:row>58</xdr:row>
      <xdr:rowOff>109017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26052"/>
          <a:ext cx="889000" cy="2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81952</xdr:rowOff>
    </xdr:from>
    <xdr:to>
      <xdr:col>15</xdr:col>
      <xdr:colOff>50800</xdr:colOff>
      <xdr:row>58</xdr:row>
      <xdr:rowOff>142399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26052"/>
          <a:ext cx="889000" cy="6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140113</xdr:rowOff>
    </xdr:from>
    <xdr:to>
      <xdr:col>10</xdr:col>
      <xdr:colOff>114300</xdr:colOff>
      <xdr:row>58</xdr:row>
      <xdr:rowOff>142399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8421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101288</xdr:rowOff>
    </xdr:from>
    <xdr:to>
      <xdr:col>10</xdr:col>
      <xdr:colOff>165100</xdr:colOff>
      <xdr:row>59</xdr:row>
      <xdr:rowOff>31438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4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22565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13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102469</xdr:rowOff>
    </xdr:from>
    <xdr:to>
      <xdr:col>6</xdr:col>
      <xdr:colOff>38100</xdr:colOff>
      <xdr:row>59</xdr:row>
      <xdr:rowOff>32619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4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23746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13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39502</xdr:rowOff>
    </xdr:from>
    <xdr:to>
      <xdr:col>24</xdr:col>
      <xdr:colOff>114300</xdr:colOff>
      <xdr:row>58</xdr:row>
      <xdr:rowOff>141102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8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139708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58217</xdr:rowOff>
    </xdr:from>
    <xdr:to>
      <xdr:col>20</xdr:col>
      <xdr:colOff>38100</xdr:colOff>
      <xdr:row>58</xdr:row>
      <xdr:rowOff>159817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150944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9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31152</xdr:rowOff>
    </xdr:from>
    <xdr:to>
      <xdr:col>15</xdr:col>
      <xdr:colOff>101600</xdr:colOff>
      <xdr:row>58</xdr:row>
      <xdr:rowOff>132752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123879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6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91599</xdr:rowOff>
    </xdr:from>
    <xdr:to>
      <xdr:col>10</xdr:col>
      <xdr:colOff>165100</xdr:colOff>
      <xdr:row>59</xdr:row>
      <xdr:rowOff>21749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38276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81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89313</xdr:rowOff>
    </xdr:from>
    <xdr:to>
      <xdr:col>6</xdr:col>
      <xdr:colOff>38100</xdr:colOff>
      <xdr:row>59</xdr:row>
      <xdr:rowOff>19463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35990</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8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30252</xdr:rowOff>
    </xdr:from>
    <xdr:to>
      <xdr:col>24</xdr:col>
      <xdr:colOff>63500</xdr:colOff>
      <xdr:row>78</xdr:row>
      <xdr:rowOff>42227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403352"/>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30252</xdr:rowOff>
    </xdr:from>
    <xdr:to>
      <xdr:col>19</xdr:col>
      <xdr:colOff>177800</xdr:colOff>
      <xdr:row>78</xdr:row>
      <xdr:rowOff>49253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03352"/>
          <a:ext cx="889000" cy="1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134689</xdr:rowOff>
    </xdr:from>
    <xdr:to>
      <xdr:col>15</xdr:col>
      <xdr:colOff>50800</xdr:colOff>
      <xdr:row>78</xdr:row>
      <xdr:rowOff>49253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36339"/>
          <a:ext cx="889000" cy="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134689</xdr:rowOff>
    </xdr:from>
    <xdr:to>
      <xdr:col>10</xdr:col>
      <xdr:colOff>114300</xdr:colOff>
      <xdr:row>78</xdr:row>
      <xdr:rowOff>92677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36339"/>
          <a:ext cx="889000" cy="1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156733</xdr:rowOff>
    </xdr:from>
    <xdr:to>
      <xdr:col>10</xdr:col>
      <xdr:colOff>165100</xdr:colOff>
      <xdr:row>79</xdr:row>
      <xdr:rowOff>86883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52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78010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62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166199</xdr:rowOff>
    </xdr:from>
    <xdr:to>
      <xdr:col>6</xdr:col>
      <xdr:colOff>38100</xdr:colOff>
      <xdr:row>79</xdr:row>
      <xdr:rowOff>96349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53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87476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63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162877</xdr:rowOff>
    </xdr:from>
    <xdr:to>
      <xdr:col>24</xdr:col>
      <xdr:colOff>114300</xdr:colOff>
      <xdr:row>78</xdr:row>
      <xdr:rowOff>93027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141304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150902</xdr:rowOff>
    </xdr:from>
    <xdr:to>
      <xdr:col>20</xdr:col>
      <xdr:colOff>38100</xdr:colOff>
      <xdr:row>78</xdr:row>
      <xdr:rowOff>81052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5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72179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4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169903</xdr:rowOff>
    </xdr:from>
    <xdr:to>
      <xdr:col>15</xdr:col>
      <xdr:colOff>101600</xdr:colOff>
      <xdr:row>78</xdr:row>
      <xdr:rowOff>100053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91180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6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83889</xdr:rowOff>
    </xdr:from>
    <xdr:to>
      <xdr:col>10</xdr:col>
      <xdr:colOff>165100</xdr:colOff>
      <xdr:row>78</xdr:row>
      <xdr:rowOff>14039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30566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6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41877</xdr:rowOff>
    </xdr:from>
    <xdr:to>
      <xdr:col>6</xdr:col>
      <xdr:colOff>38100</xdr:colOff>
      <xdr:row>78</xdr:row>
      <xdr:rowOff>143477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160004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9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114672</xdr:rowOff>
    </xdr:from>
    <xdr:to>
      <xdr:col>24</xdr:col>
      <xdr:colOff>63500</xdr:colOff>
      <xdr:row>97</xdr:row>
      <xdr:rowOff>159319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45322"/>
          <a:ext cx="838200" cy="4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159319</xdr:rowOff>
    </xdr:from>
    <xdr:to>
      <xdr:col>19</xdr:col>
      <xdr:colOff>177800</xdr:colOff>
      <xdr:row>98</xdr:row>
      <xdr:rowOff>7865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89969"/>
          <a:ext cx="889000" cy="1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7865</xdr:rowOff>
    </xdr:from>
    <xdr:to>
      <xdr:col>15</xdr:col>
      <xdr:colOff>50800</xdr:colOff>
      <xdr:row>98</xdr:row>
      <xdr:rowOff>25789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09965"/>
          <a:ext cx="889000" cy="1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25789</xdr:rowOff>
    </xdr:from>
    <xdr:to>
      <xdr:col>10</xdr:col>
      <xdr:colOff>114300</xdr:colOff>
      <xdr:row>98</xdr:row>
      <xdr:rowOff>42038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27889"/>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27581</xdr:rowOff>
    </xdr:from>
    <xdr:to>
      <xdr:col>10</xdr:col>
      <xdr:colOff>165100</xdr:colOff>
      <xdr:row>98</xdr:row>
      <xdr:rowOff>129181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120308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17354</xdr:rowOff>
    </xdr:from>
    <xdr:to>
      <xdr:col>6</xdr:col>
      <xdr:colOff>38100</xdr:colOff>
      <xdr:row>98</xdr:row>
      <xdr:rowOff>118954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63872</xdr:rowOff>
    </xdr:from>
    <xdr:to>
      <xdr:col>24</xdr:col>
      <xdr:colOff>114300</xdr:colOff>
      <xdr:row>97</xdr:row>
      <xdr:rowOff>165472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9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42299</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7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108519</xdr:rowOff>
    </xdr:from>
    <xdr:to>
      <xdr:col>20</xdr:col>
      <xdr:colOff>38100</xdr:colOff>
      <xdr:row>98</xdr:row>
      <xdr:rowOff>38669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3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29796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3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128515</xdr:rowOff>
    </xdr:from>
    <xdr:to>
      <xdr:col>15</xdr:col>
      <xdr:colOff>101600</xdr:colOff>
      <xdr:row>98</xdr:row>
      <xdr:rowOff>58665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49792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5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146439</xdr:rowOff>
    </xdr:from>
    <xdr:to>
      <xdr:col>10</xdr:col>
      <xdr:colOff>165100</xdr:colOff>
      <xdr:row>98</xdr:row>
      <xdr:rowOff>76589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93116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162688</xdr:rowOff>
    </xdr:from>
    <xdr:to>
      <xdr:col>6</xdr:col>
      <xdr:colOff>38100</xdr:colOff>
      <xdr:row>98</xdr:row>
      <xdr:rowOff>92838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109365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9189</xdr:rowOff>
    </xdr:from>
    <xdr:to>
      <xdr:col>55</xdr:col>
      <xdr:colOff>0</xdr:colOff>
      <xdr:row>38</xdr:row>
      <xdr:rowOff>33344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24289"/>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98341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33153</xdr:rowOff>
    </xdr:from>
    <xdr:to>
      <xdr:col>50</xdr:col>
      <xdr:colOff>114300</xdr:colOff>
      <xdr:row>38</xdr:row>
      <xdr:rowOff>33344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4825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8236</xdr:rowOff>
    </xdr:from>
    <xdr:to>
      <xdr:col>45</xdr:col>
      <xdr:colOff>177800</xdr:colOff>
      <xdr:row>38</xdr:row>
      <xdr:rowOff>33153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23336"/>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25702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1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7265</xdr:rowOff>
    </xdr:from>
    <xdr:to>
      <xdr:col>41</xdr:col>
      <xdr:colOff>50800</xdr:colOff>
      <xdr:row>38</xdr:row>
      <xdr:rowOff>8236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22365"/>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142316</xdr:rowOff>
    </xdr:from>
    <xdr:to>
      <xdr:col>41</xdr:col>
      <xdr:colOff>101600</xdr:colOff>
      <xdr:row>39</xdr:row>
      <xdr:rowOff>72466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63593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5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141763</xdr:rowOff>
    </xdr:from>
    <xdr:to>
      <xdr:col>36</xdr:col>
      <xdr:colOff>165100</xdr:colOff>
      <xdr:row>39</xdr:row>
      <xdr:rowOff>71913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63040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4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129839</xdr:rowOff>
    </xdr:from>
    <xdr:to>
      <xdr:col>55</xdr:col>
      <xdr:colOff>50800</xdr:colOff>
      <xdr:row>38</xdr:row>
      <xdr:rowOff>59989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152716</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153994</xdr:rowOff>
    </xdr:from>
    <xdr:to>
      <xdr:col>50</xdr:col>
      <xdr:colOff>165100</xdr:colOff>
      <xdr:row>38</xdr:row>
      <xdr:rowOff>84144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9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100671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27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153803</xdr:rowOff>
    </xdr:from>
    <xdr:to>
      <xdr:col>46</xdr:col>
      <xdr:colOff>38100</xdr:colOff>
      <xdr:row>38</xdr:row>
      <xdr:rowOff>83953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100480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27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128886</xdr:rowOff>
    </xdr:from>
    <xdr:to>
      <xdr:col>41</xdr:col>
      <xdr:colOff>101600</xdr:colOff>
      <xdr:row>38</xdr:row>
      <xdr:rowOff>59036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75563</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62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127914</xdr:rowOff>
    </xdr:from>
    <xdr:to>
      <xdr:col>36</xdr:col>
      <xdr:colOff>165100</xdr:colOff>
      <xdr:row>38</xdr:row>
      <xdr:rowOff>58065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71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74591</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62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31718</xdr:rowOff>
    </xdr:from>
    <xdr:to>
      <xdr:col>55</xdr:col>
      <xdr:colOff>0</xdr:colOff>
      <xdr:row>56</xdr:row>
      <xdr:rowOff>102838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632918"/>
          <a:ext cx="8382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102838</xdr:rowOff>
    </xdr:from>
    <xdr:to>
      <xdr:col>50</xdr:col>
      <xdr:colOff>114300</xdr:colOff>
      <xdr:row>56</xdr:row>
      <xdr:rowOff>145765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04038"/>
          <a:ext cx="889000" cy="4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69147</xdr:rowOff>
    </xdr:from>
    <xdr:to>
      <xdr:col>45</xdr:col>
      <xdr:colOff>177800</xdr:colOff>
      <xdr:row>56</xdr:row>
      <xdr:rowOff>145765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670347"/>
          <a:ext cx="889000" cy="7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69147</xdr:rowOff>
    </xdr:from>
    <xdr:to>
      <xdr:col>41</xdr:col>
      <xdr:colOff>50800</xdr:colOff>
      <xdr:row>56</xdr:row>
      <xdr:rowOff>76767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67034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152688</xdr:rowOff>
    </xdr:from>
    <xdr:to>
      <xdr:col>41</xdr:col>
      <xdr:colOff>101600</xdr:colOff>
      <xdr:row>58</xdr:row>
      <xdr:rowOff>82838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2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73965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1001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157173</xdr:rowOff>
    </xdr:from>
    <xdr:to>
      <xdr:col>36</xdr:col>
      <xdr:colOff>165100</xdr:colOff>
      <xdr:row>58</xdr:row>
      <xdr:rowOff>87323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2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78450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1002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152368</xdr:rowOff>
    </xdr:from>
    <xdr:to>
      <xdr:col>55</xdr:col>
      <xdr:colOff>50800</xdr:colOff>
      <xdr:row>56</xdr:row>
      <xdr:rowOff>82518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3795</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3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52038</xdr:rowOff>
    </xdr:from>
    <xdr:to>
      <xdr:col>50</xdr:col>
      <xdr:colOff>165100</xdr:colOff>
      <xdr:row>56</xdr:row>
      <xdr:rowOff>153638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170165</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42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94965</xdr:rowOff>
    </xdr:from>
    <xdr:to>
      <xdr:col>46</xdr:col>
      <xdr:colOff>38100</xdr:colOff>
      <xdr:row>57</xdr:row>
      <xdr:rowOff>25115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41642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47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18347</xdr:rowOff>
    </xdr:from>
    <xdr:to>
      <xdr:col>41</xdr:col>
      <xdr:colOff>101600</xdr:colOff>
      <xdr:row>56</xdr:row>
      <xdr:rowOff>119947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1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136474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39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25967</xdr:rowOff>
    </xdr:from>
    <xdr:to>
      <xdr:col>36</xdr:col>
      <xdr:colOff>165100</xdr:colOff>
      <xdr:row>56</xdr:row>
      <xdr:rowOff>127567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2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144094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40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8883</xdr:rowOff>
    </xdr:from>
    <xdr:to>
      <xdr:col>55</xdr:col>
      <xdr:colOff>0</xdr:colOff>
      <xdr:row>78</xdr:row>
      <xdr:rowOff>15478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81983"/>
          <a:ext cx="8382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8883</xdr:rowOff>
    </xdr:from>
    <xdr:to>
      <xdr:col>50</xdr:col>
      <xdr:colOff>114300</xdr:colOff>
      <xdr:row>78</xdr:row>
      <xdr:rowOff>44056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81983"/>
          <a:ext cx="889000" cy="3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44056</xdr:rowOff>
    </xdr:from>
    <xdr:to>
      <xdr:col>45</xdr:col>
      <xdr:colOff>177800</xdr:colOff>
      <xdr:row>78</xdr:row>
      <xdr:rowOff>44834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17156"/>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41363</xdr:rowOff>
    </xdr:from>
    <xdr:to>
      <xdr:col>41</xdr:col>
      <xdr:colOff>50800</xdr:colOff>
      <xdr:row>78</xdr:row>
      <xdr:rowOff>44834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14463"/>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96180</xdr:rowOff>
    </xdr:from>
    <xdr:to>
      <xdr:col>41</xdr:col>
      <xdr:colOff>101600</xdr:colOff>
      <xdr:row>79</xdr:row>
      <xdr:rowOff>26330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17457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109342</xdr:rowOff>
    </xdr:from>
    <xdr:to>
      <xdr:col>36</xdr:col>
      <xdr:colOff>165100</xdr:colOff>
      <xdr:row>79</xdr:row>
      <xdr:rowOff>39492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30619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136128</xdr:rowOff>
    </xdr:from>
    <xdr:to>
      <xdr:col>55</xdr:col>
      <xdr:colOff>50800</xdr:colOff>
      <xdr:row>78</xdr:row>
      <xdr:rowOff>66278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159005</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8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129533</xdr:rowOff>
    </xdr:from>
    <xdr:to>
      <xdr:col>50</xdr:col>
      <xdr:colOff>165100</xdr:colOff>
      <xdr:row>78</xdr:row>
      <xdr:rowOff>59683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76210</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10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164706</xdr:rowOff>
    </xdr:from>
    <xdr:to>
      <xdr:col>46</xdr:col>
      <xdr:colOff>38100</xdr:colOff>
      <xdr:row>78</xdr:row>
      <xdr:rowOff>94856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6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85983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5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165484</xdr:rowOff>
    </xdr:from>
    <xdr:to>
      <xdr:col>41</xdr:col>
      <xdr:colOff>101600</xdr:colOff>
      <xdr:row>78</xdr:row>
      <xdr:rowOff>95634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112161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4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162013</xdr:rowOff>
    </xdr:from>
    <xdr:to>
      <xdr:col>36</xdr:col>
      <xdr:colOff>165100</xdr:colOff>
      <xdr:row>78</xdr:row>
      <xdr:rowOff>92163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108690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3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62066</xdr:rowOff>
    </xdr:from>
    <xdr:to>
      <xdr:col>55</xdr:col>
      <xdr:colOff>0</xdr:colOff>
      <xdr:row>97</xdr:row>
      <xdr:rowOff>68063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92716"/>
          <a:ext cx="8382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62066</xdr:rowOff>
    </xdr:from>
    <xdr:to>
      <xdr:col>50</xdr:col>
      <xdr:colOff>114300</xdr:colOff>
      <xdr:row>97</xdr:row>
      <xdr:rowOff>71616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92716"/>
          <a:ext cx="889000" cy="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60964</xdr:rowOff>
    </xdr:from>
    <xdr:to>
      <xdr:col>45</xdr:col>
      <xdr:colOff>177800</xdr:colOff>
      <xdr:row>97</xdr:row>
      <xdr:rowOff>71616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91614"/>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60964</xdr:rowOff>
    </xdr:from>
    <xdr:to>
      <xdr:col>41</xdr:col>
      <xdr:colOff>50800</xdr:colOff>
      <xdr:row>97</xdr:row>
      <xdr:rowOff>68014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91614"/>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93791</xdr:rowOff>
    </xdr:from>
    <xdr:to>
      <xdr:col>41</xdr:col>
      <xdr:colOff>101600</xdr:colOff>
      <xdr:row>98</xdr:row>
      <xdr:rowOff>23941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15068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8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100017</xdr:rowOff>
    </xdr:from>
    <xdr:to>
      <xdr:col>36</xdr:col>
      <xdr:colOff>165100</xdr:colOff>
      <xdr:row>98</xdr:row>
      <xdr:rowOff>30167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3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21294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8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17263</xdr:rowOff>
    </xdr:from>
    <xdr:to>
      <xdr:col>55</xdr:col>
      <xdr:colOff>50800</xdr:colOff>
      <xdr:row>97</xdr:row>
      <xdr:rowOff>118863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4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148090</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3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11266</xdr:rowOff>
    </xdr:from>
    <xdr:to>
      <xdr:col>50</xdr:col>
      <xdr:colOff>165100</xdr:colOff>
      <xdr:row>97</xdr:row>
      <xdr:rowOff>112866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129393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41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20816</xdr:rowOff>
    </xdr:from>
    <xdr:to>
      <xdr:col>46</xdr:col>
      <xdr:colOff>38100</xdr:colOff>
      <xdr:row>97</xdr:row>
      <xdr:rowOff>122416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138943</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2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10164</xdr:rowOff>
    </xdr:from>
    <xdr:to>
      <xdr:col>41</xdr:col>
      <xdr:colOff>101600</xdr:colOff>
      <xdr:row>97</xdr:row>
      <xdr:rowOff>111764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128291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1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17214</xdr:rowOff>
    </xdr:from>
    <xdr:to>
      <xdr:col>36</xdr:col>
      <xdr:colOff>165100</xdr:colOff>
      <xdr:row>97</xdr:row>
      <xdr:rowOff>118814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4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135341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2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57453</xdr:rowOff>
    </xdr:from>
    <xdr:to>
      <xdr:col>85</xdr:col>
      <xdr:colOff>127000</xdr:colOff>
      <xdr:row>38</xdr:row>
      <xdr:rowOff>90884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72553"/>
          <a:ext cx="838200" cy="3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76293</xdr:rowOff>
    </xdr:from>
    <xdr:to>
      <xdr:col>81</xdr:col>
      <xdr:colOff>50800</xdr:colOff>
      <xdr:row>38</xdr:row>
      <xdr:rowOff>90884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91393"/>
          <a:ext cx="889000" cy="1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147832</xdr:rowOff>
    </xdr:from>
    <xdr:to>
      <xdr:col>76</xdr:col>
      <xdr:colOff>114300</xdr:colOff>
      <xdr:row>38</xdr:row>
      <xdr:rowOff>76293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491482"/>
          <a:ext cx="889000" cy="9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147832</xdr:rowOff>
    </xdr:from>
    <xdr:to>
      <xdr:col>71</xdr:col>
      <xdr:colOff>177800</xdr:colOff>
      <xdr:row>38</xdr:row>
      <xdr:rowOff>72165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91482"/>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99954</xdr:rowOff>
    </xdr:from>
    <xdr:to>
      <xdr:col>72</xdr:col>
      <xdr:colOff>38100</xdr:colOff>
      <xdr:row>39</xdr:row>
      <xdr:rowOff>30104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61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21231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70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106025</xdr:rowOff>
    </xdr:from>
    <xdr:to>
      <xdr:col>67</xdr:col>
      <xdr:colOff>101600</xdr:colOff>
      <xdr:row>39</xdr:row>
      <xdr:rowOff>36175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6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27302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7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6653</xdr:rowOff>
    </xdr:from>
    <xdr:to>
      <xdr:col>85</xdr:col>
      <xdr:colOff>177800</xdr:colOff>
      <xdr:row>38</xdr:row>
      <xdr:rowOff>108253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29530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7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40084</xdr:rowOff>
    </xdr:from>
    <xdr:to>
      <xdr:col>81</xdr:col>
      <xdr:colOff>101600</xdr:colOff>
      <xdr:row>38</xdr:row>
      <xdr:rowOff>141684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5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132811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4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25493</xdr:rowOff>
    </xdr:from>
    <xdr:to>
      <xdr:col>76</xdr:col>
      <xdr:colOff>165100</xdr:colOff>
      <xdr:row>38</xdr:row>
      <xdr:rowOff>127093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4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118220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97032</xdr:rowOff>
    </xdr:from>
    <xdr:to>
      <xdr:col>72</xdr:col>
      <xdr:colOff>38100</xdr:colOff>
      <xdr:row>38</xdr:row>
      <xdr:rowOff>27181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406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43709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1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21365</xdr:rowOff>
    </xdr:from>
    <xdr:to>
      <xdr:col>67</xdr:col>
      <xdr:colOff>101600</xdr:colOff>
      <xdr:row>38</xdr:row>
      <xdr:rowOff>122965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3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139492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1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42808</xdr:rowOff>
    </xdr:from>
    <xdr:to>
      <xdr:col>85</xdr:col>
      <xdr:colOff>127000</xdr:colOff>
      <xdr:row>58</xdr:row>
      <xdr:rowOff>92207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86908"/>
          <a:ext cx="838200" cy="4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83071</xdr:rowOff>
    </xdr:from>
    <xdr:to>
      <xdr:col>81</xdr:col>
      <xdr:colOff>50800</xdr:colOff>
      <xdr:row>58</xdr:row>
      <xdr:rowOff>92207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27171"/>
          <a:ext cx="8890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83071</xdr:rowOff>
    </xdr:from>
    <xdr:to>
      <xdr:col>76</xdr:col>
      <xdr:colOff>114300</xdr:colOff>
      <xdr:row>58</xdr:row>
      <xdr:rowOff>95662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27171"/>
          <a:ext cx="889000" cy="1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95662</xdr:rowOff>
    </xdr:from>
    <xdr:to>
      <xdr:col>71</xdr:col>
      <xdr:colOff>177800</xdr:colOff>
      <xdr:row>58</xdr:row>
      <xdr:rowOff>116877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39762"/>
          <a:ext cx="8890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82190</xdr:rowOff>
    </xdr:from>
    <xdr:to>
      <xdr:col>72</xdr:col>
      <xdr:colOff>38100</xdr:colOff>
      <xdr:row>59</xdr:row>
      <xdr:rowOff>12340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1002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3467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1011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103888</xdr:rowOff>
    </xdr:from>
    <xdr:to>
      <xdr:col>67</xdr:col>
      <xdr:colOff>101600</xdr:colOff>
      <xdr:row>59</xdr:row>
      <xdr:rowOff>34038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10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25165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101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163458</xdr:rowOff>
    </xdr:from>
    <xdr:to>
      <xdr:col>85</xdr:col>
      <xdr:colOff>177800</xdr:colOff>
      <xdr:row>58</xdr:row>
      <xdr:rowOff>93608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3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141885</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41407</xdr:rowOff>
    </xdr:from>
    <xdr:to>
      <xdr:col>81</xdr:col>
      <xdr:colOff>101600</xdr:colOff>
      <xdr:row>58</xdr:row>
      <xdr:rowOff>143007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8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134134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7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32271</xdr:rowOff>
    </xdr:from>
    <xdr:to>
      <xdr:col>76</xdr:col>
      <xdr:colOff>165100</xdr:colOff>
      <xdr:row>58</xdr:row>
      <xdr:rowOff>133871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124998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44862</xdr:rowOff>
    </xdr:from>
    <xdr:to>
      <xdr:col>72</xdr:col>
      <xdr:colOff>38100</xdr:colOff>
      <xdr:row>58</xdr:row>
      <xdr:rowOff>146462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162989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76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66077</xdr:rowOff>
    </xdr:from>
    <xdr:to>
      <xdr:col>67</xdr:col>
      <xdr:colOff>101600</xdr:colOff>
      <xdr:row>58</xdr:row>
      <xdr:rowOff>167677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12754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78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68576</xdr:rowOff>
    </xdr:from>
    <xdr:to>
      <xdr:col>85</xdr:col>
      <xdr:colOff>127000</xdr:colOff>
      <xdr:row>79</xdr:row>
      <xdr:rowOff>5083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41676"/>
          <a:ext cx="838200" cy="10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159333</xdr:rowOff>
    </xdr:from>
    <xdr:to>
      <xdr:col>81</xdr:col>
      <xdr:colOff>50800</xdr:colOff>
      <xdr:row>78</xdr:row>
      <xdr:rowOff>68576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60983"/>
          <a:ext cx="889000" cy="8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159333</xdr:rowOff>
    </xdr:from>
    <xdr:to>
      <xdr:col>76</xdr:col>
      <xdr:colOff>114300</xdr:colOff>
      <xdr:row>78</xdr:row>
      <xdr:rowOff>72899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60983"/>
          <a:ext cx="889000" cy="8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72899</xdr:rowOff>
    </xdr:from>
    <xdr:to>
      <xdr:col>71</xdr:col>
      <xdr:colOff>177800</xdr:colOff>
      <xdr:row>79</xdr:row>
      <xdr:rowOff>81031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45999"/>
          <a:ext cx="889000" cy="17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6731</xdr:rowOff>
    </xdr:from>
    <xdr:to>
      <xdr:col>72</xdr:col>
      <xdr:colOff>38100</xdr:colOff>
      <xdr:row>79</xdr:row>
      <xdr:rowOff>108331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99458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4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6829</xdr:rowOff>
    </xdr:from>
    <xdr:to>
      <xdr:col>67</xdr:col>
      <xdr:colOff>101600</xdr:colOff>
      <xdr:row>79</xdr:row>
      <xdr:rowOff>108429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5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124956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2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125733</xdr:rowOff>
    </xdr:from>
    <xdr:to>
      <xdr:col>85</xdr:col>
      <xdr:colOff>177800</xdr:colOff>
      <xdr:row>79</xdr:row>
      <xdr:rowOff>55883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85110</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8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17776</xdr:rowOff>
    </xdr:from>
    <xdr:to>
      <xdr:col>81</xdr:col>
      <xdr:colOff>101600</xdr:colOff>
      <xdr:row>78</xdr:row>
      <xdr:rowOff>119376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135903</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6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108533</xdr:rowOff>
    </xdr:from>
    <xdr:to>
      <xdr:col>76</xdr:col>
      <xdr:colOff>165100</xdr:colOff>
      <xdr:row>78</xdr:row>
      <xdr:rowOff>38683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1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55210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08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22099</xdr:rowOff>
    </xdr:from>
    <xdr:to>
      <xdr:col>72</xdr:col>
      <xdr:colOff>38100</xdr:colOff>
      <xdr:row>78</xdr:row>
      <xdr:rowOff>123699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140226</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30231</xdr:rowOff>
    </xdr:from>
    <xdr:to>
      <xdr:col>67</xdr:col>
      <xdr:colOff>101600</xdr:colOff>
      <xdr:row>79</xdr:row>
      <xdr:rowOff>131831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122958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6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11157</xdr:rowOff>
    </xdr:from>
    <xdr:to>
      <xdr:col>85</xdr:col>
      <xdr:colOff>127000</xdr:colOff>
      <xdr:row>99</xdr:row>
      <xdr:rowOff>11556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84707"/>
          <a:ext cx="8382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11556</xdr:rowOff>
    </xdr:from>
    <xdr:to>
      <xdr:col>81</xdr:col>
      <xdr:colOff>50800</xdr:colOff>
      <xdr:row>99</xdr:row>
      <xdr:rowOff>12247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85106"/>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12081</xdr:rowOff>
    </xdr:from>
    <xdr:to>
      <xdr:col>76</xdr:col>
      <xdr:colOff>114300</xdr:colOff>
      <xdr:row>99</xdr:row>
      <xdr:rowOff>12247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985631"/>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12081</xdr:rowOff>
    </xdr:from>
    <xdr:to>
      <xdr:col>71</xdr:col>
      <xdr:colOff>177800</xdr:colOff>
      <xdr:row>99</xdr:row>
      <xdr:rowOff>13224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856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110530</xdr:rowOff>
    </xdr:from>
    <xdr:to>
      <xdr:col>72</xdr:col>
      <xdr:colOff>38100</xdr:colOff>
      <xdr:row>99</xdr:row>
      <xdr:rowOff>40680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9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57207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8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107945</xdr:rowOff>
    </xdr:from>
    <xdr:to>
      <xdr:col>67</xdr:col>
      <xdr:colOff>101600</xdr:colOff>
      <xdr:row>99</xdr:row>
      <xdr:rowOff>38095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9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54622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131807</xdr:rowOff>
    </xdr:from>
    <xdr:to>
      <xdr:col>85</xdr:col>
      <xdr:colOff>177800</xdr:colOff>
      <xdr:row>99</xdr:row>
      <xdr:rowOff>61957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9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46734</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4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132206</xdr:rowOff>
    </xdr:from>
    <xdr:to>
      <xdr:col>81</xdr:col>
      <xdr:colOff>101600</xdr:colOff>
      <xdr:row>99</xdr:row>
      <xdr:rowOff>62356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9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53483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702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132897</xdr:rowOff>
    </xdr:from>
    <xdr:to>
      <xdr:col>76</xdr:col>
      <xdr:colOff>165100</xdr:colOff>
      <xdr:row>99</xdr:row>
      <xdr:rowOff>63047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3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54174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702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132731</xdr:rowOff>
    </xdr:from>
    <xdr:to>
      <xdr:col>72</xdr:col>
      <xdr:colOff>38100</xdr:colOff>
      <xdr:row>99</xdr:row>
      <xdr:rowOff>62881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54008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702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133874</xdr:rowOff>
    </xdr:from>
    <xdr:to>
      <xdr:col>67</xdr:col>
      <xdr:colOff>101600</xdr:colOff>
      <xdr:row>99</xdr:row>
      <xdr:rowOff>64024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3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55151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02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162486</xdr:rowOff>
    </xdr:from>
    <xdr:to>
      <xdr:col>102</xdr:col>
      <xdr:colOff>165100</xdr:colOff>
      <xdr:row>39</xdr:row>
      <xdr:rowOff>92636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109163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2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162387</xdr:rowOff>
    </xdr:from>
    <xdr:to>
      <xdr:col>98</xdr:col>
      <xdr:colOff>38100</xdr:colOff>
      <xdr:row>39</xdr:row>
      <xdr:rowOff>92537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109064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状況では、労働費、消防費、農林水産業費、商工費、土木費、災害復旧費において類似団体平均値を上回っているが、その他の項目においてはすべて平均値を下回っている。奥多摩町の行政面積は東京都の面積の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に及び、その</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％が山林であり、急峻な地形に集落が点在しているため、町が様々な事務事業を実施するうえでの行政コストが割高となる。ただ、類似団体グループ（人口</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人未満）内においては人口が多く、平均値は低く出ていると考えられる。農林水産業費では、林道の開設・改良事業の実施及び森林再生（間伐）・枝打ち事業の実施に伴い林業費が高くなっていること、商工費では、新型コロナウイルス感染症の影響を受ける住民や、町内事業者への支援事業を行ったことにより高くなっていること、土木費では、若者定住化対策としての若者住宅等建設事業の実施のほか、下水道整備に伴う起債の償還に多額の費用がかかり、その財源として一般会計からの繰出金に頼らざるを得ないことなどが高い要因となっている。災害復旧費では、前年度より減少しているが、引き続き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号災害復旧事業を実施したことにより、高くなっている。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東京都奥多摩町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以上を積み立てることにより、標準財政規模比</a:t>
          </a:r>
          <a:r>
            <a:rPr kumimoji="1" lang="en-US" altLang="ja-JP" sz="1400">
              <a:latin typeface="ＭＳ ゴシック" pitchFamily="49" charset="-128"/>
              <a:ea typeface="ＭＳ ゴシック" pitchFamily="49" charset="-128"/>
            </a:rPr>
            <a:t>65.04</a:t>
          </a:r>
          <a:r>
            <a:rPr kumimoji="1" lang="ja-JP" altLang="en-US" sz="1400">
              <a:latin typeface="ＭＳ ゴシック" pitchFamily="49" charset="-128"/>
              <a:ea typeface="ＭＳ ゴシック" pitchFamily="49" charset="-128"/>
            </a:rPr>
            <a:t>％、対前年度比で</a:t>
          </a:r>
          <a:r>
            <a:rPr kumimoji="1" lang="en-US" altLang="ja-JP" sz="1400">
              <a:latin typeface="ＭＳ ゴシック" pitchFamily="49" charset="-128"/>
              <a:ea typeface="ＭＳ ゴシック" pitchFamily="49" charset="-128"/>
            </a:rPr>
            <a:t>4.46</a:t>
          </a:r>
          <a:r>
            <a:rPr kumimoji="1" lang="ja-JP" altLang="en-US" sz="1400">
              <a:latin typeface="ＭＳ ゴシック" pitchFamily="49" charset="-128"/>
              <a:ea typeface="ＭＳ ゴシック" pitchFamily="49" charset="-128"/>
            </a:rPr>
            <a:t>ポイントの上昇となり、今後の人口減少に伴う町税収入の減や老朽化施設の更新費用の増などに伴う将来負担への備えとして、確実に積み立てを行っている。</a:t>
          </a:r>
        </a:p>
        <a:p>
          <a:r>
            <a:rPr kumimoji="1" lang="ja-JP" altLang="en-US" sz="1400">
              <a:latin typeface="ＭＳ ゴシック" pitchFamily="49" charset="-128"/>
              <a:ea typeface="ＭＳ ゴシック" pitchFamily="49" charset="-128"/>
            </a:rPr>
            <a:t>　実質収支比率については、</a:t>
          </a:r>
          <a:r>
            <a:rPr kumimoji="1" lang="en-US" altLang="ja-JP" sz="1400">
              <a:latin typeface="ＭＳ ゴシック" pitchFamily="49" charset="-128"/>
              <a:ea typeface="ＭＳ ゴシック" pitchFamily="49" charset="-128"/>
            </a:rPr>
            <a:t>8.58</a:t>
          </a:r>
          <a:r>
            <a:rPr kumimoji="1" lang="ja-JP" altLang="en-US" sz="1400">
              <a:latin typeface="ＭＳ ゴシック" pitchFamily="49" charset="-128"/>
              <a:ea typeface="ＭＳ ゴシック" pitchFamily="49" charset="-128"/>
            </a:rPr>
            <a:t>％と対前年度比で</a:t>
          </a:r>
          <a:r>
            <a:rPr kumimoji="1" lang="en-US" altLang="ja-JP" sz="1400">
              <a:latin typeface="ＭＳ ゴシック" pitchFamily="49" charset="-128"/>
              <a:ea typeface="ＭＳ ゴシック" pitchFamily="49" charset="-128"/>
            </a:rPr>
            <a:t>5.17</a:t>
          </a:r>
          <a:r>
            <a:rPr kumimoji="1" lang="ja-JP" altLang="en-US" sz="1400">
              <a:latin typeface="ＭＳ ゴシック" pitchFamily="49" charset="-128"/>
              <a:ea typeface="ＭＳ ゴシック" pitchFamily="49" charset="-128"/>
            </a:rPr>
            <a:t>ポイント減少した。一般的には、概ね</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％が望ましいとされており、今後も健全な行財政運営に努める。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東京都奥多摩町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状において、連結実質赤字比率は、各会計とも黒字となっており、大きな問題はないと考えるが、特に国民健康保険特別会計及び下水道事業特別会計は、一般会計からの繰出金に依存している状況が続いているため、引き続き保険税・使用料の適正化を図り、一般会計からの繰出金の抑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7652031</v>
      </c>
      <c r="BO4" s="449"/>
      <c r="BP4" s="449"/>
      <c r="BQ4" s="449"/>
      <c r="BR4" s="449"/>
      <c r="BS4" s="449"/>
      <c r="BT4" s="449"/>
      <c r="BU4" s="450"/>
      <c r="BV4" s="448">
        <v>7529279</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8.6</v>
      </c>
      <c r="CU4" s="589"/>
      <c r="CV4" s="589"/>
      <c r="CW4" s="589"/>
      <c r="CX4" s="589"/>
      <c r="CY4" s="589"/>
      <c r="CZ4" s="589"/>
      <c r="DA4" s="590"/>
      <c r="DB4" s="588">
        <v>13.7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7356246</v>
      </c>
      <c r="BO5" s="420"/>
      <c r="BP5" s="420"/>
      <c r="BQ5" s="420"/>
      <c r="BR5" s="420"/>
      <c r="BS5" s="420"/>
      <c r="BT5" s="420"/>
      <c r="BU5" s="421"/>
      <c r="BV5" s="419">
        <v>7128989</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72.8</v>
      </c>
      <c r="CU5" s="417"/>
      <c r="CV5" s="417"/>
      <c r="CW5" s="417"/>
      <c r="CX5" s="417"/>
      <c r="CY5" s="417"/>
      <c r="CZ5" s="417"/>
      <c r="DA5" s="418"/>
      <c r="DB5" s="416">
        <v>72.400000000000006</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295785</v>
      </c>
      <c r="BO6" s="420"/>
      <c r="BP6" s="420"/>
      <c r="BQ6" s="420"/>
      <c r="BR6" s="420"/>
      <c r="BS6" s="420"/>
      <c r="BT6" s="420"/>
      <c r="BU6" s="421"/>
      <c r="BV6" s="419">
        <v>400290</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73.599999999999994</v>
      </c>
      <c r="CU6" s="563"/>
      <c r="CV6" s="563"/>
      <c r="CW6" s="563"/>
      <c r="CX6" s="563"/>
      <c r="CY6" s="563"/>
      <c r="CZ6" s="563"/>
      <c r="DA6" s="564"/>
      <c r="DB6" s="562">
        <v>74.099999999999994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53030</v>
      </c>
      <c r="BO7" s="420"/>
      <c r="BP7" s="420"/>
      <c r="BQ7" s="420"/>
      <c r="BR7" s="420"/>
      <c r="BS7" s="420"/>
      <c r="BT7" s="420"/>
      <c r="BU7" s="421"/>
      <c r="BV7" s="419">
        <v>0</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2828157</v>
      </c>
      <c r="CU7" s="420"/>
      <c r="CV7" s="420"/>
      <c r="CW7" s="420"/>
      <c r="CX7" s="420"/>
      <c r="CY7" s="420"/>
      <c r="CZ7" s="420"/>
      <c r="DA7" s="421"/>
      <c r="DB7" s="419">
        <v>2911266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242755</v>
      </c>
      <c r="BO8" s="420"/>
      <c r="BP8" s="420"/>
      <c r="BQ8" s="420"/>
      <c r="BR8" s="420"/>
      <c r="BS8" s="420"/>
      <c r="BT8" s="420"/>
      <c r="BU8" s="421"/>
      <c r="BV8" s="419">
        <v>400290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0.27</v>
      </c>
      <c r="CU8" s="523"/>
      <c r="CV8" s="523"/>
      <c r="CW8" s="523"/>
      <c r="CX8" s="523"/>
      <c r="CY8" s="523"/>
      <c r="CZ8" s="523"/>
      <c r="DA8" s="524"/>
      <c r="DB8" s="522">
        <v>0.28000000000000003</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4750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106</v>
      </c>
      <c r="AV9" s="478"/>
      <c r="AW9" s="478"/>
      <c r="AX9" s="478"/>
      <c r="AY9" s="433" t="s">
        <v>117</v>
      </c>
      <c r="AZ9" s="434"/>
      <c r="BA9" s="434"/>
      <c r="BB9" s="434"/>
      <c r="BC9" s="434"/>
      <c r="BD9" s="434"/>
      <c r="BE9" s="434"/>
      <c r="BF9" s="434"/>
      <c r="BG9" s="434"/>
      <c r="BH9" s="434"/>
      <c r="BI9" s="434"/>
      <c r="BJ9" s="434"/>
      <c r="BK9" s="434"/>
      <c r="BL9" s="434"/>
      <c r="BM9" s="435"/>
      <c r="BN9" s="419">
        <v>-157535</v>
      </c>
      <c r="BO9" s="420"/>
      <c r="BP9" s="420"/>
      <c r="BQ9" s="420"/>
      <c r="BR9" s="420"/>
      <c r="BS9" s="420"/>
      <c r="BT9" s="420"/>
      <c r="BU9" s="421"/>
      <c r="BV9" s="419">
        <v>147824</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5</v>
      </c>
      <c r="CU9" s="417"/>
      <c r="CV9" s="417"/>
      <c r="CW9" s="417"/>
      <c r="CX9" s="417"/>
      <c r="CY9" s="417"/>
      <c r="CZ9" s="417"/>
      <c r="DA9" s="418"/>
      <c r="DB9" s="416">
        <v>5.2</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5234</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195826</v>
      </c>
      <c r="BO10" s="420"/>
      <c r="BP10" s="420"/>
      <c r="BQ10" s="420"/>
      <c r="BR10" s="420"/>
      <c r="BS10" s="420"/>
      <c r="BT10" s="420"/>
      <c r="BU10" s="421"/>
      <c r="BV10" s="419">
        <v>142192</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4746</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106</v>
      </c>
      <c r="AV12" s="478"/>
      <c r="AW12" s="478"/>
      <c r="AX12" s="478"/>
      <c r="AY12" s="433" t="s">
        <v>136</v>
      </c>
      <c r="AZ12" s="434"/>
      <c r="BA12" s="434"/>
      <c r="BB12" s="434"/>
      <c r="BC12" s="434"/>
      <c r="BD12" s="434"/>
      <c r="BE12" s="434"/>
      <c r="BF12" s="434"/>
      <c r="BG12" s="434"/>
      <c r="BH12" s="434"/>
      <c r="BI12" s="434"/>
      <c r="BJ12" s="434"/>
      <c r="BK12" s="434"/>
      <c r="BL12" s="434"/>
      <c r="BM12" s="435"/>
      <c r="BN12" s="419">
        <v>120000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138</v>
      </c>
      <c r="N13" s="504"/>
      <c r="O13" s="504"/>
      <c r="P13" s="504"/>
      <c r="Q13" s="505"/>
      <c r="R13" s="506">
        <v>4685</v>
      </c>
      <c r="S13" s="507"/>
      <c r="T13" s="507"/>
      <c r="U13" s="507"/>
      <c r="V13" s="508"/>
      <c r="W13" s="509" t="s">
        <v>139</v>
      </c>
      <c r="X13" s="405"/>
      <c r="Y13" s="405"/>
      <c r="Z13" s="405"/>
      <c r="AA13" s="405"/>
      <c r="AB13" s="406"/>
      <c r="AC13" s="372">
        <v>68</v>
      </c>
      <c r="AD13" s="373"/>
      <c r="AE13" s="373"/>
      <c r="AF13" s="373"/>
      <c r="AG13" s="374"/>
      <c r="AH13" s="372">
        <v>81</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-81709</v>
      </c>
      <c r="BO13" s="420"/>
      <c r="BP13" s="420"/>
      <c r="BQ13" s="420"/>
      <c r="BR13" s="420"/>
      <c r="BS13" s="420"/>
      <c r="BT13" s="420"/>
      <c r="BU13" s="421"/>
      <c r="BV13" s="419">
        <v>290016</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7.3</v>
      </c>
      <c r="CU13" s="417"/>
      <c r="CV13" s="417"/>
      <c r="CW13" s="417"/>
      <c r="CX13" s="417"/>
      <c r="CY13" s="417"/>
      <c r="CZ13" s="417"/>
      <c r="DA13" s="418"/>
      <c r="DB13" s="416">
        <v>7.3</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4897</v>
      </c>
      <c r="S14" s="507"/>
      <c r="T14" s="507"/>
      <c r="U14" s="507"/>
      <c r="V14" s="508"/>
      <c r="W14" s="510"/>
      <c r="X14" s="408"/>
      <c r="Y14" s="408"/>
      <c r="Z14" s="408"/>
      <c r="AA14" s="408"/>
      <c r="AB14" s="409"/>
      <c r="AC14" s="499">
        <v>3.4</v>
      </c>
      <c r="AD14" s="500"/>
      <c r="AE14" s="500"/>
      <c r="AF14" s="500"/>
      <c r="AG14" s="501"/>
      <c r="AH14" s="499">
        <v>3.7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146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138</v>
      </c>
      <c r="N15" s="504"/>
      <c r="O15" s="504"/>
      <c r="P15" s="504"/>
      <c r="Q15" s="505"/>
      <c r="R15" s="506">
        <v>4843</v>
      </c>
      <c r="S15" s="507"/>
      <c r="T15" s="507"/>
      <c r="U15" s="507"/>
      <c r="V15" s="508"/>
      <c r="W15" s="509" t="s">
        <v>147</v>
      </c>
      <c r="X15" s="405"/>
      <c r="Y15" s="405"/>
      <c r="Z15" s="405"/>
      <c r="AA15" s="405"/>
      <c r="AB15" s="406"/>
      <c r="AC15" s="372">
        <v>466</v>
      </c>
      <c r="AD15" s="373"/>
      <c r="AE15" s="373"/>
      <c r="AF15" s="373"/>
      <c r="AG15" s="374"/>
      <c r="AH15" s="372">
        <v>517</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706159</v>
      </c>
      <c r="BO15" s="449"/>
      <c r="BP15" s="449"/>
      <c r="BQ15" s="449"/>
      <c r="BR15" s="449"/>
      <c r="BS15" s="449"/>
      <c r="BT15" s="449"/>
      <c r="BU15" s="450"/>
      <c r="BV15" s="448">
        <v>674482</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23.5</v>
      </c>
      <c r="AD16" s="500"/>
      <c r="AE16" s="500"/>
      <c r="AF16" s="500"/>
      <c r="AG16" s="501"/>
      <c r="AH16" s="499">
        <v>23.8</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2621507</v>
      </c>
      <c r="BO16" s="420"/>
      <c r="BP16" s="420"/>
      <c r="BQ16" s="420"/>
      <c r="BR16" s="420"/>
      <c r="BS16" s="420"/>
      <c r="BT16" s="420"/>
      <c r="BU16" s="421"/>
      <c r="BV16" s="419">
        <v>2631792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1448</v>
      </c>
      <c r="AD17" s="373"/>
      <c r="AE17" s="373"/>
      <c r="AF17" s="373"/>
      <c r="AG17" s="374"/>
      <c r="AH17" s="372">
        <v>1577</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883630</v>
      </c>
      <c r="BO17" s="420"/>
      <c r="BP17" s="420"/>
      <c r="BQ17" s="420"/>
      <c r="BR17" s="420"/>
      <c r="BS17" s="420"/>
      <c r="BT17" s="420"/>
      <c r="BU17" s="421"/>
      <c r="BV17" s="419">
        <v>842517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225.53</v>
      </c>
      <c r="M18" s="472"/>
      <c r="N18" s="472"/>
      <c r="O18" s="472"/>
      <c r="P18" s="472"/>
      <c r="Q18" s="472"/>
      <c r="R18" s="473"/>
      <c r="S18" s="473"/>
      <c r="T18" s="473"/>
      <c r="U18" s="473"/>
      <c r="V18" s="474"/>
      <c r="W18" s="490"/>
      <c r="X18" s="491"/>
      <c r="Y18" s="491"/>
      <c r="Z18" s="491"/>
      <c r="AA18" s="491"/>
      <c r="AB18" s="515"/>
      <c r="AC18" s="389">
        <v>73.099999999999994</v>
      </c>
      <c r="AD18" s="390"/>
      <c r="AE18" s="390"/>
      <c r="AF18" s="390"/>
      <c r="AG18" s="475"/>
      <c r="AH18" s="389">
        <v>72.5</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2086793</v>
      </c>
      <c r="BO18" s="420"/>
      <c r="BP18" s="420"/>
      <c r="BQ18" s="420"/>
      <c r="BR18" s="420"/>
      <c r="BS18" s="420"/>
      <c r="BT18" s="420"/>
      <c r="BU18" s="421"/>
      <c r="BV18" s="419">
        <v>2116289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21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4108670</v>
      </c>
      <c r="BO19" s="420"/>
      <c r="BP19" s="420"/>
      <c r="BQ19" s="420"/>
      <c r="BR19" s="420"/>
      <c r="BS19" s="420"/>
      <c r="BT19" s="420"/>
      <c r="BU19" s="421"/>
      <c r="BV19" s="419">
        <v>4020224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1984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1651257</v>
      </c>
      <c r="BO22" s="449"/>
      <c r="BP22" s="449"/>
      <c r="BQ22" s="449"/>
      <c r="BR22" s="449"/>
      <c r="BS22" s="449"/>
      <c r="BT22" s="449"/>
      <c r="BU22" s="450"/>
      <c r="BV22" s="448">
        <v>1825538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1543026</v>
      </c>
      <c r="BO23" s="420"/>
      <c r="BP23" s="420"/>
      <c r="BQ23" s="420"/>
      <c r="BR23" s="420"/>
      <c r="BS23" s="420"/>
      <c r="BT23" s="420"/>
      <c r="BU23" s="421"/>
      <c r="BV23" s="419">
        <v>1679438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7140</v>
      </c>
      <c r="R24" s="373"/>
      <c r="S24" s="373"/>
      <c r="T24" s="373"/>
      <c r="U24" s="373"/>
      <c r="V24" s="374"/>
      <c r="W24" s="462"/>
      <c r="X24" s="399"/>
      <c r="Y24" s="400"/>
      <c r="Z24" s="375" t="s">
        <v>172</v>
      </c>
      <c r="AA24" s="376"/>
      <c r="AB24" s="376"/>
      <c r="AC24" s="376"/>
      <c r="AD24" s="376"/>
      <c r="AE24" s="376"/>
      <c r="AF24" s="376"/>
      <c r="AG24" s="377"/>
      <c r="AH24" s="372">
        <v>90</v>
      </c>
      <c r="AI24" s="373"/>
      <c r="AJ24" s="373"/>
      <c r="AK24" s="373"/>
      <c r="AL24" s="374"/>
      <c r="AM24" s="372">
        <v>284490</v>
      </c>
      <c r="AN24" s="373"/>
      <c r="AO24" s="373"/>
      <c r="AP24" s="373"/>
      <c r="AQ24" s="373"/>
      <c r="AR24" s="374"/>
      <c r="AS24" s="372">
        <v>3161</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75107</v>
      </c>
      <c r="BO24" s="420"/>
      <c r="BP24" s="420"/>
      <c r="BQ24" s="420"/>
      <c r="BR24" s="420"/>
      <c r="BS24" s="420"/>
      <c r="BT24" s="420"/>
      <c r="BU24" s="421"/>
      <c r="BV24" s="419">
        <v>91470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6270</v>
      </c>
      <c r="R25" s="373"/>
      <c r="S25" s="373"/>
      <c r="T25" s="373"/>
      <c r="U25" s="373"/>
      <c r="V25" s="374"/>
      <c r="W25" s="462"/>
      <c r="X25" s="399"/>
      <c r="Y25" s="400"/>
      <c r="Z25" s="375" t="s">
        <v>175</v>
      </c>
      <c r="AA25" s="376"/>
      <c r="AB25" s="376"/>
      <c r="AC25" s="376"/>
      <c r="AD25" s="376"/>
      <c r="AE25" s="376"/>
      <c r="AF25" s="376"/>
      <c r="AG25" s="377"/>
      <c r="AH25" s="372" t="s">
        <v>146</v>
      </c>
      <c r="AI25" s="373"/>
      <c r="AJ25" s="373"/>
      <c r="AK25" s="373"/>
      <c r="AL25" s="374"/>
      <c r="AM25" s="372" t="s">
        <v>130</v>
      </c>
      <c r="AN25" s="373"/>
      <c r="AO25" s="373"/>
      <c r="AP25" s="373"/>
      <c r="AQ25" s="373"/>
      <c r="AR25" s="374"/>
      <c r="AS25" s="372" t="s">
        <v>130</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t="s">
        <v>130</v>
      </c>
      <c r="BO25" s="449"/>
      <c r="BP25" s="449"/>
      <c r="BQ25" s="449"/>
      <c r="BR25" s="449"/>
      <c r="BS25" s="449"/>
      <c r="BT25" s="449"/>
      <c r="BU25" s="450"/>
      <c r="BV25" s="448" t="s">
        <v>130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5980</v>
      </c>
      <c r="R26" s="373"/>
      <c r="S26" s="373"/>
      <c r="T26" s="373"/>
      <c r="U26" s="373"/>
      <c r="V26" s="374"/>
      <c r="W26" s="462"/>
      <c r="X26" s="399"/>
      <c r="Y26" s="400"/>
      <c r="Z26" s="375" t="s">
        <v>178</v>
      </c>
      <c r="AA26" s="430"/>
      <c r="AB26" s="430"/>
      <c r="AC26" s="430"/>
      <c r="AD26" s="430"/>
      <c r="AE26" s="430"/>
      <c r="AF26" s="430"/>
      <c r="AG26" s="431"/>
      <c r="AH26" s="372">
        <v>5</v>
      </c>
      <c r="AI26" s="373"/>
      <c r="AJ26" s="373"/>
      <c r="AK26" s="373"/>
      <c r="AL26" s="374"/>
      <c r="AM26" s="372">
        <v>15605</v>
      </c>
      <c r="AN26" s="373"/>
      <c r="AO26" s="373"/>
      <c r="AP26" s="373"/>
      <c r="AQ26" s="373"/>
      <c r="AR26" s="374"/>
      <c r="AS26" s="372">
        <v>3121</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146</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180</v>
      </c>
      <c r="F27" s="376"/>
      <c r="G27" s="376"/>
      <c r="H27" s="376"/>
      <c r="I27" s="376"/>
      <c r="J27" s="376"/>
      <c r="K27" s="377"/>
      <c r="L27" s="372">
        <v>1</v>
      </c>
      <c r="M27" s="373"/>
      <c r="N27" s="373"/>
      <c r="O27" s="373"/>
      <c r="P27" s="374"/>
      <c r="Q27" s="372">
        <v>3600</v>
      </c>
      <c r="R27" s="373"/>
      <c r="S27" s="373"/>
      <c r="T27" s="373"/>
      <c r="U27" s="373"/>
      <c r="V27" s="374"/>
      <c r="W27" s="462"/>
      <c r="X27" s="399"/>
      <c r="Y27" s="400"/>
      <c r="Z27" s="375" t="s">
        <v>181</v>
      </c>
      <c r="AA27" s="376"/>
      <c r="AB27" s="376"/>
      <c r="AC27" s="376"/>
      <c r="AD27" s="376"/>
      <c r="AE27" s="376"/>
      <c r="AF27" s="376"/>
      <c r="AG27" s="377"/>
      <c r="AH27" s="372" t="s">
        <v>130</v>
      </c>
      <c r="AI27" s="373"/>
      <c r="AJ27" s="373"/>
      <c r="AK27" s="373"/>
      <c r="AL27" s="374"/>
      <c r="AM27" s="372" t="s">
        <v>130</v>
      </c>
      <c r="AN27" s="373"/>
      <c r="AO27" s="373"/>
      <c r="AP27" s="373"/>
      <c r="AQ27" s="373"/>
      <c r="AR27" s="374"/>
      <c r="AS27" s="372" t="s">
        <v>130</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183</v>
      </c>
      <c r="F28" s="376"/>
      <c r="G28" s="376"/>
      <c r="H28" s="376"/>
      <c r="I28" s="376"/>
      <c r="J28" s="376"/>
      <c r="K28" s="377"/>
      <c r="L28" s="372">
        <v>1</v>
      </c>
      <c r="M28" s="373"/>
      <c r="N28" s="373"/>
      <c r="O28" s="373"/>
      <c r="P28" s="374"/>
      <c r="Q28" s="372">
        <v>3200</v>
      </c>
      <c r="R28" s="373"/>
      <c r="S28" s="373"/>
      <c r="T28" s="373"/>
      <c r="U28" s="373"/>
      <c r="V28" s="374"/>
      <c r="W28" s="462"/>
      <c r="X28" s="399"/>
      <c r="Y28" s="400"/>
      <c r="Z28" s="375" t="s">
        <v>184</v>
      </c>
      <c r="AA28" s="376"/>
      <c r="AB28" s="376"/>
      <c r="AC28" s="376"/>
      <c r="AD28" s="376"/>
      <c r="AE28" s="376"/>
      <c r="AF28" s="376"/>
      <c r="AG28" s="377"/>
      <c r="AH28" s="372" t="s">
        <v>130</v>
      </c>
      <c r="AI28" s="373"/>
      <c r="AJ28" s="373"/>
      <c r="AK28" s="373"/>
      <c r="AL28" s="374"/>
      <c r="AM28" s="372" t="s">
        <v>146</v>
      </c>
      <c r="AN28" s="373"/>
      <c r="AO28" s="373"/>
      <c r="AP28" s="373"/>
      <c r="AQ28" s="373"/>
      <c r="AR28" s="374"/>
      <c r="AS28" s="372" t="s">
        <v>146</v>
      </c>
      <c r="AT28" s="373"/>
      <c r="AU28" s="373"/>
      <c r="AV28" s="373"/>
      <c r="AW28" s="373"/>
      <c r="AX28" s="432"/>
      <c r="AY28" s="436" t="s">
        <v>185</v>
      </c>
      <c r="AZ28" s="437"/>
      <c r="BA28" s="437"/>
      <c r="BB28" s="438"/>
      <c r="BC28" s="445" t="s">
        <v>49</v>
      </c>
      <c r="BD28" s="446"/>
      <c r="BE28" s="446"/>
      <c r="BF28" s="446"/>
      <c r="BG28" s="446"/>
      <c r="BH28" s="446"/>
      <c r="BI28" s="446"/>
      <c r="BJ28" s="446"/>
      <c r="BK28" s="446"/>
      <c r="BL28" s="446"/>
      <c r="BM28" s="447"/>
      <c r="BN28" s="448">
        <v>1839401</v>
      </c>
      <c r="BO28" s="449"/>
      <c r="BP28" s="449"/>
      <c r="BQ28" s="449"/>
      <c r="BR28" s="449"/>
      <c r="BS28" s="449"/>
      <c r="BT28" s="449"/>
      <c r="BU28" s="450"/>
      <c r="BV28" s="448">
        <v>1763575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186</v>
      </c>
      <c r="F29" s="376"/>
      <c r="G29" s="376"/>
      <c r="H29" s="376"/>
      <c r="I29" s="376"/>
      <c r="J29" s="376"/>
      <c r="K29" s="377"/>
      <c r="L29" s="372">
        <v>10</v>
      </c>
      <c r="M29" s="373"/>
      <c r="N29" s="373"/>
      <c r="O29" s="373"/>
      <c r="P29" s="374"/>
      <c r="Q29" s="372">
        <v>3000</v>
      </c>
      <c r="R29" s="373"/>
      <c r="S29" s="373"/>
      <c r="T29" s="373"/>
      <c r="U29" s="373"/>
      <c r="V29" s="374"/>
      <c r="W29" s="463"/>
      <c r="X29" s="464"/>
      <c r="Y29" s="465"/>
      <c r="Z29" s="375" t="s">
        <v>187</v>
      </c>
      <c r="AA29" s="376"/>
      <c r="AB29" s="376"/>
      <c r="AC29" s="376"/>
      <c r="AD29" s="376"/>
      <c r="AE29" s="376"/>
      <c r="AF29" s="376"/>
      <c r="AG29" s="377"/>
      <c r="AH29" s="372">
        <v>90</v>
      </c>
      <c r="AI29" s="373"/>
      <c r="AJ29" s="373"/>
      <c r="AK29" s="373"/>
      <c r="AL29" s="374"/>
      <c r="AM29" s="372">
        <v>284490</v>
      </c>
      <c r="AN29" s="373"/>
      <c r="AO29" s="373"/>
      <c r="AP29" s="373"/>
      <c r="AQ29" s="373"/>
      <c r="AR29" s="374"/>
      <c r="AS29" s="372">
        <v>3161</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1273288</v>
      </c>
      <c r="BO29" s="420"/>
      <c r="BP29" s="420"/>
      <c r="BQ29" s="420"/>
      <c r="BR29" s="420"/>
      <c r="BS29" s="420"/>
      <c r="BT29" s="420"/>
      <c r="BU29" s="421"/>
      <c r="BV29" s="419">
        <v>1211881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97.1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3229930</v>
      </c>
      <c r="BO30" s="454"/>
      <c r="BP30" s="454"/>
      <c r="BQ30" s="454"/>
      <c r="BR30" s="454"/>
      <c r="BS30" s="454"/>
      <c r="BT30" s="454"/>
      <c r="BU30" s="455"/>
      <c r="BV30" s="453">
        <v>2674263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196</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病院事業会計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東京市町村総合事務組合（一般会計）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奥多摩総合開発</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都民の森管理運営事業特別会計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東京市町村総合事務組合（交通災害共済事業特別会計）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おくたま地域振興財団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山のふるさと村管理運営事業特別会計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東京都市町村職員退職手当組合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小河内振興財団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東京都市町村議会議員公務災害補償等組合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東京都後期高齢者医療広域連合（一般会計）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東京都後期高齢者医療広域連合（特別会計）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西秋川衛生組合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秋川流域斎場組合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A6KF8b5pzoj4/HwQUt7RS1SDqK2WsbH+yBn19JVc9yQUwKe4HpIO1Z6VN06NReKNPskUtRAyAJlwhDlBTAqW1w==" saltValue="JdVExuVLuqU1fDLPMOkes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51" t="s">
        <v>562</v>
      </c>
      <c r="D34" s="1151"/>
      <c r="E34" s="1152"/>
      <c r="F34" s="32">
        <v>11.17</v>
      </c>
      <c r="G34" s="33">
        <v>11.79</v>
      </c>
      <c r="H34" s="33">
        <v>13.54</v>
      </c>
      <c r="I34" s="33">
        <v>13.42</v>
      </c>
      <c r="J34" s="34">
        <v>14.42</v>
      </c>
      <c r="K34" s="22"/>
      <c r="L34" s="22"/>
      <c r="M34" s="22"/>
      <c r="N34" s="22"/>
      <c r="O34" s="22"/>
      <c r="P34" s="22"/>
    </row>
    <row r="35" spans="1:16" ht="39" customHeight="1" x14ac:dyDescent="0.2">
      <c r="A35" s="22"/>
      <c r="B35" s="35"/>
      <c r="C35" s="1145" t="s">
        <v>563</v>
      </c>
      <c r="D35" s="1146"/>
      <c r="E35" s="1147"/>
      <c r="F35" s="36">
        <v>6.06</v>
      </c>
      <c r="G35" s="37">
        <v>7.26</v>
      </c>
      <c r="H35" s="37">
        <v>9</v>
      </c>
      <c r="I35" s="37">
        <v>13.45</v>
      </c>
      <c r="J35" s="38">
        <v>8</v>
      </c>
      <c r="K35" s="22"/>
      <c r="L35" s="22"/>
      <c r="M35" s="22"/>
      <c r="N35" s="22"/>
      <c r="O35" s="22"/>
      <c r="P35" s="22"/>
    </row>
    <row r="36" spans="1:16" ht="39" customHeight="1" x14ac:dyDescent="0.2">
      <c r="A36" s="22"/>
      <c r="B36" s="35"/>
      <c r="C36" s="1145" t="s">
        <v>564</v>
      </c>
      <c r="D36" s="1146"/>
      <c r="E36" s="1147"/>
      <c r="F36" s="36">
        <v>0.61</v>
      </c>
      <c r="G36" s="37">
        <v>0.62</v>
      </c>
      <c r="H36" s="37">
        <v>0.56999999999999995</v>
      </c>
      <c r="I36" s="37">
        <v>1.41</v>
      </c>
      <c r="J36" s="38">
        <v>1.94</v>
      </c>
      <c r="K36" s="22"/>
      <c r="L36" s="22"/>
      <c r="M36" s="22"/>
      <c r="N36" s="22"/>
      <c r="O36" s="22"/>
      <c r="P36" s="22"/>
    </row>
    <row r="37" spans="1:16" ht="39" customHeight="1" x14ac:dyDescent="0.2">
      <c r="A37" s="22"/>
      <c r="B37" s="35"/>
      <c r="C37" s="1145" t="s">
        <v>565</v>
      </c>
      <c r="D37" s="1146"/>
      <c r="E37" s="1147"/>
      <c r="F37" s="36">
        <v>0.86</v>
      </c>
      <c r="G37" s="37">
        <v>0.7</v>
      </c>
      <c r="H37" s="37">
        <v>1.04</v>
      </c>
      <c r="I37" s="37">
        <v>1.05</v>
      </c>
      <c r="J37" s="38">
        <v>1.01</v>
      </c>
      <c r="K37" s="22"/>
      <c r="L37" s="22"/>
      <c r="M37" s="22"/>
      <c r="N37" s="22"/>
      <c r="O37" s="22"/>
      <c r="P37" s="22"/>
    </row>
    <row r="38" spans="1:16" ht="39" customHeight="1" x14ac:dyDescent="0.2">
      <c r="A38" s="22"/>
      <c r="B38" s="35"/>
      <c r="C38" s="1145" t="s">
        <v>566</v>
      </c>
      <c r="D38" s="1146"/>
      <c r="E38" s="1147"/>
      <c r="F38" s="36">
        <v>0.15</v>
      </c>
      <c r="G38" s="37">
        <v>0.2</v>
      </c>
      <c r="H38" s="37">
        <v>0.2</v>
      </c>
      <c r="I38" s="37">
        <v>0.27</v>
      </c>
      <c r="J38" s="38">
        <v>0.56999999999999995</v>
      </c>
      <c r="K38" s="22"/>
      <c r="L38" s="22"/>
      <c r="M38" s="22"/>
      <c r="N38" s="22"/>
      <c r="O38" s="22"/>
      <c r="P38" s="22"/>
    </row>
    <row r="39" spans="1:16" ht="39" customHeight="1" x14ac:dyDescent="0.2">
      <c r="A39" s="22"/>
      <c r="B39" s="35"/>
      <c r="C39" s="1145" t="s">
        <v>567</v>
      </c>
      <c r="D39" s="1146"/>
      <c r="E39" s="1147"/>
      <c r="F39" s="36">
        <v>0.37</v>
      </c>
      <c r="G39" s="37">
        <v>0.22</v>
      </c>
      <c r="H39" s="37">
        <v>0.22</v>
      </c>
      <c r="I39" s="37">
        <v>0.2</v>
      </c>
      <c r="J39" s="38">
        <v>0.23</v>
      </c>
      <c r="K39" s="22"/>
      <c r="L39" s="22"/>
      <c r="M39" s="22"/>
      <c r="N39" s="22"/>
      <c r="O39" s="22"/>
      <c r="P39" s="22"/>
    </row>
    <row r="40" spans="1:16" ht="39" customHeight="1" x14ac:dyDescent="0.2">
      <c r="A40" s="22"/>
      <c r="B40" s="35"/>
      <c r="C40" s="1145" t="s">
        <v>568</v>
      </c>
      <c r="D40" s="1146"/>
      <c r="E40" s="1147"/>
      <c r="F40" s="36">
        <v>0</v>
      </c>
      <c r="G40" s="37">
        <v>0</v>
      </c>
      <c r="H40" s="37">
        <v>0</v>
      </c>
      <c r="I40" s="37">
        <v>0</v>
      </c>
      <c r="J40" s="38">
        <v>0</v>
      </c>
      <c r="K40" s="22"/>
      <c r="L40" s="22"/>
      <c r="M40" s="22"/>
      <c r="N40" s="22"/>
      <c r="O40" s="22"/>
      <c r="P40" s="22"/>
    </row>
    <row r="41" spans="1:16" ht="39" customHeight="1" x14ac:dyDescent="0.2">
      <c r="A41" s="22"/>
      <c r="B41" s="35"/>
      <c r="C41" s="1145" t="s">
        <v>569</v>
      </c>
      <c r="D41" s="1146"/>
      <c r="E41" s="1147"/>
      <c r="F41" s="36">
        <v>0.14000000000000001</v>
      </c>
      <c r="G41" s="37">
        <v>0.06</v>
      </c>
      <c r="H41" s="37">
        <v>0.08</v>
      </c>
      <c r="I41" s="37">
        <v>0.01</v>
      </c>
      <c r="J41" s="38">
        <v>0</v>
      </c>
      <c r="K41" s="22"/>
      <c r="L41" s="22"/>
      <c r="M41" s="22"/>
      <c r="N41" s="22"/>
      <c r="O41" s="22"/>
      <c r="P41" s="22"/>
    </row>
    <row r="42" spans="1:16" ht="39" customHeight="1" x14ac:dyDescent="0.2">
      <c r="A42" s="22"/>
      <c r="B42" s="39"/>
      <c r="C42" s="1145" t="s">
        <v>570</v>
      </c>
      <c r="D42" s="1146"/>
      <c r="E42" s="1147"/>
      <c r="F42" s="36" t="s">
        <v>514</v>
      </c>
      <c r="G42" s="37" t="s">
        <v>514</v>
      </c>
      <c r="H42" s="37" t="s">
        <v>514</v>
      </c>
      <c r="I42" s="37" t="s">
        <v>514</v>
      </c>
      <c r="J42" s="38" t="s">
        <v>514</v>
      </c>
      <c r="K42" s="22"/>
      <c r="L42" s="22"/>
      <c r="M42" s="22"/>
      <c r="N42" s="22"/>
      <c r="O42" s="22"/>
      <c r="P42" s="22"/>
    </row>
    <row r="43" spans="1:16" ht="39" customHeight="1" thickBot="1" x14ac:dyDescent="0.25">
      <c r="A43" s="22"/>
      <c r="B43" s="40"/>
      <c r="C43" s="1148" t="s">
        <v>571</v>
      </c>
      <c r="D43" s="1149"/>
      <c r="E43" s="1150"/>
      <c r="F43" s="41" t="s">
        <v>514</v>
      </c>
      <c r="G43" s="42" t="s">
        <v>514</v>
      </c>
      <c r="H43" s="42" t="s">
        <v>514</v>
      </c>
      <c r="I43" s="42" t="s">
        <v>514</v>
      </c>
      <c r="J43" s="43" t="s">
        <v>514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hhvvfjl2C36oBOxz5uDWuiEWcLWx1+9kaVWWX4eUhkMglx7V3dx8+u7SapJ5JE7OroPmpHxorqcH9Hc9smcPw==" saltValue="CwcerMVtnXBGS3F25NLQ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216</v>
      </c>
      <c r="L45" s="60">
        <v>215</v>
      </c>
      <c r="M45" s="60">
        <v>211</v>
      </c>
      <c r="N45" s="60">
        <v>212</v>
      </c>
      <c r="O45" s="61">
        <v>208</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2">
      <c r="A48" s="48"/>
      <c r="B48" s="1178"/>
      <c r="C48" s="1179"/>
      <c r="D48" s="62"/>
      <c r="E48" s="1155" t="s">
        <v>14</v>
      </c>
      <c r="F48" s="1155"/>
      <c r="G48" s="1155"/>
      <c r="H48" s="1155"/>
      <c r="I48" s="1155"/>
      <c r="J48" s="1156"/>
      <c r="K48" s="63">
        <v>316</v>
      </c>
      <c r="L48" s="64">
        <v>346</v>
      </c>
      <c r="M48" s="64">
        <v>350</v>
      </c>
      <c r="N48" s="64">
        <v>352</v>
      </c>
      <c r="O48" s="65">
        <v>335</v>
      </c>
      <c r="P48" s="48"/>
      <c r="Q48" s="48"/>
      <c r="R48" s="48"/>
      <c r="S48" s="48"/>
      <c r="T48" s="48"/>
      <c r="U48" s="48"/>
    </row>
    <row r="49" spans="1:21" ht="30.75" customHeight="1" x14ac:dyDescent="0.2">
      <c r="A49" s="48"/>
      <c r="B49" s="1178"/>
      <c r="C49" s="1179"/>
      <c r="D49" s="62"/>
      <c r="E49" s="1155" t="s">
        <v>15</v>
      </c>
      <c r="F49" s="1155"/>
      <c r="G49" s="1155"/>
      <c r="H49" s="1155"/>
      <c r="I49" s="1155"/>
      <c r="J49" s="1156"/>
      <c r="K49" s="63">
        <v>33</v>
      </c>
      <c r="L49" s="64">
        <v>31</v>
      </c>
      <c r="M49" s="64">
        <v>31</v>
      </c>
      <c r="N49" s="64">
        <v>35</v>
      </c>
      <c r="O49" s="65">
        <v>38</v>
      </c>
      <c r="P49" s="48"/>
      <c r="Q49" s="48"/>
      <c r="R49" s="48"/>
      <c r="S49" s="48"/>
      <c r="T49" s="48"/>
      <c r="U49" s="48"/>
    </row>
    <row r="50" spans="1:21" ht="30.75" customHeight="1" x14ac:dyDescent="0.2">
      <c r="A50" s="48"/>
      <c r="B50" s="1178"/>
      <c r="C50" s="1179"/>
      <c r="D50" s="62"/>
      <c r="E50" s="1155" t="s">
        <v>16</v>
      </c>
      <c r="F50" s="1155"/>
      <c r="G50" s="1155"/>
      <c r="H50" s="1155"/>
      <c r="I50" s="1155"/>
      <c r="J50" s="1156"/>
      <c r="K50" s="63" t="s">
        <v>514</v>
      </c>
      <c r="L50" s="64" t="s">
        <v>514</v>
      </c>
      <c r="M50" s="64" t="s">
        <v>514</v>
      </c>
      <c r="N50" s="64" t="s">
        <v>514</v>
      </c>
      <c r="O50" s="65" t="s">
        <v>514</v>
      </c>
      <c r="P50" s="48"/>
      <c r="Q50" s="48"/>
      <c r="R50" s="48"/>
      <c r="S50" s="48"/>
      <c r="T50" s="48"/>
      <c r="U50" s="48"/>
    </row>
    <row r="51" spans="1:21" ht="30.75" customHeight="1" x14ac:dyDescent="0.2">
      <c r="A51" s="48"/>
      <c r="B51" s="1180"/>
      <c r="C51" s="1181"/>
      <c r="D51" s="66"/>
      <c r="E51" s="1155" t="s">
        <v>17</v>
      </c>
      <c r="F51" s="1155"/>
      <c r="G51" s="1155"/>
      <c r="H51" s="1155"/>
      <c r="I51" s="1155"/>
      <c r="J51" s="1156"/>
      <c r="K51" s="63">
        <v>0</v>
      </c>
      <c r="L51" s="64">
        <v>0</v>
      </c>
      <c r="M51" s="64" t="s">
        <v>514</v>
      </c>
      <c r="N51" s="64" t="s">
        <v>514</v>
      </c>
      <c r="O51" s="65" t="s">
        <v>514</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425</v>
      </c>
      <c r="L52" s="64">
        <v>429</v>
      </c>
      <c r="M52" s="64">
        <v>424</v>
      </c>
      <c r="N52" s="64">
        <v>416</v>
      </c>
      <c r="O52" s="65">
        <v>399</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140</v>
      </c>
      <c r="L53" s="69">
        <v>163</v>
      </c>
      <c r="M53" s="69">
        <v>168</v>
      </c>
      <c r="N53" s="69">
        <v>183</v>
      </c>
      <c r="O53" s="70">
        <v>182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5">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TcLdWEILAS7o/ngcU3+xNa88MPOq+6pbt0DWoAsukEEijCwTNSa9VRQmOcsvulllcNTiKdfbokbFTdgQNHQ5g==" saltValue="9NxE/sGZoQcISl7LJbjrl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556</v>
      </c>
      <c r="J40" s="103" t="s">
        <v>557</v>
      </c>
      <c r="K40" s="103" t="s">
        <v>558</v>
      </c>
      <c r="L40" s="103" t="s">
        <v>559</v>
      </c>
      <c r="M40" s="104" t="s">
        <v>560</v>
      </c>
    </row>
    <row r="41" spans="2:13" ht="27.75" customHeight="1" x14ac:dyDescent="0.2">
      <c r="B41" s="1196" t="s">
        <v>31</v>
      </c>
      <c r="C41" s="1197"/>
      <c r="D41" s="105"/>
      <c r="E41" s="1198" t="s">
        <v>32</v>
      </c>
      <c r="F41" s="1198"/>
      <c r="G41" s="1198"/>
      <c r="H41" s="1199"/>
      <c r="I41" s="355">
        <v>2186</v>
      </c>
      <c r="J41" s="356">
        <v>2074</v>
      </c>
      <c r="K41" s="356">
        <v>1965</v>
      </c>
      <c r="L41" s="356">
        <v>1828</v>
      </c>
      <c r="M41" s="357">
        <v>1653</v>
      </c>
    </row>
    <row r="42" spans="2:13" ht="27.75" customHeight="1" x14ac:dyDescent="0.2">
      <c r="B42" s="1186"/>
      <c r="C42" s="1187"/>
      <c r="D42" s="106"/>
      <c r="E42" s="1190" t="s">
        <v>33</v>
      </c>
      <c r="F42" s="1190"/>
      <c r="G42" s="1190"/>
      <c r="H42" s="1191"/>
      <c r="I42" s="358" t="s">
        <v>514</v>
      </c>
      <c r="J42" s="359" t="s">
        <v>514</v>
      </c>
      <c r="K42" s="359" t="s">
        <v>514</v>
      </c>
      <c r="L42" s="359" t="s">
        <v>514</v>
      </c>
      <c r="M42" s="360" t="s">
        <v>514</v>
      </c>
    </row>
    <row r="43" spans="2:13" ht="27.75" customHeight="1" x14ac:dyDescent="0.2">
      <c r="B43" s="1186"/>
      <c r="C43" s="1187"/>
      <c r="D43" s="106"/>
      <c r="E43" s="1190" t="s">
        <v>34</v>
      </c>
      <c r="F43" s="1190"/>
      <c r="G43" s="1190"/>
      <c r="H43" s="1191"/>
      <c r="I43" s="358">
        <v>3654</v>
      </c>
      <c r="J43" s="359">
        <v>3427</v>
      </c>
      <c r="K43" s="359">
        <v>3130</v>
      </c>
      <c r="L43" s="359">
        <v>2868</v>
      </c>
      <c r="M43" s="360">
        <v>2610</v>
      </c>
    </row>
    <row r="44" spans="2:13" ht="27.75" customHeight="1" x14ac:dyDescent="0.2">
      <c r="B44" s="1186"/>
      <c r="C44" s="1187"/>
      <c r="D44" s="106"/>
      <c r="E44" s="1190" t="s">
        <v>35</v>
      </c>
      <c r="F44" s="1190"/>
      <c r="G44" s="1190"/>
      <c r="H44" s="1191"/>
      <c r="I44" s="358">
        <v>457</v>
      </c>
      <c r="J44" s="359">
        <v>398</v>
      </c>
      <c r="K44" s="359">
        <v>342</v>
      </c>
      <c r="L44" s="359">
        <v>297</v>
      </c>
      <c r="M44" s="360">
        <v>263</v>
      </c>
    </row>
    <row r="45" spans="2:13" ht="27.75" customHeight="1" x14ac:dyDescent="0.2">
      <c r="B45" s="1186"/>
      <c r="C45" s="1187"/>
      <c r="D45" s="106"/>
      <c r="E45" s="1190" t="s">
        <v>36</v>
      </c>
      <c r="F45" s="1190"/>
      <c r="G45" s="1190"/>
      <c r="H45" s="1191"/>
      <c r="I45" s="358">
        <v>1269</v>
      </c>
      <c r="J45" s="359">
        <v>1256</v>
      </c>
      <c r="K45" s="359">
        <v>1224</v>
      </c>
      <c r="L45" s="359">
        <v>1234</v>
      </c>
      <c r="M45" s="360">
        <v>1237</v>
      </c>
    </row>
    <row r="46" spans="2:13" ht="27.75" customHeight="1" x14ac:dyDescent="0.2">
      <c r="B46" s="1186"/>
      <c r="C46" s="1187"/>
      <c r="D46" s="107"/>
      <c r="E46" s="1190" t="s">
        <v>37</v>
      </c>
      <c r="F46" s="1190"/>
      <c r="G46" s="1190"/>
      <c r="H46" s="1191"/>
      <c r="I46" s="358" t="s">
        <v>514</v>
      </c>
      <c r="J46" s="359" t="s">
        <v>514</v>
      </c>
      <c r="K46" s="359" t="s">
        <v>514</v>
      </c>
      <c r="L46" s="359" t="s">
        <v>514</v>
      </c>
      <c r="M46" s="360" t="s">
        <v>514</v>
      </c>
    </row>
    <row r="47" spans="2:13" ht="27.75" customHeight="1" x14ac:dyDescent="0.2">
      <c r="B47" s="1186"/>
      <c r="C47" s="1187"/>
      <c r="D47" s="108"/>
      <c r="E47" s="1200" t="s">
        <v>38</v>
      </c>
      <c r="F47" s="1201"/>
      <c r="G47" s="1201"/>
      <c r="H47" s="1202"/>
      <c r="I47" s="358" t="s">
        <v>514</v>
      </c>
      <c r="J47" s="359" t="s">
        <v>514</v>
      </c>
      <c r="K47" s="359" t="s">
        <v>514</v>
      </c>
      <c r="L47" s="359" t="s">
        <v>514</v>
      </c>
      <c r="M47" s="360" t="s">
        <v>514</v>
      </c>
    </row>
    <row r="48" spans="2:13" ht="27.75" customHeight="1" x14ac:dyDescent="0.2">
      <c r="B48" s="1186"/>
      <c r="C48" s="1187"/>
      <c r="D48" s="106"/>
      <c r="E48" s="1190" t="s">
        <v>39</v>
      </c>
      <c r="F48" s="1190"/>
      <c r="G48" s="1190"/>
      <c r="H48" s="1191"/>
      <c r="I48" s="358" t="s">
        <v>514</v>
      </c>
      <c r="J48" s="359" t="s">
        <v>514</v>
      </c>
      <c r="K48" s="359" t="s">
        <v>514</v>
      </c>
      <c r="L48" s="359" t="s">
        <v>514</v>
      </c>
      <c r="M48" s="360" t="s">
        <v>514</v>
      </c>
    </row>
    <row r="49" spans="2:13" ht="27.75" customHeight="1" x14ac:dyDescent="0.2">
      <c r="B49" s="1188"/>
      <c r="C49" s="1189"/>
      <c r="D49" s="106"/>
      <c r="E49" s="1190" t="s">
        <v>40</v>
      </c>
      <c r="F49" s="1190"/>
      <c r="G49" s="1190"/>
      <c r="H49" s="1191"/>
      <c r="I49" s="358" t="s">
        <v>514</v>
      </c>
      <c r="J49" s="359" t="s">
        <v>514</v>
      </c>
      <c r="K49" s="359" t="s">
        <v>514</v>
      </c>
      <c r="L49" s="359" t="s">
        <v>514</v>
      </c>
      <c r="M49" s="360" t="s">
        <v>514</v>
      </c>
    </row>
    <row r="50" spans="2:13" ht="27.75" customHeight="1" x14ac:dyDescent="0.2">
      <c r="B50" s="1184" t="s">
        <v>41</v>
      </c>
      <c r="C50" s="1185"/>
      <c r="D50" s="109"/>
      <c r="E50" s="1190" t="s">
        <v>42</v>
      </c>
      <c r="F50" s="1190"/>
      <c r="G50" s="1190"/>
      <c r="H50" s="1191"/>
      <c r="I50" s="358">
        <v>4586</v>
      </c>
      <c r="J50" s="359">
        <v>4625</v>
      </c>
      <c r="K50" s="359">
        <v>5111</v>
      </c>
      <c r="L50" s="359">
        <v>5831</v>
      </c>
      <c r="M50" s="360">
        <v>6548</v>
      </c>
    </row>
    <row r="51" spans="2:13" ht="27.75" customHeight="1" x14ac:dyDescent="0.2">
      <c r="B51" s="1186"/>
      <c r="C51" s="1187"/>
      <c r="D51" s="106"/>
      <c r="E51" s="1190" t="s">
        <v>43</v>
      </c>
      <c r="F51" s="1190"/>
      <c r="G51" s="1190"/>
      <c r="H51" s="1191"/>
      <c r="I51" s="358">
        <v>40</v>
      </c>
      <c r="J51" s="359">
        <v>22</v>
      </c>
      <c r="K51" s="359">
        <v>11</v>
      </c>
      <c r="L51" s="359">
        <v>5</v>
      </c>
      <c r="M51" s="360">
        <v>4</v>
      </c>
    </row>
    <row r="52" spans="2:13" ht="27.75" customHeight="1" x14ac:dyDescent="0.2">
      <c r="B52" s="1188"/>
      <c r="C52" s="1189"/>
      <c r="D52" s="106"/>
      <c r="E52" s="1190" t="s">
        <v>44</v>
      </c>
      <c r="F52" s="1190"/>
      <c r="G52" s="1190"/>
      <c r="H52" s="1191"/>
      <c r="I52" s="358">
        <v>4255</v>
      </c>
      <c r="J52" s="359">
        <v>3942</v>
      </c>
      <c r="K52" s="359">
        <v>3627</v>
      </c>
      <c r="L52" s="359">
        <v>3318</v>
      </c>
      <c r="M52" s="360">
        <v>2975</v>
      </c>
    </row>
    <row r="53" spans="2:13" ht="27.75" customHeight="1" thickBot="1" x14ac:dyDescent="0.25">
      <c r="B53" s="1192" t="s">
        <v>45</v>
      </c>
      <c r="C53" s="1193"/>
      <c r="D53" s="110"/>
      <c r="E53" s="1194" t="s">
        <v>46</v>
      </c>
      <c r="F53" s="1194"/>
      <c r="G53" s="1194"/>
      <c r="H53" s="1195"/>
      <c r="I53" s="361">
        <v>-1315</v>
      </c>
      <c r="J53" s="362">
        <v>-1435</v>
      </c>
      <c r="K53" s="362">
        <v>-2089</v>
      </c>
      <c r="L53" s="362">
        <v>-2927</v>
      </c>
      <c r="M53" s="363">
        <v>-3764</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iAWDoTFPNiXmrixRjUvpMZINY2LuchbdUPzuyShlJyzeqLiyUVQ1aSvTS3D/GaLAgy80Z2qq4ip40yy1qPnRHw==" saltValue="xwwhpMFYKFi510aRy70f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558</v>
      </c>
      <c r="G54" s="119" t="s">
        <v>559</v>
      </c>
      <c r="H54" s="120" t="s">
        <v>560</v>
      </c>
    </row>
    <row r="55" spans="2:8" ht="52.5" customHeight="1" x14ac:dyDescent="0.2">
      <c r="B55" s="121"/>
      <c r="C55" s="1211" t="s">
        <v>49</v>
      </c>
      <c r="D55" s="1211"/>
      <c r="E55" s="1212"/>
      <c r="F55" s="122">
        <v>1621</v>
      </c>
      <c r="G55" s="122">
        <v>1764</v>
      </c>
      <c r="H55" s="123">
        <v>1839</v>
      </c>
    </row>
    <row r="56" spans="2:8" ht="52.5" customHeight="1" x14ac:dyDescent="0.2">
      <c r="B56" s="124"/>
      <c r="C56" s="1213" t="s">
        <v>50</v>
      </c>
      <c r="D56" s="1213"/>
      <c r="E56" s="1214"/>
      <c r="F56" s="125">
        <v>1100</v>
      </c>
      <c r="G56" s="125">
        <v>1212</v>
      </c>
      <c r="H56" s="126">
        <v>1273</v>
      </c>
    </row>
    <row r="57" spans="2:8" ht="53.25" customHeight="1" x14ac:dyDescent="0.2">
      <c r="B57" s="124"/>
      <c r="C57" s="1215" t="s">
        <v>51</v>
      </c>
      <c r="D57" s="1215"/>
      <c r="E57" s="1216"/>
      <c r="F57" s="127">
        <v>2259</v>
      </c>
      <c r="G57" s="127">
        <v>2674</v>
      </c>
      <c r="H57" s="128">
        <v>3230</v>
      </c>
    </row>
    <row r="58" spans="2:8" ht="45.75" customHeight="1" x14ac:dyDescent="0.2">
      <c r="B58" s="129"/>
      <c r="C58" s="1203" t="s">
        <v>597</v>
      </c>
      <c r="D58" s="1204"/>
      <c r="E58" s="1205"/>
      <c r="F58" s="130">
        <v>953</v>
      </c>
      <c r="G58" s="130">
        <v>1304</v>
      </c>
      <c r="H58" s="131">
        <v>1704</v>
      </c>
    </row>
    <row r="59" spans="2:8" ht="45.75" customHeight="1" x14ac:dyDescent="0.2">
      <c r="B59" s="129"/>
      <c r="C59" s="1203" t="s">
        <v>593</v>
      </c>
      <c r="D59" s="1204"/>
      <c r="E59" s="1205"/>
      <c r="F59" s="130">
        <v>733</v>
      </c>
      <c r="G59" s="130">
        <v>761</v>
      </c>
      <c r="H59" s="131">
        <v>789</v>
      </c>
    </row>
    <row r="60" spans="2:8" ht="45.75" customHeight="1" x14ac:dyDescent="0.2">
      <c r="B60" s="129"/>
      <c r="C60" s="1203" t="s">
        <v>594</v>
      </c>
      <c r="D60" s="1204"/>
      <c r="E60" s="1205"/>
      <c r="F60" s="130">
        <v>390</v>
      </c>
      <c r="G60" s="130">
        <v>436</v>
      </c>
      <c r="H60" s="131">
        <v>476</v>
      </c>
    </row>
    <row r="61" spans="2:8" ht="45.75" customHeight="1" x14ac:dyDescent="0.2">
      <c r="B61" s="129"/>
      <c r="C61" s="1203" t="s">
        <v>595</v>
      </c>
      <c r="D61" s="1204"/>
      <c r="E61" s="1205"/>
      <c r="F61" s="130">
        <v>43</v>
      </c>
      <c r="G61" s="130">
        <v>70</v>
      </c>
      <c r="H61" s="131">
        <v>100</v>
      </c>
    </row>
    <row r="62" spans="2:8" ht="45.75" customHeight="1" thickBot="1" x14ac:dyDescent="0.25">
      <c r="B62" s="132"/>
      <c r="C62" s="1206" t="s">
        <v>596</v>
      </c>
      <c r="D62" s="1207"/>
      <c r="E62" s="1208"/>
      <c r="F62" s="133">
        <v>20</v>
      </c>
      <c r="G62" s="133">
        <v>18</v>
      </c>
      <c r="H62" s="134">
        <v>62</v>
      </c>
    </row>
    <row r="63" spans="2:8" ht="52.5" customHeight="1" thickBot="1" x14ac:dyDescent="0.25">
      <c r="B63" s="135"/>
      <c r="C63" s="1209" t="s">
        <v>52</v>
      </c>
      <c r="D63" s="1209"/>
      <c r="E63" s="1210"/>
      <c r="F63" s="136">
        <v>4981</v>
      </c>
      <c r="G63" s="136">
        <v>5650</v>
      </c>
      <c r="H63" s="137">
        <v>6343</v>
      </c>
    </row>
    <row r="64" spans="2:8" ht="13.2" x14ac:dyDescent="0.2"/>
  </sheetData>
  <sheetProtection algorithmName="SHA-512" hashValue="qkg4T5qf0dojqnk31zV3Xke1kV9cWilsxeFtKBcvgjMD+I2l8S3iB6Jo9oXr8vldyrOjYPx70/GoOC9+Ll18ow==" saltValue="3ZA/dt6EiHtMEGl7Lzj8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553</v>
      </c>
      <c r="G2" s="151"/>
      <c r="H2" s="152"/>
    </row>
    <row r="3" spans="1:8" x14ac:dyDescent="0.2">
      <c r="A3" s="148" t="s">
        <v>546</v>
      </c>
      <c r="B3" s="153"/>
      <c r="C3" s="154"/>
      <c r="D3" s="155">
        <v>247248</v>
      </c>
      <c r="E3" s="156"/>
      <c r="F3" s="157">
        <v>121449</v>
      </c>
      <c r="G3" s="158"/>
      <c r="H3" s="159"/>
    </row>
    <row r="4" spans="1:8" x14ac:dyDescent="0.2">
      <c r="A4" s="160"/>
      <c r="B4" s="161"/>
      <c r="C4" s="162"/>
      <c r="D4" s="163">
        <v>245557</v>
      </c>
      <c r="E4" s="164"/>
      <c r="F4" s="165">
        <v>62922</v>
      </c>
      <c r="G4" s="166"/>
      <c r="H4" s="167"/>
    </row>
    <row r="5" spans="1:8" x14ac:dyDescent="0.2">
      <c r="A5" s="148" t="s">
        <v>548</v>
      </c>
      <c r="B5" s="153"/>
      <c r="C5" s="154"/>
      <c r="D5" s="155">
        <v>266730</v>
      </c>
      <c r="E5" s="156"/>
      <c r="F5" s="157">
        <v>145139</v>
      </c>
      <c r="G5" s="158"/>
      <c r="H5" s="159"/>
    </row>
    <row r="6" spans="1:8" x14ac:dyDescent="0.2">
      <c r="A6" s="160"/>
      <c r="B6" s="161"/>
      <c r="C6" s="162"/>
      <c r="D6" s="163">
        <v>257762</v>
      </c>
      <c r="E6" s="164"/>
      <c r="F6" s="165">
        <v>83762</v>
      </c>
      <c r="G6" s="166"/>
      <c r="H6" s="167"/>
    </row>
    <row r="7" spans="1:8" x14ac:dyDescent="0.2">
      <c r="A7" s="148" t="s">
        <v>549</v>
      </c>
      <c r="B7" s="153"/>
      <c r="C7" s="154"/>
      <c r="D7" s="155">
        <v>149037</v>
      </c>
      <c r="E7" s="156"/>
      <c r="F7" s="157">
        <v>332350</v>
      </c>
      <c r="G7" s="158"/>
      <c r="H7" s="159"/>
    </row>
    <row r="8" spans="1:8" x14ac:dyDescent="0.2">
      <c r="A8" s="160"/>
      <c r="B8" s="161"/>
      <c r="C8" s="162"/>
      <c r="D8" s="163">
        <v>140211</v>
      </c>
      <c r="E8" s="164"/>
      <c r="F8" s="165">
        <v>200453</v>
      </c>
      <c r="G8" s="166"/>
      <c r="H8" s="167"/>
    </row>
    <row r="9" spans="1:8" x14ac:dyDescent="0.2">
      <c r="A9" s="148" t="s">
        <v>550</v>
      </c>
      <c r="B9" s="153"/>
      <c r="C9" s="154"/>
      <c r="D9" s="155">
        <v>153422</v>
      </c>
      <c r="E9" s="156"/>
      <c r="F9" s="157">
        <v>362690</v>
      </c>
      <c r="G9" s="158"/>
      <c r="H9" s="159"/>
    </row>
    <row r="10" spans="1:8" x14ac:dyDescent="0.2">
      <c r="A10" s="160"/>
      <c r="B10" s="161"/>
      <c r="C10" s="162"/>
      <c r="D10" s="163">
        <v>125520</v>
      </c>
      <c r="E10" s="164"/>
      <c r="F10" s="165">
        <v>172580</v>
      </c>
      <c r="G10" s="166"/>
      <c r="H10" s="167"/>
    </row>
    <row r="11" spans="1:8" x14ac:dyDescent="0.2">
      <c r="A11" s="148" t="s">
        <v>551</v>
      </c>
      <c r="B11" s="153"/>
      <c r="C11" s="154"/>
      <c r="D11" s="155">
        <v>179003</v>
      </c>
      <c r="E11" s="156"/>
      <c r="F11" s="157">
        <v>296093</v>
      </c>
      <c r="G11" s="158"/>
      <c r="H11" s="159"/>
    </row>
    <row r="12" spans="1:8" x14ac:dyDescent="0.2">
      <c r="A12" s="160"/>
      <c r="B12" s="161"/>
      <c r="C12" s="168"/>
      <c r="D12" s="163">
        <v>156883</v>
      </c>
      <c r="E12" s="164"/>
      <c r="F12" s="165">
        <v>140545</v>
      </c>
      <c r="G12" s="166"/>
      <c r="H12" s="167"/>
    </row>
    <row r="13" spans="1:8" x14ac:dyDescent="0.2">
      <c r="A13" s="148"/>
      <c r="B13" s="153"/>
      <c r="C13" s="169"/>
      <c r="D13" s="170">
        <v>199088</v>
      </c>
      <c r="E13" s="171"/>
      <c r="F13" s="172">
        <v>251544</v>
      </c>
      <c r="G13" s="173"/>
      <c r="H13" s="159"/>
    </row>
    <row r="14" spans="1:8" x14ac:dyDescent="0.2">
      <c r="A14" s="160"/>
      <c r="B14" s="161"/>
      <c r="C14" s="162"/>
      <c r="D14" s="163">
        <v>185187</v>
      </c>
      <c r="E14" s="164"/>
      <c r="F14" s="165">
        <v>132052</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6.36</v>
      </c>
      <c r="C19" s="174">
        <f>ROUND(VALUE(SUBSTITUTE(実質収支比率等に係る経年分析!G$48,"▲","-")),2)</f>
        <v>7.53</v>
      </c>
      <c r="D19" s="174">
        <f>ROUND(VALUE(SUBSTITUTE(実質収支比率等に係る経年分析!H$48,"▲","-")),2)</f>
        <v>9.3000000000000007</v>
      </c>
      <c r="E19" s="174">
        <f>ROUND(VALUE(SUBSTITUTE(実質収支比率等に係る経年分析!I$48,"▲","-")),2)</f>
        <v>13.75</v>
      </c>
      <c r="F19" s="174">
        <f>ROUND(VALUE(SUBSTITUTE(実質収支比率等に係る経年分析!J$48,"▲","-")),2)</f>
        <v>8.58</v>
      </c>
    </row>
    <row r="20" spans="1:11" x14ac:dyDescent="0.2">
      <c r="A20" s="174" t="s">
        <v>56</v>
      </c>
      <c r="B20" s="174">
        <f>ROUND(VALUE(SUBSTITUTE(実質収支比率等に係る経年分析!F$47,"▲","-")),2)</f>
        <v>55.48</v>
      </c>
      <c r="C20" s="174">
        <f>ROUND(VALUE(SUBSTITUTE(実質収支比率等に係る経年分析!G$47,"▲","-")),2)</f>
        <v>57.85</v>
      </c>
      <c r="D20" s="174">
        <f>ROUND(VALUE(SUBSTITUTE(実質収支比率等に係る経年分析!H$47,"▲","-")),2)</f>
        <v>59.74</v>
      </c>
      <c r="E20" s="174">
        <f>ROUND(VALUE(SUBSTITUTE(実質収支比率等に係る経年分析!I$47,"▲","-")),2)</f>
        <v>60.58</v>
      </c>
      <c r="F20" s="174">
        <f>ROUND(VALUE(SUBSTITUTE(実質収支比率等に係る経年分析!J$47,"▲","-")),2)</f>
        <v>65.040000000000006</v>
      </c>
    </row>
    <row r="21" spans="1:11" x14ac:dyDescent="0.2">
      <c r="A21" s="174" t="s">
        <v>57</v>
      </c>
      <c r="B21" s="174">
        <f>IF(ISNUMBER(VALUE(SUBSTITUTE(実質収支比率等に係る経年分析!F$49,"▲","-"))),ROUND(VALUE(SUBSTITUTE(実質収支比率等に係る経年分析!F$49,"▲","-")),2),NA())</f>
        <v>2.88</v>
      </c>
      <c r="C21" s="174">
        <f>IF(ISNUMBER(VALUE(SUBSTITUTE(実質収支比率等に係る経年分析!G$49,"▲","-"))),ROUND(VALUE(SUBSTITUTE(実質収支比率等に係る経年分析!G$49,"▲","-")),2),NA())</f>
        <v>4.2699999999999996</v>
      </c>
      <c r="D21" s="174">
        <f>IF(ISNUMBER(VALUE(SUBSTITUTE(実質収支比率等に係る経年分析!H$49,"▲","-"))),ROUND(VALUE(SUBSTITUTE(実質収支比率等に係る経年分析!H$49,"▲","-")),2),NA())</f>
        <v>6.87</v>
      </c>
      <c r="E21" s="174">
        <f>IF(ISNUMBER(VALUE(SUBSTITUTE(実質収支比率等に係る経年分析!I$49,"▲","-"))),ROUND(VALUE(SUBSTITUTE(実質収支比率等に係る経年分析!I$49,"▲","-")),2),NA())</f>
        <v>9.9600000000000009</v>
      </c>
      <c r="F21" s="174">
        <f>IF(ISNUMBER(VALUE(SUBSTITUTE(実質収支比率等に係る経年分析!J$49,"▲","-"))),ROUND(VALUE(SUBSTITUTE(実質収支比率等に係る経年分析!J$49,"▲","-")),2),NA())</f>
        <v>-2.89</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山のふるさと村管理運営事業特別会計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0.14000000000000001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0.23</v>
      </c>
    </row>
    <row r="32" spans="1:11" x14ac:dyDescent="0.2">
      <c r="A32" s="175" t="str">
        <f>IF(連結実質赤字比率に係る赤字・黒字の構成分析!C$38="",NA(),連結実質赤字比率に係る赤字・黒字の構成分析!C$38)</f>
        <v>都民の森管理運営事業特別会計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0.56999999999999995</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1.01</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0.56999999999999995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1.94</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7.26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13.45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11.79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13.54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13.42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14.42</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425</v>
      </c>
      <c r="E42" s="176"/>
      <c r="F42" s="176"/>
      <c r="G42" s="176">
        <f>'実質公債費比率（分子）の構造'!L$52</f>
        <v>429</v>
      </c>
      <c r="H42" s="176"/>
      <c r="I42" s="176"/>
      <c r="J42" s="176">
        <f>'実質公債費比率（分子）の構造'!M$52</f>
        <v>424</v>
      </c>
      <c r="K42" s="176"/>
      <c r="L42" s="176"/>
      <c r="M42" s="176">
        <f>'実質公債費比率（分子）の構造'!N$52</f>
        <v>416</v>
      </c>
      <c r="N42" s="176"/>
      <c r="O42" s="176"/>
      <c r="P42" s="176">
        <f>'実質公債費比率（分子）の構造'!O$52</f>
        <v>399</v>
      </c>
    </row>
    <row r="43" spans="1:16" x14ac:dyDescent="0.2">
      <c r="A43" s="176" t="s">
        <v>65</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33</v>
      </c>
      <c r="C45" s="176"/>
      <c r="D45" s="176"/>
      <c r="E45" s="176">
        <f>'実質公債費比率（分子）の構造'!L$49</f>
        <v>31</v>
      </c>
      <c r="F45" s="176"/>
      <c r="G45" s="176"/>
      <c r="H45" s="176">
        <f>'実質公債費比率（分子）の構造'!M$49</f>
        <v>31</v>
      </c>
      <c r="I45" s="176"/>
      <c r="J45" s="176"/>
      <c r="K45" s="176">
        <f>'実質公債費比率（分子）の構造'!N$49</f>
        <v>35</v>
      </c>
      <c r="L45" s="176"/>
      <c r="M45" s="176"/>
      <c r="N45" s="176">
        <f>'実質公債費比率（分子）の構造'!O$49</f>
        <v>38</v>
      </c>
      <c r="O45" s="176"/>
      <c r="P45" s="176"/>
    </row>
    <row r="46" spans="1:16" x14ac:dyDescent="0.2">
      <c r="A46" s="176" t="s">
        <v>68</v>
      </c>
      <c r="B46" s="176">
        <f>'実質公債費比率（分子）の構造'!K$48</f>
        <v>316</v>
      </c>
      <c r="C46" s="176"/>
      <c r="D46" s="176"/>
      <c r="E46" s="176">
        <f>'実質公債費比率（分子）の構造'!L$48</f>
        <v>346</v>
      </c>
      <c r="F46" s="176"/>
      <c r="G46" s="176"/>
      <c r="H46" s="176">
        <f>'実質公債費比率（分子）の構造'!M$48</f>
        <v>350</v>
      </c>
      <c r="I46" s="176"/>
      <c r="J46" s="176"/>
      <c r="K46" s="176">
        <f>'実質公債費比率（分子）の構造'!N$48</f>
        <v>352</v>
      </c>
      <c r="L46" s="176"/>
      <c r="M46" s="176"/>
      <c r="N46" s="176">
        <f>'実質公債費比率（分子）の構造'!O$48</f>
        <v>335</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216</v>
      </c>
      <c r="C49" s="176"/>
      <c r="D49" s="176"/>
      <c r="E49" s="176">
        <f>'実質公債費比率（分子）の構造'!L$45</f>
        <v>215</v>
      </c>
      <c r="F49" s="176"/>
      <c r="G49" s="176"/>
      <c r="H49" s="176">
        <f>'実質公債費比率（分子）の構造'!M$45</f>
        <v>211</v>
      </c>
      <c r="I49" s="176"/>
      <c r="J49" s="176"/>
      <c r="K49" s="176">
        <f>'実質公債費比率（分子）の構造'!N$45</f>
        <v>212</v>
      </c>
      <c r="L49" s="176"/>
      <c r="M49" s="176"/>
      <c r="N49" s="176">
        <f>'実質公債費比率（分子）の構造'!O$45</f>
        <v>208</v>
      </c>
      <c r="O49" s="176"/>
      <c r="P49" s="176"/>
    </row>
    <row r="50" spans="1:16" x14ac:dyDescent="0.2">
      <c r="A50" s="176" t="s">
        <v>72</v>
      </c>
      <c r="B50" s="176" t="e">
        <f>NA()</f>
        <v>#N/A</v>
      </c>
      <c r="C50" s="176">
        <f>IF(ISNUMBER('実質公債費比率（分子）の構造'!K$53),'実質公債費比率（分子）の構造'!K$53,NA())</f>
        <v>140</v>
      </c>
      <c r="D50" s="176" t="e">
        <f>NA()</f>
        <v>#N/A</v>
      </c>
      <c r="E50" s="176" t="e">
        <f>NA()</f>
        <v>#N/A</v>
      </c>
      <c r="F50" s="176">
        <f>IF(ISNUMBER('実質公債費比率（分子）の構造'!L$53),'実質公債費比率（分子）の構造'!L$53,NA())</f>
        <v>163</v>
      </c>
      <c r="G50" s="176" t="e">
        <f>NA()</f>
        <v>#N/A</v>
      </c>
      <c r="H50" s="176" t="e">
        <f>NA()</f>
        <v>#N/A</v>
      </c>
      <c r="I50" s="176">
        <f>IF(ISNUMBER('実質公債費比率（分子）の構造'!M$53),'実質公債費比率（分子）の構造'!M$53,NA())</f>
        <v>168</v>
      </c>
      <c r="J50" s="176" t="e">
        <f>NA()</f>
        <v>#N/A</v>
      </c>
      <c r="K50" s="176" t="e">
        <f>NA()</f>
        <v>#N/A</v>
      </c>
      <c r="L50" s="176">
        <f>IF(ISNUMBER('実質公債費比率（分子）の構造'!N$53),'実質公債費比率（分子）の構造'!N$53,NA())</f>
        <v>183</v>
      </c>
      <c r="M50" s="176" t="e">
        <f>NA()</f>
        <v>#N/A</v>
      </c>
      <c r="N50" s="176" t="e">
        <f>NA()</f>
        <v>#N/A</v>
      </c>
      <c r="O50" s="176">
        <f>IF(ISNUMBER('実質公債費比率（分子）の構造'!O$53),'実質公債費比率（分子）の構造'!O$53,NA())</f>
        <v>182</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4255</v>
      </c>
      <c r="E56" s="175"/>
      <c r="F56" s="175"/>
      <c r="G56" s="175">
        <f>'将来負担比率（分子）の構造'!J$52</f>
        <v>3942</v>
      </c>
      <c r="H56" s="175"/>
      <c r="I56" s="175"/>
      <c r="J56" s="175">
        <f>'将来負担比率（分子）の構造'!K$52</f>
        <v>3627</v>
      </c>
      <c r="K56" s="175"/>
      <c r="L56" s="175"/>
      <c r="M56" s="175">
        <f>'将来負担比率（分子）の構造'!L$52</f>
        <v>3318</v>
      </c>
      <c r="N56" s="175"/>
      <c r="O56" s="175"/>
      <c r="P56" s="175">
        <f>'将来負担比率（分子）の構造'!M$52</f>
        <v>2975</v>
      </c>
    </row>
    <row r="57" spans="1:16" x14ac:dyDescent="0.2">
      <c r="A57" s="175" t="s">
        <v>43</v>
      </c>
      <c r="B57" s="175"/>
      <c r="C57" s="175"/>
      <c r="D57" s="175">
        <f>'将来負担比率（分子）の構造'!I$51</f>
        <v>40</v>
      </c>
      <c r="E57" s="175"/>
      <c r="F57" s="175"/>
      <c r="G57" s="175">
        <f>'将来負担比率（分子）の構造'!J$51</f>
        <v>22</v>
      </c>
      <c r="H57" s="175"/>
      <c r="I57" s="175"/>
      <c r="J57" s="175">
        <f>'将来負担比率（分子）の構造'!K$51</f>
        <v>11</v>
      </c>
      <c r="K57" s="175"/>
      <c r="L57" s="175"/>
      <c r="M57" s="175">
        <f>'将来負担比率（分子）の構造'!L$51</f>
        <v>5</v>
      </c>
      <c r="N57" s="175"/>
      <c r="O57" s="175"/>
      <c r="P57" s="175">
        <f>'将来負担比率（分子）の構造'!M$51</f>
        <v>4</v>
      </c>
    </row>
    <row r="58" spans="1:16" x14ac:dyDescent="0.2">
      <c r="A58" s="175" t="s">
        <v>42</v>
      </c>
      <c r="B58" s="175"/>
      <c r="C58" s="175"/>
      <c r="D58" s="175">
        <f>'将来負担比率（分子）の構造'!I$50</f>
        <v>4586</v>
      </c>
      <c r="E58" s="175"/>
      <c r="F58" s="175"/>
      <c r="G58" s="175">
        <f>'将来負担比率（分子）の構造'!J$50</f>
        <v>4625</v>
      </c>
      <c r="H58" s="175"/>
      <c r="I58" s="175"/>
      <c r="J58" s="175">
        <f>'将来負担比率（分子）の構造'!K$50</f>
        <v>5111</v>
      </c>
      <c r="K58" s="175"/>
      <c r="L58" s="175"/>
      <c r="M58" s="175">
        <f>'将来負担比率（分子）の構造'!L$50</f>
        <v>5831</v>
      </c>
      <c r="N58" s="175"/>
      <c r="O58" s="175"/>
      <c r="P58" s="175">
        <f>'将来負担比率（分子）の構造'!M$50</f>
        <v>6548</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1269</v>
      </c>
      <c r="C62" s="175"/>
      <c r="D62" s="175"/>
      <c r="E62" s="175">
        <f>'将来負担比率（分子）の構造'!J$45</f>
        <v>1256</v>
      </c>
      <c r="F62" s="175"/>
      <c r="G62" s="175"/>
      <c r="H62" s="175">
        <f>'将来負担比率（分子）の構造'!K$45</f>
        <v>1224</v>
      </c>
      <c r="I62" s="175"/>
      <c r="J62" s="175"/>
      <c r="K62" s="175">
        <f>'将来負担比率（分子）の構造'!L$45</f>
        <v>1234</v>
      </c>
      <c r="L62" s="175"/>
      <c r="M62" s="175"/>
      <c r="N62" s="175">
        <f>'将来負担比率（分子）の構造'!M$45</f>
        <v>1237</v>
      </c>
      <c r="O62" s="175"/>
      <c r="P62" s="175"/>
    </row>
    <row r="63" spans="1:16" x14ac:dyDescent="0.2">
      <c r="A63" s="175" t="s">
        <v>35</v>
      </c>
      <c r="B63" s="175">
        <f>'将来負担比率（分子）の構造'!I$44</f>
        <v>457</v>
      </c>
      <c r="C63" s="175"/>
      <c r="D63" s="175"/>
      <c r="E63" s="175">
        <f>'将来負担比率（分子）の構造'!J$44</f>
        <v>398</v>
      </c>
      <c r="F63" s="175"/>
      <c r="G63" s="175"/>
      <c r="H63" s="175">
        <f>'将来負担比率（分子）の構造'!K$44</f>
        <v>342</v>
      </c>
      <c r="I63" s="175"/>
      <c r="J63" s="175"/>
      <c r="K63" s="175">
        <f>'将来負担比率（分子）の構造'!L$44</f>
        <v>297</v>
      </c>
      <c r="L63" s="175"/>
      <c r="M63" s="175"/>
      <c r="N63" s="175">
        <f>'将来負担比率（分子）の構造'!M$44</f>
        <v>263</v>
      </c>
      <c r="O63" s="175"/>
      <c r="P63" s="175"/>
    </row>
    <row r="64" spans="1:16" x14ac:dyDescent="0.2">
      <c r="A64" s="175" t="s">
        <v>34</v>
      </c>
      <c r="B64" s="175">
        <f>'将来負担比率（分子）の構造'!I$43</f>
        <v>3654</v>
      </c>
      <c r="C64" s="175"/>
      <c r="D64" s="175"/>
      <c r="E64" s="175">
        <f>'将来負担比率（分子）の構造'!J$43</f>
        <v>3427</v>
      </c>
      <c r="F64" s="175"/>
      <c r="G64" s="175"/>
      <c r="H64" s="175">
        <f>'将来負担比率（分子）の構造'!K$43</f>
        <v>3130</v>
      </c>
      <c r="I64" s="175"/>
      <c r="J64" s="175"/>
      <c r="K64" s="175">
        <f>'将来負担比率（分子）の構造'!L$43</f>
        <v>2868</v>
      </c>
      <c r="L64" s="175"/>
      <c r="M64" s="175"/>
      <c r="N64" s="175">
        <f>'将来負担比率（分子）の構造'!M$43</f>
        <v>2610</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2186</v>
      </c>
      <c r="C66" s="175"/>
      <c r="D66" s="175"/>
      <c r="E66" s="175">
        <f>'将来負担比率（分子）の構造'!J$41</f>
        <v>2074</v>
      </c>
      <c r="F66" s="175"/>
      <c r="G66" s="175"/>
      <c r="H66" s="175">
        <f>'将来負担比率（分子）の構造'!K$41</f>
        <v>1965</v>
      </c>
      <c r="I66" s="175"/>
      <c r="J66" s="175"/>
      <c r="K66" s="175">
        <f>'将来負担比率（分子）の構造'!L$41</f>
        <v>1828</v>
      </c>
      <c r="L66" s="175"/>
      <c r="M66" s="175"/>
      <c r="N66" s="175">
        <f>'将来負担比率（分子）の構造'!M$41</f>
        <v>1653</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1621</v>
      </c>
      <c r="C72" s="179">
        <f>基金残高に係る経年分析!G55</f>
        <v>1764</v>
      </c>
      <c r="D72" s="179">
        <f>基金残高に係る経年分析!H55</f>
        <v>1839</v>
      </c>
    </row>
    <row r="73" spans="1:16" x14ac:dyDescent="0.2">
      <c r="A73" s="178" t="s">
        <v>79</v>
      </c>
      <c r="B73" s="179">
        <f>基金残高に係る経年分析!F56</f>
        <v>1100</v>
      </c>
      <c r="C73" s="179">
        <f>基金残高に係る経年分析!G56</f>
        <v>1212</v>
      </c>
      <c r="D73" s="179">
        <f>基金残高に係る経年分析!H56</f>
        <v>1273</v>
      </c>
    </row>
    <row r="74" spans="1:16" x14ac:dyDescent="0.2">
      <c r="A74" s="178" t="s">
        <v>80</v>
      </c>
      <c r="B74" s="179">
        <f>基金残高に係る経年分析!F57</f>
        <v>2259</v>
      </c>
      <c r="C74" s="179">
        <f>基金残高に係る経年分析!G57</f>
        <v>2674</v>
      </c>
      <c r="D74" s="179">
        <f>基金残高に係る経年分析!H57</f>
        <v>3230</v>
      </c>
    </row>
  </sheetData>
  <sheetProtection algorithmName="SHA-512" hashValue="Xj5OMhcW1+I64bxNbVGYZmaCPLzlSSSCAddVVFXCOiPZNr7UUVDX0LVrQGrNn2G/8IVRtMCUbLQt+rbK4h23cg==" saltValue="fEai8RflrujXZrHvj9V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227</v>
      </c>
      <c r="C5" s="680"/>
      <c r="D5" s="680"/>
      <c r="E5" s="680"/>
      <c r="F5" s="680"/>
      <c r="G5" s="680"/>
      <c r="H5" s="680"/>
      <c r="I5" s="680"/>
      <c r="J5" s="680"/>
      <c r="K5" s="680"/>
      <c r="L5" s="680"/>
      <c r="M5" s="680"/>
      <c r="N5" s="680"/>
      <c r="O5" s="680"/>
      <c r="P5" s="680"/>
      <c r="Q5" s="681"/>
      <c r="R5" s="676">
        <v>683945</v>
      </c>
      <c r="S5" s="677"/>
      <c r="T5" s="677"/>
      <c r="U5" s="677"/>
      <c r="V5" s="677"/>
      <c r="W5" s="677"/>
      <c r="X5" s="677"/>
      <c r="Y5" s="702"/>
      <c r="Z5" s="715">
        <v>8.9</v>
      </c>
      <c r="AA5" s="715"/>
      <c r="AB5" s="715"/>
      <c r="AC5" s="715"/>
      <c r="AD5" s="716">
        <v>683945</v>
      </c>
      <c r="AE5" s="716"/>
      <c r="AF5" s="716"/>
      <c r="AG5" s="716"/>
      <c r="AH5" s="716"/>
      <c r="AI5" s="716"/>
      <c r="AJ5" s="716"/>
      <c r="AK5" s="716"/>
      <c r="AL5" s="703">
        <v>24.1</v>
      </c>
      <c r="AM5" s="685"/>
      <c r="AN5" s="685"/>
      <c r="AO5" s="704"/>
      <c r="AP5" s="679" t="s">
        <v>228</v>
      </c>
      <c r="AQ5" s="680"/>
      <c r="AR5" s="680"/>
      <c r="AS5" s="680"/>
      <c r="AT5" s="680"/>
      <c r="AU5" s="680"/>
      <c r="AV5" s="680"/>
      <c r="AW5" s="680"/>
      <c r="AX5" s="680"/>
      <c r="AY5" s="680"/>
      <c r="AZ5" s="680"/>
      <c r="BA5" s="680"/>
      <c r="BB5" s="680"/>
      <c r="BC5" s="680"/>
      <c r="BD5" s="680"/>
      <c r="BE5" s="680"/>
      <c r="BF5" s="681"/>
      <c r="BG5" s="621">
        <v>677995</v>
      </c>
      <c r="BH5" s="622"/>
      <c r="BI5" s="622"/>
      <c r="BJ5" s="622"/>
      <c r="BK5" s="622"/>
      <c r="BL5" s="622"/>
      <c r="BM5" s="622"/>
      <c r="BN5" s="623"/>
      <c r="BO5" s="659">
        <v>99.1</v>
      </c>
      <c r="BP5" s="659"/>
      <c r="BQ5" s="659"/>
      <c r="BR5" s="659"/>
      <c r="BS5" s="660">
        <v>4021</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2">
      <c r="B6" s="618" t="s">
        <v>232</v>
      </c>
      <c r="C6" s="619"/>
      <c r="D6" s="619"/>
      <c r="E6" s="619"/>
      <c r="F6" s="619"/>
      <c r="G6" s="619"/>
      <c r="H6" s="619"/>
      <c r="I6" s="619"/>
      <c r="J6" s="619"/>
      <c r="K6" s="619"/>
      <c r="L6" s="619"/>
      <c r="M6" s="619"/>
      <c r="N6" s="619"/>
      <c r="O6" s="619"/>
      <c r="P6" s="619"/>
      <c r="Q6" s="620"/>
      <c r="R6" s="621">
        <v>66849</v>
      </c>
      <c r="S6" s="622"/>
      <c r="T6" s="622"/>
      <c r="U6" s="622"/>
      <c r="V6" s="622"/>
      <c r="W6" s="622"/>
      <c r="X6" s="622"/>
      <c r="Y6" s="623"/>
      <c r="Z6" s="659">
        <v>0.9</v>
      </c>
      <c r="AA6" s="659"/>
      <c r="AB6" s="659"/>
      <c r="AC6" s="659"/>
      <c r="AD6" s="660">
        <v>66849</v>
      </c>
      <c r="AE6" s="660"/>
      <c r="AF6" s="660"/>
      <c r="AG6" s="660"/>
      <c r="AH6" s="660"/>
      <c r="AI6" s="660"/>
      <c r="AJ6" s="660"/>
      <c r="AK6" s="660"/>
      <c r="AL6" s="624">
        <v>2.4</v>
      </c>
      <c r="AM6" s="625"/>
      <c r="AN6" s="625"/>
      <c r="AO6" s="661"/>
      <c r="AP6" s="618" t="s">
        <v>233</v>
      </c>
      <c r="AQ6" s="619"/>
      <c r="AR6" s="619"/>
      <c r="AS6" s="619"/>
      <c r="AT6" s="619"/>
      <c r="AU6" s="619"/>
      <c r="AV6" s="619"/>
      <c r="AW6" s="619"/>
      <c r="AX6" s="619"/>
      <c r="AY6" s="619"/>
      <c r="AZ6" s="619"/>
      <c r="BA6" s="619"/>
      <c r="BB6" s="619"/>
      <c r="BC6" s="619"/>
      <c r="BD6" s="619"/>
      <c r="BE6" s="619"/>
      <c r="BF6" s="620"/>
      <c r="BG6" s="621">
        <v>677995</v>
      </c>
      <c r="BH6" s="622"/>
      <c r="BI6" s="622"/>
      <c r="BJ6" s="622"/>
      <c r="BK6" s="622"/>
      <c r="BL6" s="622"/>
      <c r="BM6" s="622"/>
      <c r="BN6" s="623"/>
      <c r="BO6" s="659">
        <v>99.1</v>
      </c>
      <c r="BP6" s="659"/>
      <c r="BQ6" s="659"/>
      <c r="BR6" s="659"/>
      <c r="BS6" s="660">
        <v>4021</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90066</v>
      </c>
      <c r="CS6" s="622"/>
      <c r="CT6" s="622"/>
      <c r="CU6" s="622"/>
      <c r="CV6" s="622"/>
      <c r="CW6" s="622"/>
      <c r="CX6" s="622"/>
      <c r="CY6" s="623"/>
      <c r="CZ6" s="703">
        <v>1.2</v>
      </c>
      <c r="DA6" s="685"/>
      <c r="DB6" s="685"/>
      <c r="DC6" s="705"/>
      <c r="DD6" s="627" t="s">
        <v>130</v>
      </c>
      <c r="DE6" s="622"/>
      <c r="DF6" s="622"/>
      <c r="DG6" s="622"/>
      <c r="DH6" s="622"/>
      <c r="DI6" s="622"/>
      <c r="DJ6" s="622"/>
      <c r="DK6" s="622"/>
      <c r="DL6" s="622"/>
      <c r="DM6" s="622"/>
      <c r="DN6" s="622"/>
      <c r="DO6" s="622"/>
      <c r="DP6" s="623"/>
      <c r="DQ6" s="627">
        <v>90066</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766</v>
      </c>
      <c r="S7" s="622"/>
      <c r="T7" s="622"/>
      <c r="U7" s="622"/>
      <c r="V7" s="622"/>
      <c r="W7" s="622"/>
      <c r="X7" s="622"/>
      <c r="Y7" s="623"/>
      <c r="Z7" s="659">
        <v>0</v>
      </c>
      <c r="AA7" s="659"/>
      <c r="AB7" s="659"/>
      <c r="AC7" s="659"/>
      <c r="AD7" s="660">
        <v>766</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238000</v>
      </c>
      <c r="BH7" s="622"/>
      <c r="BI7" s="622"/>
      <c r="BJ7" s="622"/>
      <c r="BK7" s="622"/>
      <c r="BL7" s="622"/>
      <c r="BM7" s="622"/>
      <c r="BN7" s="623"/>
      <c r="BO7" s="659">
        <v>34.799999999999997</v>
      </c>
      <c r="BP7" s="659"/>
      <c r="BQ7" s="659"/>
      <c r="BR7" s="659"/>
      <c r="BS7" s="660">
        <v>4021</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1564535</v>
      </c>
      <c r="CS7" s="622"/>
      <c r="CT7" s="622"/>
      <c r="CU7" s="622"/>
      <c r="CV7" s="622"/>
      <c r="CW7" s="622"/>
      <c r="CX7" s="622"/>
      <c r="CY7" s="623"/>
      <c r="CZ7" s="659">
        <v>21.3</v>
      </c>
      <c r="DA7" s="659"/>
      <c r="DB7" s="659"/>
      <c r="DC7" s="659"/>
      <c r="DD7" s="627">
        <v>48008</v>
      </c>
      <c r="DE7" s="622"/>
      <c r="DF7" s="622"/>
      <c r="DG7" s="622"/>
      <c r="DH7" s="622"/>
      <c r="DI7" s="622"/>
      <c r="DJ7" s="622"/>
      <c r="DK7" s="622"/>
      <c r="DL7" s="622"/>
      <c r="DM7" s="622"/>
      <c r="DN7" s="622"/>
      <c r="DO7" s="622"/>
      <c r="DP7" s="623"/>
      <c r="DQ7" s="627">
        <v>1158628</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4072</v>
      </c>
      <c r="S8" s="622"/>
      <c r="T8" s="622"/>
      <c r="U8" s="622"/>
      <c r="V8" s="622"/>
      <c r="W8" s="622"/>
      <c r="X8" s="622"/>
      <c r="Y8" s="623"/>
      <c r="Z8" s="659">
        <v>0.1</v>
      </c>
      <c r="AA8" s="659"/>
      <c r="AB8" s="659"/>
      <c r="AC8" s="659"/>
      <c r="AD8" s="660">
        <v>4072</v>
      </c>
      <c r="AE8" s="660"/>
      <c r="AF8" s="660"/>
      <c r="AG8" s="660"/>
      <c r="AH8" s="660"/>
      <c r="AI8" s="660"/>
      <c r="AJ8" s="660"/>
      <c r="AK8" s="660"/>
      <c r="AL8" s="624">
        <v>0.1</v>
      </c>
      <c r="AM8" s="625"/>
      <c r="AN8" s="625"/>
      <c r="AO8" s="661"/>
      <c r="AP8" s="618" t="s">
        <v>239</v>
      </c>
      <c r="AQ8" s="619"/>
      <c r="AR8" s="619"/>
      <c r="AS8" s="619"/>
      <c r="AT8" s="619"/>
      <c r="AU8" s="619"/>
      <c r="AV8" s="619"/>
      <c r="AW8" s="619"/>
      <c r="AX8" s="619"/>
      <c r="AY8" s="619"/>
      <c r="AZ8" s="619"/>
      <c r="BA8" s="619"/>
      <c r="BB8" s="619"/>
      <c r="BC8" s="619"/>
      <c r="BD8" s="619"/>
      <c r="BE8" s="619"/>
      <c r="BF8" s="620"/>
      <c r="BG8" s="621">
        <v>8718</v>
      </c>
      <c r="BH8" s="622"/>
      <c r="BI8" s="622"/>
      <c r="BJ8" s="622"/>
      <c r="BK8" s="622"/>
      <c r="BL8" s="622"/>
      <c r="BM8" s="622"/>
      <c r="BN8" s="623"/>
      <c r="BO8" s="659">
        <v>1.3</v>
      </c>
      <c r="BP8" s="659"/>
      <c r="BQ8" s="659"/>
      <c r="BR8" s="659"/>
      <c r="BS8" s="660" t="s">
        <v>130</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1151565</v>
      </c>
      <c r="CS8" s="622"/>
      <c r="CT8" s="622"/>
      <c r="CU8" s="622"/>
      <c r="CV8" s="622"/>
      <c r="CW8" s="622"/>
      <c r="CX8" s="622"/>
      <c r="CY8" s="623"/>
      <c r="CZ8" s="659">
        <v>15.7</v>
      </c>
      <c r="DA8" s="659"/>
      <c r="DB8" s="659"/>
      <c r="DC8" s="659"/>
      <c r="DD8" s="627">
        <v>4578</v>
      </c>
      <c r="DE8" s="622"/>
      <c r="DF8" s="622"/>
      <c r="DG8" s="622"/>
      <c r="DH8" s="622"/>
      <c r="DI8" s="622"/>
      <c r="DJ8" s="622"/>
      <c r="DK8" s="622"/>
      <c r="DL8" s="622"/>
      <c r="DM8" s="622"/>
      <c r="DN8" s="622"/>
      <c r="DO8" s="622"/>
      <c r="DP8" s="623"/>
      <c r="DQ8" s="627">
        <v>547803</v>
      </c>
      <c r="DR8" s="622"/>
      <c r="DS8" s="622"/>
      <c r="DT8" s="622"/>
      <c r="DU8" s="622"/>
      <c r="DV8" s="622"/>
      <c r="DW8" s="622"/>
      <c r="DX8" s="622"/>
      <c r="DY8" s="622"/>
      <c r="DZ8" s="622"/>
      <c r="EA8" s="622"/>
      <c r="EB8" s="622"/>
      <c r="EC8" s="658"/>
    </row>
    <row r="9" spans="2:143" ht="11.25" customHeight="1" x14ac:dyDescent="0.2">
      <c r="B9" s="618" t="s">
        <v>241</v>
      </c>
      <c r="C9" s="619"/>
      <c r="D9" s="619"/>
      <c r="E9" s="619"/>
      <c r="F9" s="619"/>
      <c r="G9" s="619"/>
      <c r="H9" s="619"/>
      <c r="I9" s="619"/>
      <c r="J9" s="619"/>
      <c r="K9" s="619"/>
      <c r="L9" s="619"/>
      <c r="M9" s="619"/>
      <c r="N9" s="619"/>
      <c r="O9" s="619"/>
      <c r="P9" s="619"/>
      <c r="Q9" s="620"/>
      <c r="R9" s="621">
        <v>3110</v>
      </c>
      <c r="S9" s="622"/>
      <c r="T9" s="622"/>
      <c r="U9" s="622"/>
      <c r="V9" s="622"/>
      <c r="W9" s="622"/>
      <c r="X9" s="622"/>
      <c r="Y9" s="623"/>
      <c r="Z9" s="659">
        <v>0</v>
      </c>
      <c r="AA9" s="659"/>
      <c r="AB9" s="659"/>
      <c r="AC9" s="659"/>
      <c r="AD9" s="660">
        <v>3110</v>
      </c>
      <c r="AE9" s="660"/>
      <c r="AF9" s="660"/>
      <c r="AG9" s="660"/>
      <c r="AH9" s="660"/>
      <c r="AI9" s="660"/>
      <c r="AJ9" s="660"/>
      <c r="AK9" s="660"/>
      <c r="AL9" s="624">
        <v>0.1</v>
      </c>
      <c r="AM9" s="625"/>
      <c r="AN9" s="625"/>
      <c r="AO9" s="661"/>
      <c r="AP9" s="618" t="s">
        <v>242</v>
      </c>
      <c r="AQ9" s="619"/>
      <c r="AR9" s="619"/>
      <c r="AS9" s="619"/>
      <c r="AT9" s="619"/>
      <c r="AU9" s="619"/>
      <c r="AV9" s="619"/>
      <c r="AW9" s="619"/>
      <c r="AX9" s="619"/>
      <c r="AY9" s="619"/>
      <c r="AZ9" s="619"/>
      <c r="BA9" s="619"/>
      <c r="BB9" s="619"/>
      <c r="BC9" s="619"/>
      <c r="BD9" s="619"/>
      <c r="BE9" s="619"/>
      <c r="BF9" s="620"/>
      <c r="BG9" s="621">
        <v>200641</v>
      </c>
      <c r="BH9" s="622"/>
      <c r="BI9" s="622"/>
      <c r="BJ9" s="622"/>
      <c r="BK9" s="622"/>
      <c r="BL9" s="622"/>
      <c r="BM9" s="622"/>
      <c r="BN9" s="623"/>
      <c r="BO9" s="659">
        <v>29.3</v>
      </c>
      <c r="BP9" s="659"/>
      <c r="BQ9" s="659"/>
      <c r="BR9" s="659"/>
      <c r="BS9" s="660" t="s">
        <v>130</v>
      </c>
      <c r="BT9" s="660"/>
      <c r="BU9" s="660"/>
      <c r="BV9" s="660"/>
      <c r="BW9" s="660"/>
      <c r="BX9" s="660"/>
      <c r="BY9" s="660"/>
      <c r="BZ9" s="660"/>
      <c r="CA9" s="660"/>
      <c r="CB9" s="700"/>
      <c r="CD9" s="618" t="s">
        <v>243</v>
      </c>
      <c r="CE9" s="619"/>
      <c r="CF9" s="619"/>
      <c r="CG9" s="619"/>
      <c r="CH9" s="619"/>
      <c r="CI9" s="619"/>
      <c r="CJ9" s="619"/>
      <c r="CK9" s="619"/>
      <c r="CL9" s="619"/>
      <c r="CM9" s="619"/>
      <c r="CN9" s="619"/>
      <c r="CO9" s="619"/>
      <c r="CP9" s="619"/>
      <c r="CQ9" s="620"/>
      <c r="CR9" s="621">
        <v>679334</v>
      </c>
      <c r="CS9" s="622"/>
      <c r="CT9" s="622"/>
      <c r="CU9" s="622"/>
      <c r="CV9" s="622"/>
      <c r="CW9" s="622"/>
      <c r="CX9" s="622"/>
      <c r="CY9" s="623"/>
      <c r="CZ9" s="659">
        <v>9.1999999999999993</v>
      </c>
      <c r="DA9" s="659"/>
      <c r="DB9" s="659"/>
      <c r="DC9" s="659"/>
      <c r="DD9" s="627">
        <v>10216</v>
      </c>
      <c r="DE9" s="622"/>
      <c r="DF9" s="622"/>
      <c r="DG9" s="622"/>
      <c r="DH9" s="622"/>
      <c r="DI9" s="622"/>
      <c r="DJ9" s="622"/>
      <c r="DK9" s="622"/>
      <c r="DL9" s="622"/>
      <c r="DM9" s="622"/>
      <c r="DN9" s="622"/>
      <c r="DO9" s="622"/>
      <c r="DP9" s="623"/>
      <c r="DQ9" s="627">
        <v>296801</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14566</v>
      </c>
      <c r="BH10" s="622"/>
      <c r="BI10" s="622"/>
      <c r="BJ10" s="622"/>
      <c r="BK10" s="622"/>
      <c r="BL10" s="622"/>
      <c r="BM10" s="622"/>
      <c r="BN10" s="623"/>
      <c r="BO10" s="659">
        <v>2.1</v>
      </c>
      <c r="BP10" s="659"/>
      <c r="BQ10" s="659"/>
      <c r="BR10" s="659"/>
      <c r="BS10" s="660" t="s">
        <v>130</v>
      </c>
      <c r="BT10" s="660"/>
      <c r="BU10" s="660"/>
      <c r="BV10" s="660"/>
      <c r="BW10" s="660"/>
      <c r="BX10" s="660"/>
      <c r="BY10" s="660"/>
      <c r="BZ10" s="660"/>
      <c r="CA10" s="660"/>
      <c r="CB10" s="700"/>
      <c r="CD10" s="618" t="s">
        <v>246</v>
      </c>
      <c r="CE10" s="619"/>
      <c r="CF10" s="619"/>
      <c r="CG10" s="619"/>
      <c r="CH10" s="619"/>
      <c r="CI10" s="619"/>
      <c r="CJ10" s="619"/>
      <c r="CK10" s="619"/>
      <c r="CL10" s="619"/>
      <c r="CM10" s="619"/>
      <c r="CN10" s="619"/>
      <c r="CO10" s="619"/>
      <c r="CP10" s="619"/>
      <c r="CQ10" s="620"/>
      <c r="CR10" s="621">
        <v>51500</v>
      </c>
      <c r="CS10" s="622"/>
      <c r="CT10" s="622"/>
      <c r="CU10" s="622"/>
      <c r="CV10" s="622"/>
      <c r="CW10" s="622"/>
      <c r="CX10" s="622"/>
      <c r="CY10" s="623"/>
      <c r="CZ10" s="659">
        <v>0.7</v>
      </c>
      <c r="DA10" s="659"/>
      <c r="DB10" s="659"/>
      <c r="DC10" s="659"/>
      <c r="DD10" s="627" t="s">
        <v>247</v>
      </c>
      <c r="DE10" s="622"/>
      <c r="DF10" s="622"/>
      <c r="DG10" s="622"/>
      <c r="DH10" s="622"/>
      <c r="DI10" s="622"/>
      <c r="DJ10" s="622"/>
      <c r="DK10" s="622"/>
      <c r="DL10" s="622"/>
      <c r="DM10" s="622"/>
      <c r="DN10" s="622"/>
      <c r="DO10" s="622"/>
      <c r="DP10" s="623"/>
      <c r="DQ10" s="627">
        <v>22853</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119043</v>
      </c>
      <c r="S11" s="622"/>
      <c r="T11" s="622"/>
      <c r="U11" s="622"/>
      <c r="V11" s="622"/>
      <c r="W11" s="622"/>
      <c r="X11" s="622"/>
      <c r="Y11" s="623"/>
      <c r="Z11" s="624">
        <v>1.6</v>
      </c>
      <c r="AA11" s="625"/>
      <c r="AB11" s="625"/>
      <c r="AC11" s="626"/>
      <c r="AD11" s="627">
        <v>119043</v>
      </c>
      <c r="AE11" s="622"/>
      <c r="AF11" s="622"/>
      <c r="AG11" s="622"/>
      <c r="AH11" s="622"/>
      <c r="AI11" s="622"/>
      <c r="AJ11" s="622"/>
      <c r="AK11" s="623"/>
      <c r="AL11" s="624">
        <v>4.2</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14075</v>
      </c>
      <c r="BH11" s="622"/>
      <c r="BI11" s="622"/>
      <c r="BJ11" s="622"/>
      <c r="BK11" s="622"/>
      <c r="BL11" s="622"/>
      <c r="BM11" s="622"/>
      <c r="BN11" s="623"/>
      <c r="BO11" s="659">
        <v>2.1</v>
      </c>
      <c r="BP11" s="659"/>
      <c r="BQ11" s="659"/>
      <c r="BR11" s="659"/>
      <c r="BS11" s="660">
        <v>4021</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936080</v>
      </c>
      <c r="CS11" s="622"/>
      <c r="CT11" s="622"/>
      <c r="CU11" s="622"/>
      <c r="CV11" s="622"/>
      <c r="CW11" s="622"/>
      <c r="CX11" s="622"/>
      <c r="CY11" s="623"/>
      <c r="CZ11" s="659">
        <v>12.7</v>
      </c>
      <c r="DA11" s="659"/>
      <c r="DB11" s="659"/>
      <c r="DC11" s="659"/>
      <c r="DD11" s="627">
        <v>303716</v>
      </c>
      <c r="DE11" s="622"/>
      <c r="DF11" s="622"/>
      <c r="DG11" s="622"/>
      <c r="DH11" s="622"/>
      <c r="DI11" s="622"/>
      <c r="DJ11" s="622"/>
      <c r="DK11" s="622"/>
      <c r="DL11" s="622"/>
      <c r="DM11" s="622"/>
      <c r="DN11" s="622"/>
      <c r="DO11" s="622"/>
      <c r="DP11" s="623"/>
      <c r="DQ11" s="627">
        <v>158792</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130</v>
      </c>
      <c r="AA12" s="659"/>
      <c r="AB12" s="659"/>
      <c r="AC12" s="659"/>
      <c r="AD12" s="660" t="s">
        <v>130</v>
      </c>
      <c r="AE12" s="660"/>
      <c r="AF12" s="660"/>
      <c r="AG12" s="660"/>
      <c r="AH12" s="660"/>
      <c r="AI12" s="660"/>
      <c r="AJ12" s="660"/>
      <c r="AK12" s="660"/>
      <c r="AL12" s="624" t="s">
        <v>146</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398519</v>
      </c>
      <c r="BH12" s="622"/>
      <c r="BI12" s="622"/>
      <c r="BJ12" s="622"/>
      <c r="BK12" s="622"/>
      <c r="BL12" s="622"/>
      <c r="BM12" s="622"/>
      <c r="BN12" s="623"/>
      <c r="BO12" s="659">
        <v>58.3</v>
      </c>
      <c r="BP12" s="659"/>
      <c r="BQ12" s="659"/>
      <c r="BR12" s="659"/>
      <c r="BS12" s="660" t="s">
        <v>130</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499315</v>
      </c>
      <c r="CS12" s="622"/>
      <c r="CT12" s="622"/>
      <c r="CU12" s="622"/>
      <c r="CV12" s="622"/>
      <c r="CW12" s="622"/>
      <c r="CX12" s="622"/>
      <c r="CY12" s="623"/>
      <c r="CZ12" s="659">
        <v>6.8</v>
      </c>
      <c r="DA12" s="659"/>
      <c r="DB12" s="659"/>
      <c r="DC12" s="659"/>
      <c r="DD12" s="627">
        <v>23793</v>
      </c>
      <c r="DE12" s="622"/>
      <c r="DF12" s="622"/>
      <c r="DG12" s="622"/>
      <c r="DH12" s="622"/>
      <c r="DI12" s="622"/>
      <c r="DJ12" s="622"/>
      <c r="DK12" s="622"/>
      <c r="DL12" s="622"/>
      <c r="DM12" s="622"/>
      <c r="DN12" s="622"/>
      <c r="DO12" s="622"/>
      <c r="DP12" s="623"/>
      <c r="DQ12" s="627">
        <v>192770</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146</v>
      </c>
      <c r="AE13" s="660"/>
      <c r="AF13" s="660"/>
      <c r="AG13" s="660"/>
      <c r="AH13" s="660"/>
      <c r="AI13" s="660"/>
      <c r="AJ13" s="660"/>
      <c r="AK13" s="660"/>
      <c r="AL13" s="624" t="s">
        <v>130</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280269</v>
      </c>
      <c r="BH13" s="622"/>
      <c r="BI13" s="622"/>
      <c r="BJ13" s="622"/>
      <c r="BK13" s="622"/>
      <c r="BL13" s="622"/>
      <c r="BM13" s="622"/>
      <c r="BN13" s="623"/>
      <c r="BO13" s="659">
        <v>41</v>
      </c>
      <c r="BP13" s="659"/>
      <c r="BQ13" s="659"/>
      <c r="BR13" s="659"/>
      <c r="BS13" s="660" t="s">
        <v>130</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1069515</v>
      </c>
      <c r="CS13" s="622"/>
      <c r="CT13" s="622"/>
      <c r="CU13" s="622"/>
      <c r="CV13" s="622"/>
      <c r="CW13" s="622"/>
      <c r="CX13" s="622"/>
      <c r="CY13" s="623"/>
      <c r="CZ13" s="659">
        <v>14.5</v>
      </c>
      <c r="DA13" s="659"/>
      <c r="DB13" s="659"/>
      <c r="DC13" s="659"/>
      <c r="DD13" s="627">
        <v>294442</v>
      </c>
      <c r="DE13" s="622"/>
      <c r="DF13" s="622"/>
      <c r="DG13" s="622"/>
      <c r="DH13" s="622"/>
      <c r="DI13" s="622"/>
      <c r="DJ13" s="622"/>
      <c r="DK13" s="622"/>
      <c r="DL13" s="622"/>
      <c r="DM13" s="622"/>
      <c r="DN13" s="622"/>
      <c r="DO13" s="622"/>
      <c r="DP13" s="623"/>
      <c r="DQ13" s="627">
        <v>749349</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v>1</v>
      </c>
      <c r="S14" s="622"/>
      <c r="T14" s="622"/>
      <c r="U14" s="622"/>
      <c r="V14" s="622"/>
      <c r="W14" s="622"/>
      <c r="X14" s="622"/>
      <c r="Y14" s="623"/>
      <c r="Z14" s="659">
        <v>0</v>
      </c>
      <c r="AA14" s="659"/>
      <c r="AB14" s="659"/>
      <c r="AC14" s="659"/>
      <c r="AD14" s="660">
        <v>1</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17576</v>
      </c>
      <c r="BH14" s="622"/>
      <c r="BI14" s="622"/>
      <c r="BJ14" s="622"/>
      <c r="BK14" s="622"/>
      <c r="BL14" s="622"/>
      <c r="BM14" s="622"/>
      <c r="BN14" s="623"/>
      <c r="BO14" s="659">
        <v>2.6</v>
      </c>
      <c r="BP14" s="659"/>
      <c r="BQ14" s="659"/>
      <c r="BR14" s="659"/>
      <c r="BS14" s="660" t="s">
        <v>130</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309370</v>
      </c>
      <c r="CS14" s="622"/>
      <c r="CT14" s="622"/>
      <c r="CU14" s="622"/>
      <c r="CV14" s="622"/>
      <c r="CW14" s="622"/>
      <c r="CX14" s="622"/>
      <c r="CY14" s="623"/>
      <c r="CZ14" s="659">
        <v>4.2</v>
      </c>
      <c r="DA14" s="659"/>
      <c r="DB14" s="659"/>
      <c r="DC14" s="659"/>
      <c r="DD14" s="627">
        <v>26633</v>
      </c>
      <c r="DE14" s="622"/>
      <c r="DF14" s="622"/>
      <c r="DG14" s="622"/>
      <c r="DH14" s="622"/>
      <c r="DI14" s="622"/>
      <c r="DJ14" s="622"/>
      <c r="DK14" s="622"/>
      <c r="DL14" s="622"/>
      <c r="DM14" s="622"/>
      <c r="DN14" s="622"/>
      <c r="DO14" s="622"/>
      <c r="DP14" s="623"/>
      <c r="DQ14" s="627">
        <v>83040</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20339</v>
      </c>
      <c r="BH15" s="622"/>
      <c r="BI15" s="622"/>
      <c r="BJ15" s="622"/>
      <c r="BK15" s="622"/>
      <c r="BL15" s="622"/>
      <c r="BM15" s="622"/>
      <c r="BN15" s="623"/>
      <c r="BO15" s="659">
        <v>3</v>
      </c>
      <c r="BP15" s="659"/>
      <c r="BQ15" s="659"/>
      <c r="BR15" s="659"/>
      <c r="BS15" s="660" t="s">
        <v>130</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661304</v>
      </c>
      <c r="CS15" s="622"/>
      <c r="CT15" s="622"/>
      <c r="CU15" s="622"/>
      <c r="CV15" s="622"/>
      <c r="CW15" s="622"/>
      <c r="CX15" s="622"/>
      <c r="CY15" s="623"/>
      <c r="CZ15" s="659">
        <v>9</v>
      </c>
      <c r="DA15" s="659"/>
      <c r="DB15" s="659"/>
      <c r="DC15" s="659"/>
      <c r="DD15" s="627">
        <v>138163</v>
      </c>
      <c r="DE15" s="622"/>
      <c r="DF15" s="622"/>
      <c r="DG15" s="622"/>
      <c r="DH15" s="622"/>
      <c r="DI15" s="622"/>
      <c r="DJ15" s="622"/>
      <c r="DK15" s="622"/>
      <c r="DL15" s="622"/>
      <c r="DM15" s="622"/>
      <c r="DN15" s="622"/>
      <c r="DO15" s="622"/>
      <c r="DP15" s="623"/>
      <c r="DQ15" s="627">
        <v>300064</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7841</v>
      </c>
      <c r="S16" s="622"/>
      <c r="T16" s="622"/>
      <c r="U16" s="622"/>
      <c r="V16" s="622"/>
      <c r="W16" s="622"/>
      <c r="X16" s="622"/>
      <c r="Y16" s="623"/>
      <c r="Z16" s="659">
        <v>0.1</v>
      </c>
      <c r="AA16" s="659"/>
      <c r="AB16" s="659"/>
      <c r="AC16" s="659"/>
      <c r="AD16" s="660">
        <v>7841</v>
      </c>
      <c r="AE16" s="660"/>
      <c r="AF16" s="660"/>
      <c r="AG16" s="660"/>
      <c r="AH16" s="660"/>
      <c r="AI16" s="660"/>
      <c r="AJ16" s="660"/>
      <c r="AK16" s="660"/>
      <c r="AL16" s="624">
        <v>0.3</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v>3561</v>
      </c>
      <c r="BH16" s="622"/>
      <c r="BI16" s="622"/>
      <c r="BJ16" s="622"/>
      <c r="BK16" s="622"/>
      <c r="BL16" s="622"/>
      <c r="BM16" s="622"/>
      <c r="BN16" s="623"/>
      <c r="BO16" s="659">
        <v>0.5</v>
      </c>
      <c r="BP16" s="659"/>
      <c r="BQ16" s="659"/>
      <c r="BR16" s="659"/>
      <c r="BS16" s="660" t="s">
        <v>130</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v>136309</v>
      </c>
      <c r="CS16" s="622"/>
      <c r="CT16" s="622"/>
      <c r="CU16" s="622"/>
      <c r="CV16" s="622"/>
      <c r="CW16" s="622"/>
      <c r="CX16" s="622"/>
      <c r="CY16" s="623"/>
      <c r="CZ16" s="659">
        <v>1.9</v>
      </c>
      <c r="DA16" s="659"/>
      <c r="DB16" s="659"/>
      <c r="DC16" s="659"/>
      <c r="DD16" s="627" t="s">
        <v>146</v>
      </c>
      <c r="DE16" s="622"/>
      <c r="DF16" s="622"/>
      <c r="DG16" s="622"/>
      <c r="DH16" s="622"/>
      <c r="DI16" s="622"/>
      <c r="DJ16" s="622"/>
      <c r="DK16" s="622"/>
      <c r="DL16" s="622"/>
      <c r="DM16" s="622"/>
      <c r="DN16" s="622"/>
      <c r="DO16" s="622"/>
      <c r="DP16" s="623"/>
      <c r="DQ16" s="627">
        <v>6309</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18287</v>
      </c>
      <c r="S17" s="622"/>
      <c r="T17" s="622"/>
      <c r="U17" s="622"/>
      <c r="V17" s="622"/>
      <c r="W17" s="622"/>
      <c r="X17" s="622"/>
      <c r="Y17" s="623"/>
      <c r="Z17" s="659">
        <v>0.2</v>
      </c>
      <c r="AA17" s="659"/>
      <c r="AB17" s="659"/>
      <c r="AC17" s="659"/>
      <c r="AD17" s="660">
        <v>18287</v>
      </c>
      <c r="AE17" s="660"/>
      <c r="AF17" s="660"/>
      <c r="AG17" s="660"/>
      <c r="AH17" s="660"/>
      <c r="AI17" s="660"/>
      <c r="AJ17" s="660"/>
      <c r="AK17" s="660"/>
      <c r="AL17" s="624">
        <v>0.6</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207353</v>
      </c>
      <c r="CS17" s="622"/>
      <c r="CT17" s="622"/>
      <c r="CU17" s="622"/>
      <c r="CV17" s="622"/>
      <c r="CW17" s="622"/>
      <c r="CX17" s="622"/>
      <c r="CY17" s="623"/>
      <c r="CZ17" s="659">
        <v>2.8</v>
      </c>
      <c r="DA17" s="659"/>
      <c r="DB17" s="659"/>
      <c r="DC17" s="659"/>
      <c r="DD17" s="627" t="s">
        <v>130</v>
      </c>
      <c r="DE17" s="622"/>
      <c r="DF17" s="622"/>
      <c r="DG17" s="622"/>
      <c r="DH17" s="622"/>
      <c r="DI17" s="622"/>
      <c r="DJ17" s="622"/>
      <c r="DK17" s="622"/>
      <c r="DL17" s="622"/>
      <c r="DM17" s="622"/>
      <c r="DN17" s="622"/>
      <c r="DO17" s="622"/>
      <c r="DP17" s="623"/>
      <c r="DQ17" s="627">
        <v>206410</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1247</v>
      </c>
      <c r="S18" s="622"/>
      <c r="T18" s="622"/>
      <c r="U18" s="622"/>
      <c r="V18" s="622"/>
      <c r="W18" s="622"/>
      <c r="X18" s="622"/>
      <c r="Y18" s="623"/>
      <c r="Z18" s="659">
        <v>0</v>
      </c>
      <c r="AA18" s="659"/>
      <c r="AB18" s="659"/>
      <c r="AC18" s="659"/>
      <c r="AD18" s="660">
        <v>1247</v>
      </c>
      <c r="AE18" s="660"/>
      <c r="AF18" s="660"/>
      <c r="AG18" s="660"/>
      <c r="AH18" s="660"/>
      <c r="AI18" s="660"/>
      <c r="AJ18" s="660"/>
      <c r="AK18" s="660"/>
      <c r="AL18" s="624">
        <v>0</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247</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247</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1247</v>
      </c>
      <c r="S19" s="622"/>
      <c r="T19" s="622"/>
      <c r="U19" s="622"/>
      <c r="V19" s="622"/>
      <c r="W19" s="622"/>
      <c r="X19" s="622"/>
      <c r="Y19" s="623"/>
      <c r="Z19" s="659">
        <v>0</v>
      </c>
      <c r="AA19" s="659"/>
      <c r="AB19" s="659"/>
      <c r="AC19" s="659"/>
      <c r="AD19" s="660">
        <v>1247</v>
      </c>
      <c r="AE19" s="660"/>
      <c r="AF19" s="660"/>
      <c r="AG19" s="660"/>
      <c r="AH19" s="660"/>
      <c r="AI19" s="660"/>
      <c r="AJ19" s="660"/>
      <c r="AK19" s="660"/>
      <c r="AL19" s="624">
        <v>0</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5950</v>
      </c>
      <c r="BH19" s="622"/>
      <c r="BI19" s="622"/>
      <c r="BJ19" s="622"/>
      <c r="BK19" s="622"/>
      <c r="BL19" s="622"/>
      <c r="BM19" s="622"/>
      <c r="BN19" s="623"/>
      <c r="BO19" s="659">
        <v>0.9</v>
      </c>
      <c r="BP19" s="659"/>
      <c r="BQ19" s="659"/>
      <c r="BR19" s="659"/>
      <c r="BS19" s="660" t="s">
        <v>130</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275</v>
      </c>
      <c r="C20" s="689"/>
      <c r="D20" s="689"/>
      <c r="E20" s="689"/>
      <c r="F20" s="689"/>
      <c r="G20" s="689"/>
      <c r="H20" s="689"/>
      <c r="I20" s="689"/>
      <c r="J20" s="689"/>
      <c r="K20" s="689"/>
      <c r="L20" s="689"/>
      <c r="M20" s="689"/>
      <c r="N20" s="689"/>
      <c r="O20" s="689"/>
      <c r="P20" s="689"/>
      <c r="Q20" s="690"/>
      <c r="R20" s="621" t="s">
        <v>247</v>
      </c>
      <c r="S20" s="622"/>
      <c r="T20" s="622"/>
      <c r="U20" s="622"/>
      <c r="V20" s="622"/>
      <c r="W20" s="622"/>
      <c r="X20" s="622"/>
      <c r="Y20" s="623"/>
      <c r="Z20" s="659" t="s">
        <v>130</v>
      </c>
      <c r="AA20" s="659"/>
      <c r="AB20" s="659"/>
      <c r="AC20" s="659"/>
      <c r="AD20" s="660" t="s">
        <v>130</v>
      </c>
      <c r="AE20" s="660"/>
      <c r="AF20" s="660"/>
      <c r="AG20" s="660"/>
      <c r="AH20" s="660"/>
      <c r="AI20" s="660"/>
      <c r="AJ20" s="660"/>
      <c r="AK20" s="660"/>
      <c r="AL20" s="624" t="s">
        <v>130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5950</v>
      </c>
      <c r="BH20" s="622"/>
      <c r="BI20" s="622"/>
      <c r="BJ20" s="622"/>
      <c r="BK20" s="622"/>
      <c r="BL20" s="622"/>
      <c r="BM20" s="622"/>
      <c r="BN20" s="623"/>
      <c r="BO20" s="659">
        <v>0.9</v>
      </c>
      <c r="BP20" s="659"/>
      <c r="BQ20" s="659"/>
      <c r="BR20" s="659"/>
      <c r="BS20" s="660" t="s">
        <v>130</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7356246</v>
      </c>
      <c r="CS20" s="622"/>
      <c r="CT20" s="622"/>
      <c r="CU20" s="622"/>
      <c r="CV20" s="622"/>
      <c r="CW20" s="622"/>
      <c r="CX20" s="622"/>
      <c r="CY20" s="623"/>
      <c r="CZ20" s="659">
        <v>100</v>
      </c>
      <c r="DA20" s="659"/>
      <c r="DB20" s="659"/>
      <c r="DC20" s="659"/>
      <c r="DD20" s="627">
        <v>849549</v>
      </c>
      <c r="DE20" s="622"/>
      <c r="DF20" s="622"/>
      <c r="DG20" s="622"/>
      <c r="DH20" s="622"/>
      <c r="DI20" s="622"/>
      <c r="DJ20" s="622"/>
      <c r="DK20" s="622"/>
      <c r="DL20" s="622"/>
      <c r="DM20" s="622"/>
      <c r="DN20" s="622"/>
      <c r="DO20" s="622"/>
      <c r="DP20" s="623"/>
      <c r="DQ20" s="627">
        <v>3812885</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2149785</v>
      </c>
      <c r="S21" s="622"/>
      <c r="T21" s="622"/>
      <c r="U21" s="622"/>
      <c r="V21" s="622"/>
      <c r="W21" s="622"/>
      <c r="X21" s="622"/>
      <c r="Y21" s="623"/>
      <c r="Z21" s="659">
        <v>28.1</v>
      </c>
      <c r="AA21" s="659"/>
      <c r="AB21" s="659"/>
      <c r="AC21" s="659"/>
      <c r="AD21" s="660">
        <v>1915736</v>
      </c>
      <c r="AE21" s="660"/>
      <c r="AF21" s="660"/>
      <c r="AG21" s="660"/>
      <c r="AH21" s="660"/>
      <c r="AI21" s="660"/>
      <c r="AJ21" s="660"/>
      <c r="AK21" s="660"/>
      <c r="AL21" s="624">
        <v>67.5</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v>5950</v>
      </c>
      <c r="BH21" s="622"/>
      <c r="BI21" s="622"/>
      <c r="BJ21" s="622"/>
      <c r="BK21" s="622"/>
      <c r="BL21" s="622"/>
      <c r="BM21" s="622"/>
      <c r="BN21" s="623"/>
      <c r="BO21" s="659">
        <v>0.9</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1915736</v>
      </c>
      <c r="S22" s="622"/>
      <c r="T22" s="622"/>
      <c r="U22" s="622"/>
      <c r="V22" s="622"/>
      <c r="W22" s="622"/>
      <c r="X22" s="622"/>
      <c r="Y22" s="623"/>
      <c r="Z22" s="659">
        <v>25</v>
      </c>
      <c r="AA22" s="659"/>
      <c r="AB22" s="659"/>
      <c r="AC22" s="659"/>
      <c r="AD22" s="660">
        <v>1915736</v>
      </c>
      <c r="AE22" s="660"/>
      <c r="AF22" s="660"/>
      <c r="AG22" s="660"/>
      <c r="AH22" s="660"/>
      <c r="AI22" s="660"/>
      <c r="AJ22" s="660"/>
      <c r="AK22" s="660"/>
      <c r="AL22" s="624">
        <v>67.5</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283</v>
      </c>
      <c r="C23" s="619"/>
      <c r="D23" s="619"/>
      <c r="E23" s="619"/>
      <c r="F23" s="619"/>
      <c r="G23" s="619"/>
      <c r="H23" s="619"/>
      <c r="I23" s="619"/>
      <c r="J23" s="619"/>
      <c r="K23" s="619"/>
      <c r="L23" s="619"/>
      <c r="M23" s="619"/>
      <c r="N23" s="619"/>
      <c r="O23" s="619"/>
      <c r="P23" s="619"/>
      <c r="Q23" s="620"/>
      <c r="R23" s="621">
        <v>234049</v>
      </c>
      <c r="S23" s="622"/>
      <c r="T23" s="622"/>
      <c r="U23" s="622"/>
      <c r="V23" s="622"/>
      <c r="W23" s="622"/>
      <c r="X23" s="622"/>
      <c r="Y23" s="623"/>
      <c r="Z23" s="659">
        <v>3.1</v>
      </c>
      <c r="AA23" s="659"/>
      <c r="AB23" s="659"/>
      <c r="AC23" s="659"/>
      <c r="AD23" s="660" t="s">
        <v>130</v>
      </c>
      <c r="AE23" s="660"/>
      <c r="AF23" s="660"/>
      <c r="AG23" s="660"/>
      <c r="AH23" s="660"/>
      <c r="AI23" s="660"/>
      <c r="AJ23" s="660"/>
      <c r="AK23" s="660"/>
      <c r="AL23" s="624" t="s">
        <v>130</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t="s">
        <v>130</v>
      </c>
      <c r="BH23" s="622"/>
      <c r="BI23" s="622"/>
      <c r="BJ23" s="622"/>
      <c r="BK23" s="622"/>
      <c r="BL23" s="622"/>
      <c r="BM23" s="622"/>
      <c r="BN23" s="623"/>
      <c r="BO23" s="659" t="s">
        <v>130</v>
      </c>
      <c r="BP23" s="659"/>
      <c r="BQ23" s="659"/>
      <c r="BR23" s="659"/>
      <c r="BS23" s="660" t="s">
        <v>247</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
      <c r="B24" s="618" t="s">
        <v>290</v>
      </c>
      <c r="C24" s="619"/>
      <c r="D24" s="619"/>
      <c r="E24" s="619"/>
      <c r="F24" s="619"/>
      <c r="G24" s="619"/>
      <c r="H24" s="619"/>
      <c r="I24" s="619"/>
      <c r="J24" s="619"/>
      <c r="K24" s="619"/>
      <c r="L24" s="619"/>
      <c r="M24" s="619"/>
      <c r="N24" s="619"/>
      <c r="O24" s="619"/>
      <c r="P24" s="619"/>
      <c r="Q24" s="620"/>
      <c r="R24" s="621" t="s">
        <v>247</v>
      </c>
      <c r="S24" s="622"/>
      <c r="T24" s="622"/>
      <c r="U24" s="622"/>
      <c r="V24" s="622"/>
      <c r="W24" s="622"/>
      <c r="X24" s="622"/>
      <c r="Y24" s="623"/>
      <c r="Z24" s="659" t="s">
        <v>130</v>
      </c>
      <c r="AA24" s="659"/>
      <c r="AB24" s="659"/>
      <c r="AC24" s="659"/>
      <c r="AD24" s="660" t="s">
        <v>130</v>
      </c>
      <c r="AE24" s="660"/>
      <c r="AF24" s="660"/>
      <c r="AG24" s="660"/>
      <c r="AH24" s="660"/>
      <c r="AI24" s="660"/>
      <c r="AJ24" s="660"/>
      <c r="AK24" s="660"/>
      <c r="AL24" s="624" t="s">
        <v>130</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130</v>
      </c>
      <c r="BP24" s="659"/>
      <c r="BQ24" s="659"/>
      <c r="BR24" s="659"/>
      <c r="BS24" s="660" t="s">
        <v>247</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1757695</v>
      </c>
      <c r="CS24" s="677"/>
      <c r="CT24" s="677"/>
      <c r="CU24" s="677"/>
      <c r="CV24" s="677"/>
      <c r="CW24" s="677"/>
      <c r="CX24" s="677"/>
      <c r="CY24" s="702"/>
      <c r="CZ24" s="703">
        <v>23.9</v>
      </c>
      <c r="DA24" s="685"/>
      <c r="DB24" s="685"/>
      <c r="DC24" s="705"/>
      <c r="DD24" s="701">
        <v>1228888</v>
      </c>
      <c r="DE24" s="677"/>
      <c r="DF24" s="677"/>
      <c r="DG24" s="677"/>
      <c r="DH24" s="677"/>
      <c r="DI24" s="677"/>
      <c r="DJ24" s="677"/>
      <c r="DK24" s="702"/>
      <c r="DL24" s="701">
        <v>1228842</v>
      </c>
      <c r="DM24" s="677"/>
      <c r="DN24" s="677"/>
      <c r="DO24" s="677"/>
      <c r="DP24" s="677"/>
      <c r="DQ24" s="677"/>
      <c r="DR24" s="677"/>
      <c r="DS24" s="677"/>
      <c r="DT24" s="677"/>
      <c r="DU24" s="677"/>
      <c r="DV24" s="702"/>
      <c r="DW24" s="703">
        <v>42.9</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3054946</v>
      </c>
      <c r="S25" s="622"/>
      <c r="T25" s="622"/>
      <c r="U25" s="622"/>
      <c r="V25" s="622"/>
      <c r="W25" s="622"/>
      <c r="X25" s="622"/>
      <c r="Y25" s="623"/>
      <c r="Z25" s="659">
        <v>39.9</v>
      </c>
      <c r="AA25" s="659"/>
      <c r="AB25" s="659"/>
      <c r="AC25" s="659"/>
      <c r="AD25" s="660">
        <v>2820897</v>
      </c>
      <c r="AE25" s="660"/>
      <c r="AF25" s="660"/>
      <c r="AG25" s="660"/>
      <c r="AH25" s="660"/>
      <c r="AI25" s="660"/>
      <c r="AJ25" s="660"/>
      <c r="AK25" s="660"/>
      <c r="AL25" s="624">
        <v>99.5</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247</v>
      </c>
      <c r="BP25" s="659"/>
      <c r="BQ25" s="659"/>
      <c r="BR25" s="659"/>
      <c r="BS25" s="660" t="s">
        <v>130</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1039852</v>
      </c>
      <c r="CS25" s="634"/>
      <c r="CT25" s="634"/>
      <c r="CU25" s="634"/>
      <c r="CV25" s="634"/>
      <c r="CW25" s="634"/>
      <c r="CX25" s="634"/>
      <c r="CY25" s="635"/>
      <c r="CZ25" s="624">
        <v>14.1</v>
      </c>
      <c r="DA25" s="636"/>
      <c r="DB25" s="636"/>
      <c r="DC25" s="637"/>
      <c r="DD25" s="627">
        <v>875098</v>
      </c>
      <c r="DE25" s="634"/>
      <c r="DF25" s="634"/>
      <c r="DG25" s="634"/>
      <c r="DH25" s="634"/>
      <c r="DI25" s="634"/>
      <c r="DJ25" s="634"/>
      <c r="DK25" s="635"/>
      <c r="DL25" s="627">
        <v>875052</v>
      </c>
      <c r="DM25" s="634"/>
      <c r="DN25" s="634"/>
      <c r="DO25" s="634"/>
      <c r="DP25" s="634"/>
      <c r="DQ25" s="634"/>
      <c r="DR25" s="634"/>
      <c r="DS25" s="634"/>
      <c r="DT25" s="634"/>
      <c r="DU25" s="634"/>
      <c r="DV25" s="635"/>
      <c r="DW25" s="624">
        <v>30.5</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1817</v>
      </c>
      <c r="S26" s="622"/>
      <c r="T26" s="622"/>
      <c r="U26" s="622"/>
      <c r="V26" s="622"/>
      <c r="W26" s="622"/>
      <c r="X26" s="622"/>
      <c r="Y26" s="623"/>
      <c r="Z26" s="659">
        <v>0</v>
      </c>
      <c r="AA26" s="659"/>
      <c r="AB26" s="659"/>
      <c r="AC26" s="659"/>
      <c r="AD26" s="660">
        <v>1817</v>
      </c>
      <c r="AE26" s="660"/>
      <c r="AF26" s="660"/>
      <c r="AG26" s="660"/>
      <c r="AH26" s="660"/>
      <c r="AI26" s="660"/>
      <c r="AJ26" s="660"/>
      <c r="AK26" s="660"/>
      <c r="AL26" s="624">
        <v>0.1</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578220</v>
      </c>
      <c r="CS26" s="622"/>
      <c r="CT26" s="622"/>
      <c r="CU26" s="622"/>
      <c r="CV26" s="622"/>
      <c r="CW26" s="622"/>
      <c r="CX26" s="622"/>
      <c r="CY26" s="623"/>
      <c r="CZ26" s="624">
        <v>7.9</v>
      </c>
      <c r="DA26" s="636"/>
      <c r="DB26" s="636"/>
      <c r="DC26" s="637"/>
      <c r="DD26" s="627">
        <v>476473</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7141</v>
      </c>
      <c r="S27" s="622"/>
      <c r="T27" s="622"/>
      <c r="U27" s="622"/>
      <c r="V27" s="622"/>
      <c r="W27" s="622"/>
      <c r="X27" s="622"/>
      <c r="Y27" s="623"/>
      <c r="Z27" s="659">
        <v>0.1</v>
      </c>
      <c r="AA27" s="659"/>
      <c r="AB27" s="659"/>
      <c r="AC27" s="659"/>
      <c r="AD27" s="660" t="s">
        <v>130</v>
      </c>
      <c r="AE27" s="660"/>
      <c r="AF27" s="660"/>
      <c r="AG27" s="660"/>
      <c r="AH27" s="660"/>
      <c r="AI27" s="660"/>
      <c r="AJ27" s="660"/>
      <c r="AK27" s="660"/>
      <c r="AL27" s="624" t="s">
        <v>130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683945</v>
      </c>
      <c r="BH27" s="622"/>
      <c r="BI27" s="622"/>
      <c r="BJ27" s="622"/>
      <c r="BK27" s="622"/>
      <c r="BL27" s="622"/>
      <c r="BM27" s="622"/>
      <c r="BN27" s="623"/>
      <c r="BO27" s="659">
        <v>100</v>
      </c>
      <c r="BP27" s="659"/>
      <c r="BQ27" s="659"/>
      <c r="BR27" s="659"/>
      <c r="BS27" s="660">
        <v>4021</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510490</v>
      </c>
      <c r="CS27" s="634"/>
      <c r="CT27" s="634"/>
      <c r="CU27" s="634"/>
      <c r="CV27" s="634"/>
      <c r="CW27" s="634"/>
      <c r="CX27" s="634"/>
      <c r="CY27" s="635"/>
      <c r="CZ27" s="624">
        <v>6.9</v>
      </c>
      <c r="DA27" s="636"/>
      <c r="DB27" s="636"/>
      <c r="DC27" s="637"/>
      <c r="DD27" s="627">
        <v>147380</v>
      </c>
      <c r="DE27" s="634"/>
      <c r="DF27" s="634"/>
      <c r="DG27" s="634"/>
      <c r="DH27" s="634"/>
      <c r="DI27" s="634"/>
      <c r="DJ27" s="634"/>
      <c r="DK27" s="635"/>
      <c r="DL27" s="627">
        <v>147380</v>
      </c>
      <c r="DM27" s="634"/>
      <c r="DN27" s="634"/>
      <c r="DO27" s="634"/>
      <c r="DP27" s="634"/>
      <c r="DQ27" s="634"/>
      <c r="DR27" s="634"/>
      <c r="DS27" s="634"/>
      <c r="DT27" s="634"/>
      <c r="DU27" s="634"/>
      <c r="DV27" s="635"/>
      <c r="DW27" s="624">
        <v>5.0999999999999996</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127376</v>
      </c>
      <c r="S28" s="622"/>
      <c r="T28" s="622"/>
      <c r="U28" s="622"/>
      <c r="V28" s="622"/>
      <c r="W28" s="622"/>
      <c r="X28" s="622"/>
      <c r="Y28" s="623"/>
      <c r="Z28" s="659">
        <v>1.7</v>
      </c>
      <c r="AA28" s="659"/>
      <c r="AB28" s="659"/>
      <c r="AC28" s="659"/>
      <c r="AD28" s="660">
        <v>3316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207353</v>
      </c>
      <c r="CS28" s="622"/>
      <c r="CT28" s="622"/>
      <c r="CU28" s="622"/>
      <c r="CV28" s="622"/>
      <c r="CW28" s="622"/>
      <c r="CX28" s="622"/>
      <c r="CY28" s="623"/>
      <c r="CZ28" s="624">
        <v>2.8</v>
      </c>
      <c r="DA28" s="636"/>
      <c r="DB28" s="636"/>
      <c r="DC28" s="637"/>
      <c r="DD28" s="627">
        <v>206410</v>
      </c>
      <c r="DE28" s="622"/>
      <c r="DF28" s="622"/>
      <c r="DG28" s="622"/>
      <c r="DH28" s="622"/>
      <c r="DI28" s="622"/>
      <c r="DJ28" s="622"/>
      <c r="DK28" s="623"/>
      <c r="DL28" s="627">
        <v>206410</v>
      </c>
      <c r="DM28" s="622"/>
      <c r="DN28" s="622"/>
      <c r="DO28" s="622"/>
      <c r="DP28" s="622"/>
      <c r="DQ28" s="622"/>
      <c r="DR28" s="622"/>
      <c r="DS28" s="622"/>
      <c r="DT28" s="622"/>
      <c r="DU28" s="622"/>
      <c r="DV28" s="623"/>
      <c r="DW28" s="624">
        <v>7.2</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24088</v>
      </c>
      <c r="S29" s="622"/>
      <c r="T29" s="622"/>
      <c r="U29" s="622"/>
      <c r="V29" s="622"/>
      <c r="W29" s="622"/>
      <c r="X29" s="622"/>
      <c r="Y29" s="623"/>
      <c r="Z29" s="659">
        <v>0.3</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71</v>
      </c>
      <c r="CG29" s="619"/>
      <c r="CH29" s="619"/>
      <c r="CI29" s="619"/>
      <c r="CJ29" s="619"/>
      <c r="CK29" s="619"/>
      <c r="CL29" s="619"/>
      <c r="CM29" s="619"/>
      <c r="CN29" s="619"/>
      <c r="CO29" s="619"/>
      <c r="CP29" s="619"/>
      <c r="CQ29" s="620"/>
      <c r="CR29" s="621">
        <v>207353</v>
      </c>
      <c r="CS29" s="634"/>
      <c r="CT29" s="634"/>
      <c r="CU29" s="634"/>
      <c r="CV29" s="634"/>
      <c r="CW29" s="634"/>
      <c r="CX29" s="634"/>
      <c r="CY29" s="635"/>
      <c r="CZ29" s="624">
        <v>2.8</v>
      </c>
      <c r="DA29" s="636"/>
      <c r="DB29" s="636"/>
      <c r="DC29" s="637"/>
      <c r="DD29" s="627">
        <v>206410</v>
      </c>
      <c r="DE29" s="634"/>
      <c r="DF29" s="634"/>
      <c r="DG29" s="634"/>
      <c r="DH29" s="634"/>
      <c r="DI29" s="634"/>
      <c r="DJ29" s="634"/>
      <c r="DK29" s="635"/>
      <c r="DL29" s="627">
        <v>206410</v>
      </c>
      <c r="DM29" s="634"/>
      <c r="DN29" s="634"/>
      <c r="DO29" s="634"/>
      <c r="DP29" s="634"/>
      <c r="DQ29" s="634"/>
      <c r="DR29" s="634"/>
      <c r="DS29" s="634"/>
      <c r="DT29" s="634"/>
      <c r="DU29" s="634"/>
      <c r="DV29" s="635"/>
      <c r="DW29" s="624">
        <v>7.2</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476616</v>
      </c>
      <c r="S30" s="622"/>
      <c r="T30" s="622"/>
      <c r="U30" s="622"/>
      <c r="V30" s="622"/>
      <c r="W30" s="622"/>
      <c r="X30" s="622"/>
      <c r="Y30" s="623"/>
      <c r="Z30" s="659">
        <v>6.2</v>
      </c>
      <c r="AA30" s="659"/>
      <c r="AB30" s="659"/>
      <c r="AC30" s="659"/>
      <c r="AD30" s="660" t="s">
        <v>130</v>
      </c>
      <c r="AE30" s="660"/>
      <c r="AF30" s="660"/>
      <c r="AG30" s="660"/>
      <c r="AH30" s="660"/>
      <c r="AI30" s="660"/>
      <c r="AJ30" s="660"/>
      <c r="AK30" s="660"/>
      <c r="AL30" s="624" t="s">
        <v>130</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307</v>
      </c>
      <c r="BH30" s="691"/>
      <c r="BI30" s="691"/>
      <c r="BJ30" s="691"/>
      <c r="BK30" s="691"/>
      <c r="BL30" s="691"/>
      <c r="BM30" s="691"/>
      <c r="BN30" s="691"/>
      <c r="BO30" s="691"/>
      <c r="BP30" s="691"/>
      <c r="BQ30" s="692"/>
      <c r="BR30" s="673" t="s">
        <v>308</v>
      </c>
      <c r="BS30" s="691"/>
      <c r="BT30" s="691"/>
      <c r="BU30" s="691"/>
      <c r="BV30" s="691"/>
      <c r="BW30" s="691"/>
      <c r="BX30" s="691"/>
      <c r="BY30" s="691"/>
      <c r="BZ30" s="691"/>
      <c r="CA30" s="691"/>
      <c r="CB30" s="692"/>
      <c r="CD30" s="642"/>
      <c r="CE30" s="643"/>
      <c r="CF30" s="618" t="s">
        <v>309</v>
      </c>
      <c r="CG30" s="619"/>
      <c r="CH30" s="619"/>
      <c r="CI30" s="619"/>
      <c r="CJ30" s="619"/>
      <c r="CK30" s="619"/>
      <c r="CL30" s="619"/>
      <c r="CM30" s="619"/>
      <c r="CN30" s="619"/>
      <c r="CO30" s="619"/>
      <c r="CP30" s="619"/>
      <c r="CQ30" s="620"/>
      <c r="CR30" s="621">
        <v>203072</v>
      </c>
      <c r="CS30" s="622"/>
      <c r="CT30" s="622"/>
      <c r="CU30" s="622"/>
      <c r="CV30" s="622"/>
      <c r="CW30" s="622"/>
      <c r="CX30" s="622"/>
      <c r="CY30" s="623"/>
      <c r="CZ30" s="624">
        <v>2.8</v>
      </c>
      <c r="DA30" s="636"/>
      <c r="DB30" s="636"/>
      <c r="DC30" s="637"/>
      <c r="DD30" s="627">
        <v>202129</v>
      </c>
      <c r="DE30" s="622"/>
      <c r="DF30" s="622"/>
      <c r="DG30" s="622"/>
      <c r="DH30" s="622"/>
      <c r="DI30" s="622"/>
      <c r="DJ30" s="622"/>
      <c r="DK30" s="623"/>
      <c r="DL30" s="627">
        <v>202129</v>
      </c>
      <c r="DM30" s="622"/>
      <c r="DN30" s="622"/>
      <c r="DO30" s="622"/>
      <c r="DP30" s="622"/>
      <c r="DQ30" s="622"/>
      <c r="DR30" s="622"/>
      <c r="DS30" s="622"/>
      <c r="DT30" s="622"/>
      <c r="DU30" s="622"/>
      <c r="DV30" s="623"/>
      <c r="DW30" s="624">
        <v>7.1</v>
      </c>
      <c r="DX30" s="636"/>
      <c r="DY30" s="636"/>
      <c r="DZ30" s="636"/>
      <c r="EA30" s="636"/>
      <c r="EB30" s="636"/>
      <c r="EC30" s="648"/>
    </row>
    <row r="31" spans="2:133" ht="11.25" customHeight="1" x14ac:dyDescent="0.2">
      <c r="B31" s="688" t="s">
        <v>310</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130</v>
      </c>
      <c r="AM31" s="625"/>
      <c r="AN31" s="625"/>
      <c r="AO31" s="661"/>
      <c r="AP31" s="693" t="s">
        <v>311</v>
      </c>
      <c r="AQ31" s="694"/>
      <c r="AR31" s="694"/>
      <c r="AS31" s="694"/>
      <c r="AT31" s="695" t="s">
        <v>312</v>
      </c>
      <c r="AU31" s="218"/>
      <c r="AV31" s="218"/>
      <c r="AW31" s="218"/>
      <c r="AX31" s="679" t="s">
        <v>187</v>
      </c>
      <c r="AY31" s="680"/>
      <c r="AZ31" s="680"/>
      <c r="BA31" s="680"/>
      <c r="BB31" s="680"/>
      <c r="BC31" s="680"/>
      <c r="BD31" s="680"/>
      <c r="BE31" s="680"/>
      <c r="BF31" s="681"/>
      <c r="BG31" s="683">
        <v>99.7</v>
      </c>
      <c r="BH31" s="684"/>
      <c r="BI31" s="684"/>
      <c r="BJ31" s="684"/>
      <c r="BK31" s="684"/>
      <c r="BL31" s="684"/>
      <c r="BM31" s="685">
        <v>99.6</v>
      </c>
      <c r="BN31" s="684"/>
      <c r="BO31" s="684"/>
      <c r="BP31" s="684"/>
      <c r="BQ31" s="686"/>
      <c r="BR31" s="683">
        <v>99.8</v>
      </c>
      <c r="BS31" s="684"/>
      <c r="BT31" s="684"/>
      <c r="BU31" s="684"/>
      <c r="BV31" s="684"/>
      <c r="BW31" s="684"/>
      <c r="BX31" s="685">
        <v>99.7</v>
      </c>
      <c r="BY31" s="684"/>
      <c r="BZ31" s="684"/>
      <c r="CA31" s="684"/>
      <c r="CB31" s="686"/>
      <c r="CD31" s="642"/>
      <c r="CE31" s="643"/>
      <c r="CF31" s="618" t="s">
        <v>313</v>
      </c>
      <c r="CG31" s="619"/>
      <c r="CH31" s="619"/>
      <c r="CI31" s="619"/>
      <c r="CJ31" s="619"/>
      <c r="CK31" s="619"/>
      <c r="CL31" s="619"/>
      <c r="CM31" s="619"/>
      <c r="CN31" s="619"/>
      <c r="CO31" s="619"/>
      <c r="CP31" s="619"/>
      <c r="CQ31" s="620"/>
      <c r="CR31" s="621">
        <v>4281</v>
      </c>
      <c r="CS31" s="634"/>
      <c r="CT31" s="634"/>
      <c r="CU31" s="634"/>
      <c r="CV31" s="634"/>
      <c r="CW31" s="634"/>
      <c r="CX31" s="634"/>
      <c r="CY31" s="635"/>
      <c r="CZ31" s="624">
        <v>0.1</v>
      </c>
      <c r="DA31" s="636"/>
      <c r="DB31" s="636"/>
      <c r="DC31" s="637"/>
      <c r="DD31" s="627">
        <v>4281</v>
      </c>
      <c r="DE31" s="634"/>
      <c r="DF31" s="634"/>
      <c r="DG31" s="634"/>
      <c r="DH31" s="634"/>
      <c r="DI31" s="634"/>
      <c r="DJ31" s="634"/>
      <c r="DK31" s="635"/>
      <c r="DL31" s="627">
        <v>4281</v>
      </c>
      <c r="DM31" s="634"/>
      <c r="DN31" s="634"/>
      <c r="DO31" s="634"/>
      <c r="DP31" s="634"/>
      <c r="DQ31" s="634"/>
      <c r="DR31" s="634"/>
      <c r="DS31" s="634"/>
      <c r="DT31" s="634"/>
      <c r="DU31" s="634"/>
      <c r="DV31" s="635"/>
      <c r="DW31" s="624">
        <v>0.1</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3048898</v>
      </c>
      <c r="S32" s="622"/>
      <c r="T32" s="622"/>
      <c r="U32" s="622"/>
      <c r="V32" s="622"/>
      <c r="W32" s="622"/>
      <c r="X32" s="622"/>
      <c r="Y32" s="623"/>
      <c r="Z32" s="659">
        <v>39.799999999999997</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6"/>
      <c r="AU32" s="214" t="s">
        <v>315</v>
      </c>
      <c r="AX32" s="618" t="s">
        <v>316</v>
      </c>
      <c r="AY32" s="619"/>
      <c r="AZ32" s="619"/>
      <c r="BA32" s="619"/>
      <c r="BB32" s="619"/>
      <c r="BC32" s="619"/>
      <c r="BD32" s="619"/>
      <c r="BE32" s="619"/>
      <c r="BF32" s="620"/>
      <c r="BG32" s="687">
        <v>99.5</v>
      </c>
      <c r="BH32" s="634"/>
      <c r="BI32" s="634"/>
      <c r="BJ32" s="634"/>
      <c r="BK32" s="634"/>
      <c r="BL32" s="634"/>
      <c r="BM32" s="625">
        <v>99.4</v>
      </c>
      <c r="BN32" s="634"/>
      <c r="BO32" s="634"/>
      <c r="BP32" s="634"/>
      <c r="BQ32" s="657"/>
      <c r="BR32" s="687">
        <v>99.7</v>
      </c>
      <c r="BS32" s="634"/>
      <c r="BT32" s="634"/>
      <c r="BU32" s="634"/>
      <c r="BV32" s="634"/>
      <c r="BW32" s="634"/>
      <c r="BX32" s="625">
        <v>99.5</v>
      </c>
      <c r="BY32" s="634"/>
      <c r="BZ32" s="634"/>
      <c r="CA32" s="634"/>
      <c r="CB32" s="657"/>
      <c r="CD32" s="644"/>
      <c r="CE32" s="645"/>
      <c r="CF32" s="618" t="s">
        <v>317</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42402</v>
      </c>
      <c r="S33" s="622"/>
      <c r="T33" s="622"/>
      <c r="U33" s="622"/>
      <c r="V33" s="622"/>
      <c r="W33" s="622"/>
      <c r="X33" s="622"/>
      <c r="Y33" s="623"/>
      <c r="Z33" s="659">
        <v>0.6</v>
      </c>
      <c r="AA33" s="659"/>
      <c r="AB33" s="659"/>
      <c r="AC33" s="659"/>
      <c r="AD33" s="660">
        <v>9931</v>
      </c>
      <c r="AE33" s="660"/>
      <c r="AF33" s="660"/>
      <c r="AG33" s="660"/>
      <c r="AH33" s="660"/>
      <c r="AI33" s="660"/>
      <c r="AJ33" s="660"/>
      <c r="AK33" s="660"/>
      <c r="AL33" s="624">
        <v>0.4</v>
      </c>
      <c r="AM33" s="625"/>
      <c r="AN33" s="625"/>
      <c r="AO33" s="661"/>
      <c r="AP33" s="664"/>
      <c r="AQ33" s="665"/>
      <c r="AR33" s="665"/>
      <c r="AS33" s="665"/>
      <c r="AT33" s="697"/>
      <c r="AU33" s="219"/>
      <c r="AV33" s="219"/>
      <c r="AW33" s="219"/>
      <c r="AX33" s="602" t="s">
        <v>319</v>
      </c>
      <c r="AY33" s="603"/>
      <c r="AZ33" s="603"/>
      <c r="BA33" s="603"/>
      <c r="BB33" s="603"/>
      <c r="BC33" s="603"/>
      <c r="BD33" s="603"/>
      <c r="BE33" s="603"/>
      <c r="BF33" s="604"/>
      <c r="BG33" s="682">
        <v>99.6</v>
      </c>
      <c r="BH33" s="606"/>
      <c r="BI33" s="606"/>
      <c r="BJ33" s="606"/>
      <c r="BK33" s="606"/>
      <c r="BL33" s="606"/>
      <c r="BM33" s="652">
        <v>99.4</v>
      </c>
      <c r="BN33" s="606"/>
      <c r="BO33" s="606"/>
      <c r="BP33" s="606"/>
      <c r="BQ33" s="669"/>
      <c r="BR33" s="682">
        <v>99.9</v>
      </c>
      <c r="BS33" s="606"/>
      <c r="BT33" s="606"/>
      <c r="BU33" s="606"/>
      <c r="BV33" s="606"/>
      <c r="BW33" s="606"/>
      <c r="BX33" s="652">
        <v>99.7</v>
      </c>
      <c r="BY33" s="606"/>
      <c r="BZ33" s="606"/>
      <c r="CA33" s="606"/>
      <c r="CB33" s="669"/>
      <c r="CD33" s="618" t="s">
        <v>320</v>
      </c>
      <c r="CE33" s="619"/>
      <c r="CF33" s="619"/>
      <c r="CG33" s="619"/>
      <c r="CH33" s="619"/>
      <c r="CI33" s="619"/>
      <c r="CJ33" s="619"/>
      <c r="CK33" s="619"/>
      <c r="CL33" s="619"/>
      <c r="CM33" s="619"/>
      <c r="CN33" s="619"/>
      <c r="CO33" s="619"/>
      <c r="CP33" s="619"/>
      <c r="CQ33" s="620"/>
      <c r="CR33" s="621">
        <v>4612693</v>
      </c>
      <c r="CS33" s="634"/>
      <c r="CT33" s="634"/>
      <c r="CU33" s="634"/>
      <c r="CV33" s="634"/>
      <c r="CW33" s="634"/>
      <c r="CX33" s="634"/>
      <c r="CY33" s="635"/>
      <c r="CZ33" s="624">
        <v>62.7</v>
      </c>
      <c r="DA33" s="636"/>
      <c r="DB33" s="636"/>
      <c r="DC33" s="637"/>
      <c r="DD33" s="627">
        <v>2281889</v>
      </c>
      <c r="DE33" s="634"/>
      <c r="DF33" s="634"/>
      <c r="DG33" s="634"/>
      <c r="DH33" s="634"/>
      <c r="DI33" s="634"/>
      <c r="DJ33" s="634"/>
      <c r="DK33" s="635"/>
      <c r="DL33" s="627">
        <v>857951</v>
      </c>
      <c r="DM33" s="634"/>
      <c r="DN33" s="634"/>
      <c r="DO33" s="634"/>
      <c r="DP33" s="634"/>
      <c r="DQ33" s="634"/>
      <c r="DR33" s="634"/>
      <c r="DS33" s="634"/>
      <c r="DT33" s="634"/>
      <c r="DU33" s="634"/>
      <c r="DV33" s="635"/>
      <c r="DW33" s="624">
        <v>29.9</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59341</v>
      </c>
      <c r="S34" s="622"/>
      <c r="T34" s="622"/>
      <c r="U34" s="622"/>
      <c r="V34" s="622"/>
      <c r="W34" s="622"/>
      <c r="X34" s="622"/>
      <c r="Y34" s="623"/>
      <c r="Z34" s="659">
        <v>0.8</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1620481</v>
      </c>
      <c r="CS34" s="622"/>
      <c r="CT34" s="622"/>
      <c r="CU34" s="622"/>
      <c r="CV34" s="622"/>
      <c r="CW34" s="622"/>
      <c r="CX34" s="622"/>
      <c r="CY34" s="623"/>
      <c r="CZ34" s="624">
        <v>22</v>
      </c>
      <c r="DA34" s="636"/>
      <c r="DB34" s="636"/>
      <c r="DC34" s="637"/>
      <c r="DD34" s="627">
        <v>416413</v>
      </c>
      <c r="DE34" s="622"/>
      <c r="DF34" s="622"/>
      <c r="DG34" s="622"/>
      <c r="DH34" s="622"/>
      <c r="DI34" s="622"/>
      <c r="DJ34" s="622"/>
      <c r="DK34" s="623"/>
      <c r="DL34" s="627">
        <v>285214</v>
      </c>
      <c r="DM34" s="622"/>
      <c r="DN34" s="622"/>
      <c r="DO34" s="622"/>
      <c r="DP34" s="622"/>
      <c r="DQ34" s="622"/>
      <c r="DR34" s="622"/>
      <c r="DS34" s="622"/>
      <c r="DT34" s="622"/>
      <c r="DU34" s="622"/>
      <c r="DV34" s="623"/>
      <c r="DW34" s="624">
        <v>10</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124825</v>
      </c>
      <c r="S35" s="622"/>
      <c r="T35" s="622"/>
      <c r="U35" s="622"/>
      <c r="V35" s="622"/>
      <c r="W35" s="622"/>
      <c r="X35" s="622"/>
      <c r="Y35" s="623"/>
      <c r="Z35" s="659">
        <v>1.6</v>
      </c>
      <c r="AA35" s="659"/>
      <c r="AB35" s="659"/>
      <c r="AC35" s="659"/>
      <c r="AD35" s="660" t="s">
        <v>130</v>
      </c>
      <c r="AE35" s="660"/>
      <c r="AF35" s="660"/>
      <c r="AG35" s="660"/>
      <c r="AH35" s="660"/>
      <c r="AI35" s="660"/>
      <c r="AJ35" s="660"/>
      <c r="AK35" s="660"/>
      <c r="AL35" s="624" t="s">
        <v>130</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92303</v>
      </c>
      <c r="CS35" s="634"/>
      <c r="CT35" s="634"/>
      <c r="CU35" s="634"/>
      <c r="CV35" s="634"/>
      <c r="CW35" s="634"/>
      <c r="CX35" s="634"/>
      <c r="CY35" s="635"/>
      <c r="CZ35" s="624">
        <v>1.3</v>
      </c>
      <c r="DA35" s="636"/>
      <c r="DB35" s="636"/>
      <c r="DC35" s="637"/>
      <c r="DD35" s="627">
        <v>45644</v>
      </c>
      <c r="DE35" s="634"/>
      <c r="DF35" s="634"/>
      <c r="DG35" s="634"/>
      <c r="DH35" s="634"/>
      <c r="DI35" s="634"/>
      <c r="DJ35" s="634"/>
      <c r="DK35" s="635"/>
      <c r="DL35" s="627">
        <v>45644</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400290</v>
      </c>
      <c r="S36" s="622"/>
      <c r="T36" s="622"/>
      <c r="U36" s="622"/>
      <c r="V36" s="622"/>
      <c r="W36" s="622"/>
      <c r="X36" s="622"/>
      <c r="Y36" s="623"/>
      <c r="Z36" s="659">
        <v>5.2</v>
      </c>
      <c r="AA36" s="659"/>
      <c r="AB36" s="659"/>
      <c r="AC36" s="659"/>
      <c r="AD36" s="660" t="s">
        <v>130</v>
      </c>
      <c r="AE36" s="660"/>
      <c r="AF36" s="660"/>
      <c r="AG36" s="660"/>
      <c r="AH36" s="660"/>
      <c r="AI36" s="660"/>
      <c r="AJ36" s="660"/>
      <c r="AK36" s="660"/>
      <c r="AL36" s="624" t="s">
        <v>130</v>
      </c>
      <c r="AM36" s="625"/>
      <c r="AN36" s="625"/>
      <c r="AO36" s="661"/>
      <c r="AP36" s="222"/>
      <c r="AQ36" s="670" t="s">
        <v>328</v>
      </c>
      <c r="AR36" s="671"/>
      <c r="AS36" s="671"/>
      <c r="AT36" s="671"/>
      <c r="AU36" s="671"/>
      <c r="AV36" s="671"/>
      <c r="AW36" s="671"/>
      <c r="AX36" s="671"/>
      <c r="AY36" s="672"/>
      <c r="AZ36" s="676">
        <v>1059414</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28786</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1104995</v>
      </c>
      <c r="CS36" s="622"/>
      <c r="CT36" s="622"/>
      <c r="CU36" s="622"/>
      <c r="CV36" s="622"/>
      <c r="CW36" s="622"/>
      <c r="CX36" s="622"/>
      <c r="CY36" s="623"/>
      <c r="CZ36" s="624">
        <v>15</v>
      </c>
      <c r="DA36" s="636"/>
      <c r="DB36" s="636"/>
      <c r="DC36" s="637"/>
      <c r="DD36" s="627">
        <v>292110</v>
      </c>
      <c r="DE36" s="622"/>
      <c r="DF36" s="622"/>
      <c r="DG36" s="622"/>
      <c r="DH36" s="622"/>
      <c r="DI36" s="622"/>
      <c r="DJ36" s="622"/>
      <c r="DK36" s="623"/>
      <c r="DL36" s="627">
        <v>157455</v>
      </c>
      <c r="DM36" s="622"/>
      <c r="DN36" s="622"/>
      <c r="DO36" s="622"/>
      <c r="DP36" s="622"/>
      <c r="DQ36" s="622"/>
      <c r="DR36" s="622"/>
      <c r="DS36" s="622"/>
      <c r="DT36" s="622"/>
      <c r="DU36" s="622"/>
      <c r="DV36" s="623"/>
      <c r="DW36" s="624">
        <v>5.5</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255500</v>
      </c>
      <c r="S37" s="622"/>
      <c r="T37" s="622"/>
      <c r="U37" s="622"/>
      <c r="V37" s="622"/>
      <c r="W37" s="622"/>
      <c r="X37" s="622"/>
      <c r="Y37" s="623"/>
      <c r="Z37" s="659">
        <v>3.3</v>
      </c>
      <c r="AA37" s="659"/>
      <c r="AB37" s="659"/>
      <c r="AC37" s="659"/>
      <c r="AD37" s="660">
        <v>137</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561494</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-10705</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134430</v>
      </c>
      <c r="CS37" s="634"/>
      <c r="CT37" s="634"/>
      <c r="CU37" s="634"/>
      <c r="CV37" s="634"/>
      <c r="CW37" s="634"/>
      <c r="CX37" s="634"/>
      <c r="CY37" s="635"/>
      <c r="CZ37" s="624">
        <v>1.8</v>
      </c>
      <c r="DA37" s="636"/>
      <c r="DB37" s="636"/>
      <c r="DC37" s="637"/>
      <c r="DD37" s="627">
        <v>8879</v>
      </c>
      <c r="DE37" s="634"/>
      <c r="DF37" s="634"/>
      <c r="DG37" s="634"/>
      <c r="DH37" s="634"/>
      <c r="DI37" s="634"/>
      <c r="DJ37" s="634"/>
      <c r="DK37" s="635"/>
      <c r="DL37" s="627">
        <v>6413</v>
      </c>
      <c r="DM37" s="634"/>
      <c r="DN37" s="634"/>
      <c r="DO37" s="634"/>
      <c r="DP37" s="634"/>
      <c r="DQ37" s="634"/>
      <c r="DR37" s="634"/>
      <c r="DS37" s="634"/>
      <c r="DT37" s="634"/>
      <c r="DU37" s="634"/>
      <c r="DV37" s="635"/>
      <c r="DW37" s="624">
        <v>0.2</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28791</v>
      </c>
      <c r="S38" s="622"/>
      <c r="T38" s="622"/>
      <c r="U38" s="622"/>
      <c r="V38" s="622"/>
      <c r="W38" s="622"/>
      <c r="X38" s="622"/>
      <c r="Y38" s="623"/>
      <c r="Z38" s="659">
        <v>0.4</v>
      </c>
      <c r="AA38" s="659"/>
      <c r="AB38" s="659"/>
      <c r="AC38" s="659"/>
      <c r="AD38" s="660" t="s">
        <v>130</v>
      </c>
      <c r="AE38" s="660"/>
      <c r="AF38" s="660"/>
      <c r="AG38" s="660"/>
      <c r="AH38" s="660"/>
      <c r="AI38" s="660"/>
      <c r="AJ38" s="660"/>
      <c r="AK38" s="660"/>
      <c r="AL38" s="624" t="s">
        <v>130</v>
      </c>
      <c r="AM38" s="625"/>
      <c r="AN38" s="625"/>
      <c r="AO38" s="661"/>
      <c r="AQ38" s="654" t="s">
        <v>336</v>
      </c>
      <c r="AR38" s="655"/>
      <c r="AS38" s="655"/>
      <c r="AT38" s="655"/>
      <c r="AU38" s="655"/>
      <c r="AV38" s="655"/>
      <c r="AW38" s="655"/>
      <c r="AX38" s="655"/>
      <c r="AY38" s="656"/>
      <c r="AZ38" s="621">
        <v>157000</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818</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902414</v>
      </c>
      <c r="CS38" s="622"/>
      <c r="CT38" s="622"/>
      <c r="CU38" s="622"/>
      <c r="CV38" s="622"/>
      <c r="CW38" s="622"/>
      <c r="CX38" s="622"/>
      <c r="CY38" s="623"/>
      <c r="CZ38" s="624">
        <v>12.3</v>
      </c>
      <c r="DA38" s="636"/>
      <c r="DB38" s="636"/>
      <c r="DC38" s="637"/>
      <c r="DD38" s="627">
        <v>755476</v>
      </c>
      <c r="DE38" s="622"/>
      <c r="DF38" s="622"/>
      <c r="DG38" s="622"/>
      <c r="DH38" s="622"/>
      <c r="DI38" s="622"/>
      <c r="DJ38" s="622"/>
      <c r="DK38" s="623"/>
      <c r="DL38" s="627">
        <v>369638</v>
      </c>
      <c r="DM38" s="622"/>
      <c r="DN38" s="622"/>
      <c r="DO38" s="622"/>
      <c r="DP38" s="622"/>
      <c r="DQ38" s="622"/>
      <c r="DR38" s="622"/>
      <c r="DS38" s="622"/>
      <c r="DT38" s="622"/>
      <c r="DU38" s="622"/>
      <c r="DV38" s="623"/>
      <c r="DW38" s="624">
        <v>12.9</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247</v>
      </c>
      <c r="AM39" s="625"/>
      <c r="AN39" s="625"/>
      <c r="AO39" s="661"/>
      <c r="AQ39" s="654" t="s">
        <v>340</v>
      </c>
      <c r="AR39" s="655"/>
      <c r="AS39" s="655"/>
      <c r="AT39" s="655"/>
      <c r="AU39" s="655"/>
      <c r="AV39" s="655"/>
      <c r="AW39" s="655"/>
      <c r="AX39" s="655"/>
      <c r="AY39" s="656"/>
      <c r="AZ39" s="621">
        <v>3886</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1189</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815500</v>
      </c>
      <c r="CS39" s="634"/>
      <c r="CT39" s="634"/>
      <c r="CU39" s="634"/>
      <c r="CV39" s="634"/>
      <c r="CW39" s="634"/>
      <c r="CX39" s="634"/>
      <c r="CY39" s="635"/>
      <c r="CZ39" s="624">
        <v>11.1</v>
      </c>
      <c r="DA39" s="636"/>
      <c r="DB39" s="636"/>
      <c r="DC39" s="637"/>
      <c r="DD39" s="627">
        <v>695246</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28791</v>
      </c>
      <c r="S40" s="622"/>
      <c r="T40" s="622"/>
      <c r="U40" s="622"/>
      <c r="V40" s="622"/>
      <c r="W40" s="622"/>
      <c r="X40" s="622"/>
      <c r="Y40" s="623"/>
      <c r="Z40" s="659">
        <v>0.4</v>
      </c>
      <c r="AA40" s="659"/>
      <c r="AB40" s="659"/>
      <c r="AC40" s="659"/>
      <c r="AD40" s="660" t="s">
        <v>130</v>
      </c>
      <c r="AE40" s="660"/>
      <c r="AF40" s="660"/>
      <c r="AG40" s="660"/>
      <c r="AH40" s="660"/>
      <c r="AI40" s="660"/>
      <c r="AJ40" s="660"/>
      <c r="AK40" s="660"/>
      <c r="AL40" s="624" t="s">
        <v>130</v>
      </c>
      <c r="AM40" s="625"/>
      <c r="AN40" s="625"/>
      <c r="AO40" s="661"/>
      <c r="AQ40" s="654" t="s">
        <v>344</v>
      </c>
      <c r="AR40" s="655"/>
      <c r="AS40" s="655"/>
      <c r="AT40" s="655"/>
      <c r="AU40" s="655"/>
      <c r="AV40" s="655"/>
      <c r="AW40" s="655"/>
      <c r="AX40" s="655"/>
      <c r="AY40" s="656"/>
      <c r="AZ40" s="621" t="s">
        <v>130</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82</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77000</v>
      </c>
      <c r="CS40" s="622"/>
      <c r="CT40" s="622"/>
      <c r="CU40" s="622"/>
      <c r="CV40" s="622"/>
      <c r="CW40" s="622"/>
      <c r="CX40" s="622"/>
      <c r="CY40" s="623"/>
      <c r="CZ40" s="624">
        <v>1</v>
      </c>
      <c r="DA40" s="636"/>
      <c r="DB40" s="636"/>
      <c r="DC40" s="637"/>
      <c r="DD40" s="627">
        <v>77000</v>
      </c>
      <c r="DE40" s="622"/>
      <c r="DF40" s="622"/>
      <c r="DG40" s="622"/>
      <c r="DH40" s="622"/>
      <c r="DI40" s="622"/>
      <c r="DJ40" s="622"/>
      <c r="DK40" s="623"/>
      <c r="DL40" s="627" t="s">
        <v>130</v>
      </c>
      <c r="DM40" s="622"/>
      <c r="DN40" s="622"/>
      <c r="DO40" s="622"/>
      <c r="DP40" s="622"/>
      <c r="DQ40" s="622"/>
      <c r="DR40" s="622"/>
      <c r="DS40" s="622"/>
      <c r="DT40" s="622"/>
      <c r="DU40" s="622"/>
      <c r="DV40" s="623"/>
      <c r="DW40" s="624" t="s">
        <v>247</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7652031</v>
      </c>
      <c r="S41" s="646"/>
      <c r="T41" s="646"/>
      <c r="U41" s="646"/>
      <c r="V41" s="646"/>
      <c r="W41" s="646"/>
      <c r="X41" s="646"/>
      <c r="Y41" s="649"/>
      <c r="Z41" s="650">
        <v>100</v>
      </c>
      <c r="AA41" s="650"/>
      <c r="AB41" s="650"/>
      <c r="AC41" s="650"/>
      <c r="AD41" s="651">
        <v>2836098</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81185</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130</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255849</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417</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985858</v>
      </c>
      <c r="CS42" s="634"/>
      <c r="CT42" s="634"/>
      <c r="CU42" s="634"/>
      <c r="CV42" s="634"/>
      <c r="CW42" s="634"/>
      <c r="CX42" s="634"/>
      <c r="CY42" s="635"/>
      <c r="CZ42" s="624">
        <v>13.4</v>
      </c>
      <c r="DA42" s="636"/>
      <c r="DB42" s="636"/>
      <c r="DC42" s="637"/>
      <c r="DD42" s="627">
        <v>302108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37919</v>
      </c>
      <c r="CS43" s="634"/>
      <c r="CT43" s="634"/>
      <c r="CU43" s="634"/>
      <c r="CV43" s="634"/>
      <c r="CW43" s="634"/>
      <c r="CX43" s="634"/>
      <c r="CY43" s="635"/>
      <c r="CZ43" s="624">
        <v>0.5</v>
      </c>
      <c r="DA43" s="636"/>
      <c r="DB43" s="636"/>
      <c r="DC43" s="637"/>
      <c r="DD43" s="627">
        <v>32504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849549</v>
      </c>
      <c r="CS44" s="622"/>
      <c r="CT44" s="622"/>
      <c r="CU44" s="622"/>
      <c r="CV44" s="622"/>
      <c r="CW44" s="622"/>
      <c r="CX44" s="622"/>
      <c r="CY44" s="623"/>
      <c r="CZ44" s="624">
        <v>11.5</v>
      </c>
      <c r="DA44" s="625"/>
      <c r="DB44" s="625"/>
      <c r="DC44" s="626"/>
      <c r="DD44" s="627">
        <v>295799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104984</v>
      </c>
      <c r="CS45" s="634"/>
      <c r="CT45" s="634"/>
      <c r="CU45" s="634"/>
      <c r="CV45" s="634"/>
      <c r="CW45" s="634"/>
      <c r="CX45" s="634"/>
      <c r="CY45" s="635"/>
      <c r="CZ45" s="624">
        <v>1.4</v>
      </c>
      <c r="DA45" s="636"/>
      <c r="DB45" s="636"/>
      <c r="DC45" s="637"/>
      <c r="DD45" s="627">
        <v>7412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744565</v>
      </c>
      <c r="CS46" s="622"/>
      <c r="CT46" s="622"/>
      <c r="CU46" s="622"/>
      <c r="CV46" s="622"/>
      <c r="CW46" s="622"/>
      <c r="CX46" s="622"/>
      <c r="CY46" s="623"/>
      <c r="CZ46" s="624">
        <v>10.1</v>
      </c>
      <c r="DA46" s="625"/>
      <c r="DB46" s="625"/>
      <c r="DC46" s="626"/>
      <c r="DD46" s="627">
        <v>288387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v>136309</v>
      </c>
      <c r="CS47" s="634"/>
      <c r="CT47" s="634"/>
      <c r="CU47" s="634"/>
      <c r="CV47" s="634"/>
      <c r="CW47" s="634"/>
      <c r="CX47" s="634"/>
      <c r="CY47" s="635"/>
      <c r="CZ47" s="624">
        <v>1.9</v>
      </c>
      <c r="DA47" s="636"/>
      <c r="DB47" s="636"/>
      <c r="DC47" s="637"/>
      <c r="DD47" s="627">
        <v>6309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363</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364</v>
      </c>
      <c r="CE49" s="603"/>
      <c r="CF49" s="603"/>
      <c r="CG49" s="603"/>
      <c r="CH49" s="603"/>
      <c r="CI49" s="603"/>
      <c r="CJ49" s="603"/>
      <c r="CK49" s="603"/>
      <c r="CL49" s="603"/>
      <c r="CM49" s="603"/>
      <c r="CN49" s="603"/>
      <c r="CO49" s="603"/>
      <c r="CP49" s="603"/>
      <c r="CQ49" s="604"/>
      <c r="CR49" s="605">
        <v>7356246</v>
      </c>
      <c r="CS49" s="606"/>
      <c r="CT49" s="606"/>
      <c r="CU49" s="606"/>
      <c r="CV49" s="606"/>
      <c r="CW49" s="606"/>
      <c r="CX49" s="606"/>
      <c r="CY49" s="607"/>
      <c r="CZ49" s="608">
        <v>100</v>
      </c>
      <c r="DA49" s="609"/>
      <c r="DB49" s="609"/>
      <c r="DC49" s="610"/>
      <c r="DD49" s="611">
        <v>3812885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C5w0NLC9Sx4gqZ+XE3/MDevETsLxU93Iw7G7ON8hOIq4FnemrULKyXkuSBc8VukdHL3wwm1TCGQE4DSl2r2erQ==" saltValue="NKHFDSMm3tBPuKapZsW9w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387</v>
      </c>
      <c r="C7" s="1048"/>
      <c r="D7" s="1048"/>
      <c r="E7" s="1048"/>
      <c r="F7" s="1048"/>
      <c r="G7" s="1048"/>
      <c r="H7" s="1048"/>
      <c r="I7" s="1048"/>
      <c r="J7" s="1048"/>
      <c r="K7" s="1048"/>
      <c r="L7" s="1048"/>
      <c r="M7" s="1048"/>
      <c r="N7" s="1048"/>
      <c r="O7" s="1048"/>
      <c r="P7" s="1049"/>
      <c r="Q7" s="1102">
        <v>7621</v>
      </c>
      <c r="R7" s="1103"/>
      <c r="S7" s="1103"/>
      <c r="T7" s="1103"/>
      <c r="U7" s="1103"/>
      <c r="V7" s="1103">
        <v>7341</v>
      </c>
      <c r="W7" s="1103"/>
      <c r="X7" s="1103"/>
      <c r="Y7" s="1103"/>
      <c r="Z7" s="1103"/>
      <c r="AA7" s="1103">
        <v>280</v>
      </c>
      <c r="AB7" s="1103"/>
      <c r="AC7" s="1103"/>
      <c r="AD7" s="1103"/>
      <c r="AE7" s="1104"/>
      <c r="AF7" s="1105">
        <v>226</v>
      </c>
      <c r="AG7" s="1106"/>
      <c r="AH7" s="1106"/>
      <c r="AI7" s="1106"/>
      <c r="AJ7" s="1107"/>
      <c r="AK7" s="1108">
        <v>125</v>
      </c>
      <c r="AL7" s="1109"/>
      <c r="AM7" s="1109"/>
      <c r="AN7" s="1109"/>
      <c r="AO7" s="1109"/>
      <c r="AP7" s="1109">
        <v>1651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587</v>
      </c>
      <c r="BT7" s="1100"/>
      <c r="BU7" s="1100"/>
      <c r="BV7" s="1100"/>
      <c r="BW7" s="1100"/>
      <c r="BX7" s="1100"/>
      <c r="BY7" s="1100"/>
      <c r="BZ7" s="1100"/>
      <c r="CA7" s="1100"/>
      <c r="CB7" s="1100"/>
      <c r="CC7" s="1100"/>
      <c r="CD7" s="1100"/>
      <c r="CE7" s="1100"/>
      <c r="CF7" s="1100"/>
      <c r="CG7" s="1112"/>
      <c r="CH7" s="1096">
        <v>-17</v>
      </c>
      <c r="CI7" s="1097"/>
      <c r="CJ7" s="1097"/>
      <c r="CK7" s="1097"/>
      <c r="CL7" s="1098"/>
      <c r="CM7" s="1096">
        <v>119</v>
      </c>
      <c r="CN7" s="1097"/>
      <c r="CO7" s="1097"/>
      <c r="CP7" s="1097"/>
      <c r="CQ7" s="1098"/>
      <c r="CR7" s="1096">
        <v>181</v>
      </c>
      <c r="CS7" s="1097"/>
      <c r="CT7" s="1097"/>
      <c r="CU7" s="1097"/>
      <c r="CV7" s="1098"/>
      <c r="CW7" s="1096" t="s">
        <v>578</v>
      </c>
      <c r="CX7" s="1097"/>
      <c r="CY7" s="1097"/>
      <c r="CZ7" s="1097"/>
      <c r="DA7" s="1098"/>
      <c r="DB7" s="1096" t="s">
        <v>514</v>
      </c>
      <c r="DC7" s="1097"/>
      <c r="DD7" s="1097"/>
      <c r="DE7" s="1097"/>
      <c r="DF7" s="1098"/>
      <c r="DG7" s="1096" t="s">
        <v>514</v>
      </c>
      <c r="DH7" s="1097"/>
      <c r="DI7" s="1097"/>
      <c r="DJ7" s="1097"/>
      <c r="DK7" s="1098"/>
      <c r="DL7" s="1096" t="s">
        <v>514</v>
      </c>
      <c r="DM7" s="1097"/>
      <c r="DN7" s="1097"/>
      <c r="DO7" s="1097"/>
      <c r="DP7" s="1098"/>
      <c r="DQ7" s="1096" t="s">
        <v>514</v>
      </c>
      <c r="DR7" s="1097"/>
      <c r="DS7" s="1097"/>
      <c r="DT7" s="1097"/>
      <c r="DU7" s="1098"/>
      <c r="DV7" s="1099" t="s">
        <v>590</v>
      </c>
      <c r="DW7" s="1100"/>
      <c r="DX7" s="1100"/>
      <c r="DY7" s="1100"/>
      <c r="DZ7" s="1101"/>
      <c r="EA7" s="234"/>
    </row>
    <row r="8" spans="1:131" s="235" customFormat="1" ht="26.25" customHeight="1" x14ac:dyDescent="0.2">
      <c r="A8" s="238">
        <v>2</v>
      </c>
      <c r="B8" s="1030" t="s">
        <v>388</v>
      </c>
      <c r="C8" s="1031"/>
      <c r="D8" s="1031"/>
      <c r="E8" s="1031"/>
      <c r="F8" s="1031"/>
      <c r="G8" s="1031"/>
      <c r="H8" s="1031"/>
      <c r="I8" s="1031"/>
      <c r="J8" s="1031"/>
      <c r="K8" s="1031"/>
      <c r="L8" s="1031"/>
      <c r="M8" s="1031"/>
      <c r="N8" s="1031"/>
      <c r="O8" s="1031"/>
      <c r="P8" s="1032"/>
      <c r="Q8" s="1038">
        <v>83</v>
      </c>
      <c r="R8" s="1039"/>
      <c r="S8" s="1039"/>
      <c r="T8" s="1039"/>
      <c r="U8" s="1039"/>
      <c r="V8" s="1039">
        <v>67</v>
      </c>
      <c r="W8" s="1039"/>
      <c r="X8" s="1039"/>
      <c r="Y8" s="1039"/>
      <c r="Z8" s="1039"/>
      <c r="AA8" s="1039">
        <v>16</v>
      </c>
      <c r="AB8" s="1039"/>
      <c r="AC8" s="1039"/>
      <c r="AD8" s="1039"/>
      <c r="AE8" s="1040"/>
      <c r="AF8" s="1035">
        <v>16</v>
      </c>
      <c r="AG8" s="1036"/>
      <c r="AH8" s="1036"/>
      <c r="AI8" s="1036"/>
      <c r="AJ8" s="1037"/>
      <c r="AK8" s="1080" t="s">
        <v>578</v>
      </c>
      <c r="AL8" s="1081"/>
      <c r="AM8" s="1081"/>
      <c r="AN8" s="1081"/>
      <c r="AO8" s="1081"/>
      <c r="AP8" s="1081" t="s">
        <v>578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588</v>
      </c>
      <c r="BT8" s="993"/>
      <c r="BU8" s="993"/>
      <c r="BV8" s="993"/>
      <c r="BW8" s="993"/>
      <c r="BX8" s="993"/>
      <c r="BY8" s="993"/>
      <c r="BZ8" s="993"/>
      <c r="CA8" s="993"/>
      <c r="CB8" s="993"/>
      <c r="CC8" s="993"/>
      <c r="CD8" s="993"/>
      <c r="CE8" s="993"/>
      <c r="CF8" s="993"/>
      <c r="CG8" s="1014"/>
      <c r="CH8" s="989">
        <v>0</v>
      </c>
      <c r="CI8" s="990"/>
      <c r="CJ8" s="990"/>
      <c r="CK8" s="990"/>
      <c r="CL8" s="991"/>
      <c r="CM8" s="989">
        <v>11</v>
      </c>
      <c r="CN8" s="990"/>
      <c r="CO8" s="990"/>
      <c r="CP8" s="990"/>
      <c r="CQ8" s="991"/>
      <c r="CR8" s="989">
        <v>50</v>
      </c>
      <c r="CS8" s="990"/>
      <c r="CT8" s="990"/>
      <c r="CU8" s="990"/>
      <c r="CV8" s="991"/>
      <c r="CW8" s="989">
        <v>39</v>
      </c>
      <c r="CX8" s="990"/>
      <c r="CY8" s="990"/>
      <c r="CZ8" s="990"/>
      <c r="DA8" s="991"/>
      <c r="DB8" s="989" t="s">
        <v>514</v>
      </c>
      <c r="DC8" s="990"/>
      <c r="DD8" s="990"/>
      <c r="DE8" s="990"/>
      <c r="DF8" s="991"/>
      <c r="DG8" s="989" t="s">
        <v>514</v>
      </c>
      <c r="DH8" s="990"/>
      <c r="DI8" s="990"/>
      <c r="DJ8" s="990"/>
      <c r="DK8" s="991"/>
      <c r="DL8" s="989" t="s">
        <v>514</v>
      </c>
      <c r="DM8" s="990"/>
      <c r="DN8" s="990"/>
      <c r="DO8" s="990"/>
      <c r="DP8" s="991"/>
      <c r="DQ8" s="989" t="s">
        <v>514</v>
      </c>
      <c r="DR8" s="990"/>
      <c r="DS8" s="990"/>
      <c r="DT8" s="990"/>
      <c r="DU8" s="991"/>
      <c r="DV8" s="992" t="s">
        <v>591</v>
      </c>
      <c r="DW8" s="993"/>
      <c r="DX8" s="993"/>
      <c r="DY8" s="993"/>
      <c r="DZ8" s="994"/>
      <c r="EA8" s="234"/>
    </row>
    <row r="9" spans="1:131" s="235" customFormat="1" ht="26.25" customHeight="1" x14ac:dyDescent="0.2">
      <c r="A9" s="238">
        <v>3</v>
      </c>
      <c r="B9" s="1030" t="s">
        <v>389</v>
      </c>
      <c r="C9" s="1031"/>
      <c r="D9" s="1031"/>
      <c r="E9" s="1031"/>
      <c r="F9" s="1031"/>
      <c r="G9" s="1031"/>
      <c r="H9" s="1031"/>
      <c r="I9" s="1031"/>
      <c r="J9" s="1031"/>
      <c r="K9" s="1031"/>
      <c r="L9" s="1031"/>
      <c r="M9" s="1031"/>
      <c r="N9" s="1031"/>
      <c r="O9" s="1031"/>
      <c r="P9" s="1032"/>
      <c r="Q9" s="1038">
        <v>169</v>
      </c>
      <c r="R9" s="1039"/>
      <c r="S9" s="1039"/>
      <c r="T9" s="1039"/>
      <c r="U9" s="1039"/>
      <c r="V9" s="1039">
        <v>169</v>
      </c>
      <c r="W9" s="1039"/>
      <c r="X9" s="1039"/>
      <c r="Y9" s="1039"/>
      <c r="Z9" s="1039"/>
      <c r="AA9" s="1039" t="s">
        <v>578</v>
      </c>
      <c r="AB9" s="1039"/>
      <c r="AC9" s="1039"/>
      <c r="AD9" s="1039"/>
      <c r="AE9" s="1040"/>
      <c r="AF9" s="1035" t="s">
        <v>130</v>
      </c>
      <c r="AG9" s="1036"/>
      <c r="AH9" s="1036"/>
      <c r="AI9" s="1036"/>
      <c r="AJ9" s="1037"/>
      <c r="AK9" s="1080" t="s">
        <v>578</v>
      </c>
      <c r="AL9" s="1081"/>
      <c r="AM9" s="1081"/>
      <c r="AN9" s="1081"/>
      <c r="AO9" s="1081"/>
      <c r="AP9" s="1081" t="s">
        <v>578</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589</v>
      </c>
      <c r="BT9" s="993"/>
      <c r="BU9" s="993"/>
      <c r="BV9" s="993"/>
      <c r="BW9" s="993"/>
      <c r="BX9" s="993"/>
      <c r="BY9" s="993"/>
      <c r="BZ9" s="993"/>
      <c r="CA9" s="993"/>
      <c r="CB9" s="993"/>
      <c r="CC9" s="993"/>
      <c r="CD9" s="993"/>
      <c r="CE9" s="993"/>
      <c r="CF9" s="993"/>
      <c r="CG9" s="1014"/>
      <c r="CH9" s="989">
        <v>2</v>
      </c>
      <c r="CI9" s="990"/>
      <c r="CJ9" s="990"/>
      <c r="CK9" s="990"/>
      <c r="CL9" s="991"/>
      <c r="CM9" s="989">
        <v>51</v>
      </c>
      <c r="CN9" s="990"/>
      <c r="CO9" s="990"/>
      <c r="CP9" s="990"/>
      <c r="CQ9" s="991"/>
      <c r="CR9" s="989">
        <v>35</v>
      </c>
      <c r="CS9" s="990"/>
      <c r="CT9" s="990"/>
      <c r="CU9" s="990"/>
      <c r="CV9" s="991"/>
      <c r="CW9" s="989">
        <v>48</v>
      </c>
      <c r="CX9" s="990"/>
      <c r="CY9" s="990"/>
      <c r="CZ9" s="990"/>
      <c r="DA9" s="991"/>
      <c r="DB9" s="989" t="s">
        <v>514</v>
      </c>
      <c r="DC9" s="990"/>
      <c r="DD9" s="990"/>
      <c r="DE9" s="990"/>
      <c r="DF9" s="991"/>
      <c r="DG9" s="989" t="s">
        <v>514</v>
      </c>
      <c r="DH9" s="990"/>
      <c r="DI9" s="990"/>
      <c r="DJ9" s="990"/>
      <c r="DK9" s="991"/>
      <c r="DL9" s="989" t="s">
        <v>514</v>
      </c>
      <c r="DM9" s="990"/>
      <c r="DN9" s="990"/>
      <c r="DO9" s="990"/>
      <c r="DP9" s="991"/>
      <c r="DQ9" s="989" t="s">
        <v>514</v>
      </c>
      <c r="DR9" s="990"/>
      <c r="DS9" s="990"/>
      <c r="DT9" s="990"/>
      <c r="DU9" s="991"/>
      <c r="DV9" s="992" t="s">
        <v>592</v>
      </c>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7">
        <v>7873</v>
      </c>
      <c r="R23" s="1061"/>
      <c r="S23" s="1061"/>
      <c r="T23" s="1061"/>
      <c r="U23" s="1061"/>
      <c r="V23" s="1061">
        <v>7577</v>
      </c>
      <c r="W23" s="1061"/>
      <c r="X23" s="1061"/>
      <c r="Y23" s="1061"/>
      <c r="Z23" s="1061"/>
      <c r="AA23" s="1061">
        <v>296</v>
      </c>
      <c r="AB23" s="1061"/>
      <c r="AC23" s="1061"/>
      <c r="AD23" s="1061"/>
      <c r="AE23" s="1068"/>
      <c r="AF23" s="1069">
        <v>243</v>
      </c>
      <c r="AG23" s="1061"/>
      <c r="AH23" s="1061"/>
      <c r="AI23" s="1061"/>
      <c r="AJ23" s="1070"/>
      <c r="AK23" s="1071"/>
      <c r="AL23" s="1072"/>
      <c r="AM23" s="1072"/>
      <c r="AN23" s="1072"/>
      <c r="AO23" s="1072"/>
      <c r="AP23" s="1061">
        <v>1651</v>
      </c>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370</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404</v>
      </c>
      <c r="C28" s="1048"/>
      <c r="D28" s="1048"/>
      <c r="E28" s="1048"/>
      <c r="F28" s="1048"/>
      <c r="G28" s="1048"/>
      <c r="H28" s="1048"/>
      <c r="I28" s="1048"/>
      <c r="J28" s="1048"/>
      <c r="K28" s="1048"/>
      <c r="L28" s="1048"/>
      <c r="M28" s="1048"/>
      <c r="N28" s="1048"/>
      <c r="O28" s="1048"/>
      <c r="P28" s="1049"/>
      <c r="Q28" s="1050">
        <v>739</v>
      </c>
      <c r="R28" s="1051"/>
      <c r="S28" s="1051"/>
      <c r="T28" s="1051"/>
      <c r="U28" s="1051"/>
      <c r="V28" s="1051">
        <v>710</v>
      </c>
      <c r="W28" s="1051"/>
      <c r="X28" s="1051"/>
      <c r="Y28" s="1051"/>
      <c r="Z28" s="1051"/>
      <c r="AA28" s="1051">
        <v>29</v>
      </c>
      <c r="AB28" s="1051"/>
      <c r="AC28" s="1051"/>
      <c r="AD28" s="1051"/>
      <c r="AE28" s="1052"/>
      <c r="AF28" s="1053">
        <v>29</v>
      </c>
      <c r="AG28" s="1051"/>
      <c r="AH28" s="1051"/>
      <c r="AI28" s="1051"/>
      <c r="AJ28" s="1054"/>
      <c r="AK28" s="1042">
        <v>81</v>
      </c>
      <c r="AL28" s="1043"/>
      <c r="AM28" s="1043"/>
      <c r="AN28" s="1043"/>
      <c r="AO28" s="1043"/>
      <c r="AP28" s="1043" t="s">
        <v>578</v>
      </c>
      <c r="AQ28" s="1043"/>
      <c r="AR28" s="1043"/>
      <c r="AS28" s="1043"/>
      <c r="AT28" s="1043"/>
      <c r="AU28" s="1043" t="s">
        <v>578</v>
      </c>
      <c r="AV28" s="1043"/>
      <c r="AW28" s="1043"/>
      <c r="AX28" s="1043"/>
      <c r="AY28" s="1043"/>
      <c r="AZ28" s="1044" t="s">
        <v>578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405</v>
      </c>
      <c r="C29" s="1031"/>
      <c r="D29" s="1031"/>
      <c r="E29" s="1031"/>
      <c r="F29" s="1031"/>
      <c r="G29" s="1031"/>
      <c r="H29" s="1031"/>
      <c r="I29" s="1031"/>
      <c r="J29" s="1031"/>
      <c r="K29" s="1031"/>
      <c r="L29" s="1031"/>
      <c r="M29" s="1031"/>
      <c r="N29" s="1031"/>
      <c r="O29" s="1031"/>
      <c r="P29" s="1032"/>
      <c r="Q29" s="1038">
        <v>866</v>
      </c>
      <c r="R29" s="1039"/>
      <c r="S29" s="1039"/>
      <c r="T29" s="1039"/>
      <c r="U29" s="1039"/>
      <c r="V29" s="1039">
        <v>811</v>
      </c>
      <c r="W29" s="1039"/>
      <c r="X29" s="1039"/>
      <c r="Y29" s="1039"/>
      <c r="Z29" s="1039"/>
      <c r="AA29" s="1039">
        <v>55</v>
      </c>
      <c r="AB29" s="1039"/>
      <c r="AC29" s="1039"/>
      <c r="AD29" s="1039"/>
      <c r="AE29" s="1040"/>
      <c r="AF29" s="1035">
        <v>55</v>
      </c>
      <c r="AG29" s="1036"/>
      <c r="AH29" s="1036"/>
      <c r="AI29" s="1036"/>
      <c r="AJ29" s="1037"/>
      <c r="AK29" s="980">
        <v>138</v>
      </c>
      <c r="AL29" s="971"/>
      <c r="AM29" s="971"/>
      <c r="AN29" s="971"/>
      <c r="AO29" s="971"/>
      <c r="AP29" s="971" t="s">
        <v>578</v>
      </c>
      <c r="AQ29" s="971"/>
      <c r="AR29" s="971"/>
      <c r="AS29" s="971"/>
      <c r="AT29" s="971"/>
      <c r="AU29" s="971" t="s">
        <v>578</v>
      </c>
      <c r="AV29" s="971"/>
      <c r="AW29" s="971"/>
      <c r="AX29" s="971"/>
      <c r="AY29" s="971"/>
      <c r="AZ29" s="1041" t="s">
        <v>578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406</v>
      </c>
      <c r="C30" s="1031"/>
      <c r="D30" s="1031"/>
      <c r="E30" s="1031"/>
      <c r="F30" s="1031"/>
      <c r="G30" s="1031"/>
      <c r="H30" s="1031"/>
      <c r="I30" s="1031"/>
      <c r="J30" s="1031"/>
      <c r="K30" s="1031"/>
      <c r="L30" s="1031"/>
      <c r="M30" s="1031"/>
      <c r="N30" s="1031"/>
      <c r="O30" s="1031"/>
      <c r="P30" s="1032"/>
      <c r="Q30" s="1038">
        <v>232</v>
      </c>
      <c r="R30" s="1039"/>
      <c r="S30" s="1039"/>
      <c r="T30" s="1039"/>
      <c r="U30" s="1039"/>
      <c r="V30" s="1039">
        <v>225</v>
      </c>
      <c r="W30" s="1039"/>
      <c r="X30" s="1039"/>
      <c r="Y30" s="1039"/>
      <c r="Z30" s="1039"/>
      <c r="AA30" s="1039">
        <v>7</v>
      </c>
      <c r="AB30" s="1039"/>
      <c r="AC30" s="1039"/>
      <c r="AD30" s="1039"/>
      <c r="AE30" s="1040"/>
      <c r="AF30" s="1035">
        <v>7</v>
      </c>
      <c r="AG30" s="1036"/>
      <c r="AH30" s="1036"/>
      <c r="AI30" s="1036"/>
      <c r="AJ30" s="1037"/>
      <c r="AK30" s="980">
        <v>25</v>
      </c>
      <c r="AL30" s="971"/>
      <c r="AM30" s="971"/>
      <c r="AN30" s="971"/>
      <c r="AO30" s="971"/>
      <c r="AP30" s="971" t="s">
        <v>578</v>
      </c>
      <c r="AQ30" s="971"/>
      <c r="AR30" s="971"/>
      <c r="AS30" s="971"/>
      <c r="AT30" s="971"/>
      <c r="AU30" s="971" t="s">
        <v>578</v>
      </c>
      <c r="AV30" s="971"/>
      <c r="AW30" s="971"/>
      <c r="AX30" s="971"/>
      <c r="AY30" s="971"/>
      <c r="AZ30" s="1041" t="s">
        <v>578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407</v>
      </c>
      <c r="C31" s="1031"/>
      <c r="D31" s="1031"/>
      <c r="E31" s="1031"/>
      <c r="F31" s="1031"/>
      <c r="G31" s="1031"/>
      <c r="H31" s="1031"/>
      <c r="I31" s="1031"/>
      <c r="J31" s="1031"/>
      <c r="K31" s="1031"/>
      <c r="L31" s="1031"/>
      <c r="M31" s="1031"/>
      <c r="N31" s="1031"/>
      <c r="O31" s="1031"/>
      <c r="P31" s="1032"/>
      <c r="Q31" s="1038">
        <v>487</v>
      </c>
      <c r="R31" s="1039"/>
      <c r="S31" s="1039"/>
      <c r="T31" s="1039"/>
      <c r="U31" s="1039"/>
      <c r="V31" s="1039">
        <v>490</v>
      </c>
      <c r="W31" s="1039"/>
      <c r="X31" s="1039"/>
      <c r="Y31" s="1039"/>
      <c r="Z31" s="1039"/>
      <c r="AA31" s="1039">
        <v>-3</v>
      </c>
      <c r="AB31" s="1039"/>
      <c r="AC31" s="1039"/>
      <c r="AD31" s="1039"/>
      <c r="AE31" s="1040"/>
      <c r="AF31" s="1035">
        <v>408</v>
      </c>
      <c r="AG31" s="1036"/>
      <c r="AH31" s="1036"/>
      <c r="AI31" s="1036"/>
      <c r="AJ31" s="1037"/>
      <c r="AK31" s="980">
        <v>20</v>
      </c>
      <c r="AL31" s="971"/>
      <c r="AM31" s="971"/>
      <c r="AN31" s="971"/>
      <c r="AO31" s="971"/>
      <c r="AP31" s="971">
        <v>17</v>
      </c>
      <c r="AQ31" s="971"/>
      <c r="AR31" s="971"/>
      <c r="AS31" s="971"/>
      <c r="AT31" s="971"/>
      <c r="AU31" s="971">
        <v>12</v>
      </c>
      <c r="AV31" s="971"/>
      <c r="AW31" s="971"/>
      <c r="AX31" s="971"/>
      <c r="AY31" s="971"/>
      <c r="AZ31" s="1041" t="s">
        <v>578</v>
      </c>
      <c r="BA31" s="1041"/>
      <c r="BB31" s="1041"/>
      <c r="BC31" s="1041"/>
      <c r="BD31" s="1041"/>
      <c r="BE31" s="972" t="s">
        <v>408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642</v>
      </c>
      <c r="R32" s="1039"/>
      <c r="S32" s="1039"/>
      <c r="T32" s="1039"/>
      <c r="U32" s="1039"/>
      <c r="V32" s="1039">
        <v>642</v>
      </c>
      <c r="W32" s="1039"/>
      <c r="X32" s="1039"/>
      <c r="Y32" s="1039"/>
      <c r="Z32" s="1039"/>
      <c r="AA32" s="1039">
        <v>0</v>
      </c>
      <c r="AB32" s="1039"/>
      <c r="AC32" s="1039"/>
      <c r="AD32" s="1039"/>
      <c r="AE32" s="1040"/>
      <c r="AF32" s="1035">
        <v>0</v>
      </c>
      <c r="AG32" s="1036"/>
      <c r="AH32" s="1036"/>
      <c r="AI32" s="1036"/>
      <c r="AJ32" s="1037"/>
      <c r="AK32" s="980">
        <v>561</v>
      </c>
      <c r="AL32" s="971"/>
      <c r="AM32" s="971"/>
      <c r="AN32" s="971"/>
      <c r="AO32" s="971"/>
      <c r="AP32" s="971">
        <v>2721</v>
      </c>
      <c r="AQ32" s="971"/>
      <c r="AR32" s="971"/>
      <c r="AS32" s="971"/>
      <c r="AT32" s="971"/>
      <c r="AU32" s="971">
        <v>2598</v>
      </c>
      <c r="AV32" s="971"/>
      <c r="AW32" s="971"/>
      <c r="AX32" s="971"/>
      <c r="AY32" s="971"/>
      <c r="AZ32" s="1041" t="s">
        <v>578</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391</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498</v>
      </c>
      <c r="AG63" s="959"/>
      <c r="AH63" s="959"/>
      <c r="AI63" s="959"/>
      <c r="AJ63" s="1022"/>
      <c r="AK63" s="1023"/>
      <c r="AL63" s="963"/>
      <c r="AM63" s="963"/>
      <c r="AN63" s="963"/>
      <c r="AO63" s="963"/>
      <c r="AP63" s="959">
        <v>2738</v>
      </c>
      <c r="AQ63" s="959"/>
      <c r="AR63" s="959"/>
      <c r="AS63" s="959"/>
      <c r="AT63" s="959"/>
      <c r="AU63" s="959">
        <v>2610</v>
      </c>
      <c r="AV63" s="959"/>
      <c r="AW63" s="959"/>
      <c r="AX63" s="959"/>
      <c r="AY63" s="959"/>
      <c r="AZ63" s="1017"/>
      <c r="BA63" s="1017"/>
      <c r="BB63" s="1017"/>
      <c r="BC63" s="1017"/>
      <c r="BD63" s="1017"/>
      <c r="BE63" s="960"/>
      <c r="BF63" s="960"/>
      <c r="BG63" s="960"/>
      <c r="BH63" s="960"/>
      <c r="BI63" s="961"/>
      <c r="BJ63" s="1018" t="s">
        <v>393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397</v>
      </c>
      <c r="W66" s="1002"/>
      <c r="X66" s="1002"/>
      <c r="Y66" s="1002"/>
      <c r="Z66" s="1003"/>
      <c r="AA66" s="1001" t="s">
        <v>416</v>
      </c>
      <c r="AB66" s="1002"/>
      <c r="AC66" s="1002"/>
      <c r="AD66" s="1002"/>
      <c r="AE66" s="1003"/>
      <c r="AF66" s="1007" t="s">
        <v>417</v>
      </c>
      <c r="AG66" s="1008"/>
      <c r="AH66" s="1008"/>
      <c r="AI66" s="1008"/>
      <c r="AJ66" s="1009"/>
      <c r="AK66" s="1001" t="s">
        <v>400</v>
      </c>
      <c r="AL66" s="996"/>
      <c r="AM66" s="996"/>
      <c r="AN66" s="996"/>
      <c r="AO66" s="997"/>
      <c r="AP66" s="1001" t="s">
        <v>418</v>
      </c>
      <c r="AQ66" s="1002"/>
      <c r="AR66" s="1002"/>
      <c r="AS66" s="1002"/>
      <c r="AT66" s="1003"/>
      <c r="AU66" s="1001" t="s">
        <v>419</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579</v>
      </c>
      <c r="C68" s="986"/>
      <c r="D68" s="986"/>
      <c r="E68" s="986"/>
      <c r="F68" s="986"/>
      <c r="G68" s="986"/>
      <c r="H68" s="986"/>
      <c r="I68" s="986"/>
      <c r="J68" s="986"/>
      <c r="K68" s="986"/>
      <c r="L68" s="986"/>
      <c r="M68" s="986"/>
      <c r="N68" s="986"/>
      <c r="O68" s="986"/>
      <c r="P68" s="987"/>
      <c r="Q68" s="988">
        <v>925</v>
      </c>
      <c r="R68" s="982"/>
      <c r="S68" s="982"/>
      <c r="T68" s="982"/>
      <c r="U68" s="982"/>
      <c r="V68" s="982">
        <v>905</v>
      </c>
      <c r="W68" s="982"/>
      <c r="X68" s="982"/>
      <c r="Y68" s="982"/>
      <c r="Z68" s="982"/>
      <c r="AA68" s="982">
        <v>20</v>
      </c>
      <c r="AB68" s="982"/>
      <c r="AC68" s="982"/>
      <c r="AD68" s="982"/>
      <c r="AE68" s="982"/>
      <c r="AF68" s="982">
        <v>20</v>
      </c>
      <c r="AG68" s="982"/>
      <c r="AH68" s="982"/>
      <c r="AI68" s="982"/>
      <c r="AJ68" s="982"/>
      <c r="AK68" s="982">
        <v>45</v>
      </c>
      <c r="AL68" s="982"/>
      <c r="AM68" s="982"/>
      <c r="AN68" s="982"/>
      <c r="AO68" s="982"/>
      <c r="AP68" s="982" t="s">
        <v>578</v>
      </c>
      <c r="AQ68" s="982"/>
      <c r="AR68" s="982"/>
      <c r="AS68" s="982"/>
      <c r="AT68" s="982"/>
      <c r="AU68" s="982" t="s">
        <v>578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580</v>
      </c>
      <c r="C69" s="975"/>
      <c r="D69" s="975"/>
      <c r="E69" s="975"/>
      <c r="F69" s="975"/>
      <c r="G69" s="975"/>
      <c r="H69" s="975"/>
      <c r="I69" s="975"/>
      <c r="J69" s="975"/>
      <c r="K69" s="975"/>
      <c r="L69" s="975"/>
      <c r="M69" s="975"/>
      <c r="N69" s="975"/>
      <c r="O69" s="975"/>
      <c r="P69" s="976"/>
      <c r="Q69" s="977">
        <v>267</v>
      </c>
      <c r="R69" s="971"/>
      <c r="S69" s="971"/>
      <c r="T69" s="971"/>
      <c r="U69" s="971"/>
      <c r="V69" s="971">
        <v>178</v>
      </c>
      <c r="W69" s="971"/>
      <c r="X69" s="971"/>
      <c r="Y69" s="971"/>
      <c r="Z69" s="971"/>
      <c r="AA69" s="971">
        <v>89</v>
      </c>
      <c r="AB69" s="971"/>
      <c r="AC69" s="971"/>
      <c r="AD69" s="971"/>
      <c r="AE69" s="971"/>
      <c r="AF69" s="971">
        <v>89</v>
      </c>
      <c r="AG69" s="971"/>
      <c r="AH69" s="971"/>
      <c r="AI69" s="971"/>
      <c r="AJ69" s="971"/>
      <c r="AK69" s="971">
        <v>13</v>
      </c>
      <c r="AL69" s="971"/>
      <c r="AM69" s="971"/>
      <c r="AN69" s="971"/>
      <c r="AO69" s="971"/>
      <c r="AP69" s="971" t="s">
        <v>578</v>
      </c>
      <c r="AQ69" s="971"/>
      <c r="AR69" s="971"/>
      <c r="AS69" s="971"/>
      <c r="AT69" s="971"/>
      <c r="AU69" s="971" t="s">
        <v>578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581</v>
      </c>
      <c r="C70" s="975"/>
      <c r="D70" s="975"/>
      <c r="E70" s="975"/>
      <c r="F70" s="975"/>
      <c r="G70" s="975"/>
      <c r="H70" s="975"/>
      <c r="I70" s="975"/>
      <c r="J70" s="975"/>
      <c r="K70" s="975"/>
      <c r="L70" s="975"/>
      <c r="M70" s="975"/>
      <c r="N70" s="975"/>
      <c r="O70" s="975"/>
      <c r="P70" s="976"/>
      <c r="Q70" s="977">
        <v>4818</v>
      </c>
      <c r="R70" s="971"/>
      <c r="S70" s="971"/>
      <c r="T70" s="971"/>
      <c r="U70" s="971"/>
      <c r="V70" s="971">
        <v>4560</v>
      </c>
      <c r="W70" s="971"/>
      <c r="X70" s="971"/>
      <c r="Y70" s="971"/>
      <c r="Z70" s="971"/>
      <c r="AA70" s="971">
        <v>258</v>
      </c>
      <c r="AB70" s="971"/>
      <c r="AC70" s="971"/>
      <c r="AD70" s="971"/>
      <c r="AE70" s="971"/>
      <c r="AF70" s="971">
        <v>258</v>
      </c>
      <c r="AG70" s="971"/>
      <c r="AH70" s="971"/>
      <c r="AI70" s="971"/>
      <c r="AJ70" s="971"/>
      <c r="AK70" s="971">
        <v>179</v>
      </c>
      <c r="AL70" s="971"/>
      <c r="AM70" s="971"/>
      <c r="AN70" s="971"/>
      <c r="AO70" s="971"/>
      <c r="AP70" s="971" t="s">
        <v>578</v>
      </c>
      <c r="AQ70" s="971"/>
      <c r="AR70" s="971"/>
      <c r="AS70" s="971"/>
      <c r="AT70" s="971"/>
      <c r="AU70" s="971" t="s">
        <v>578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582</v>
      </c>
      <c r="C71" s="975"/>
      <c r="D71" s="975"/>
      <c r="E71" s="975"/>
      <c r="F71" s="975"/>
      <c r="G71" s="975"/>
      <c r="H71" s="975"/>
      <c r="I71" s="975"/>
      <c r="J71" s="975"/>
      <c r="K71" s="975"/>
      <c r="L71" s="975"/>
      <c r="M71" s="975"/>
      <c r="N71" s="975"/>
      <c r="O71" s="975"/>
      <c r="P71" s="976"/>
      <c r="Q71" s="977">
        <v>4</v>
      </c>
      <c r="R71" s="971"/>
      <c r="S71" s="971"/>
      <c r="T71" s="971"/>
      <c r="U71" s="971"/>
      <c r="V71" s="971">
        <v>3</v>
      </c>
      <c r="W71" s="971"/>
      <c r="X71" s="971"/>
      <c r="Y71" s="971"/>
      <c r="Z71" s="971"/>
      <c r="AA71" s="971">
        <v>1</v>
      </c>
      <c r="AB71" s="971"/>
      <c r="AC71" s="971"/>
      <c r="AD71" s="971"/>
      <c r="AE71" s="971"/>
      <c r="AF71" s="971">
        <v>1</v>
      </c>
      <c r="AG71" s="971"/>
      <c r="AH71" s="971"/>
      <c r="AI71" s="971"/>
      <c r="AJ71" s="971"/>
      <c r="AK71" s="971" t="s">
        <v>578</v>
      </c>
      <c r="AL71" s="971"/>
      <c r="AM71" s="971"/>
      <c r="AN71" s="971"/>
      <c r="AO71" s="971"/>
      <c r="AP71" s="971" t="s">
        <v>578</v>
      </c>
      <c r="AQ71" s="971"/>
      <c r="AR71" s="971"/>
      <c r="AS71" s="971"/>
      <c r="AT71" s="971"/>
      <c r="AU71" s="971" t="s">
        <v>578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583</v>
      </c>
      <c r="C72" s="975"/>
      <c r="D72" s="975"/>
      <c r="E72" s="975"/>
      <c r="F72" s="975"/>
      <c r="G72" s="975"/>
      <c r="H72" s="975"/>
      <c r="I72" s="975"/>
      <c r="J72" s="975"/>
      <c r="K72" s="975"/>
      <c r="L72" s="975"/>
      <c r="M72" s="975"/>
      <c r="N72" s="975"/>
      <c r="O72" s="975"/>
      <c r="P72" s="976"/>
      <c r="Q72" s="978">
        <v>7352</v>
      </c>
      <c r="R72" s="979">
        <v>6933</v>
      </c>
      <c r="S72" s="979">
        <v>6933</v>
      </c>
      <c r="T72" s="979">
        <v>6933</v>
      </c>
      <c r="U72" s="980">
        <v>6933</v>
      </c>
      <c r="V72" s="981">
        <v>7276</v>
      </c>
      <c r="W72" s="979">
        <v>6850</v>
      </c>
      <c r="X72" s="979">
        <v>6850</v>
      </c>
      <c r="Y72" s="979">
        <v>6850</v>
      </c>
      <c r="Z72" s="980">
        <v>6850</v>
      </c>
      <c r="AA72" s="981">
        <v>76</v>
      </c>
      <c r="AB72" s="979">
        <v>82</v>
      </c>
      <c r="AC72" s="979">
        <v>82</v>
      </c>
      <c r="AD72" s="979">
        <v>82</v>
      </c>
      <c r="AE72" s="980">
        <v>82</v>
      </c>
      <c r="AF72" s="981">
        <v>76</v>
      </c>
      <c r="AG72" s="979">
        <v>82</v>
      </c>
      <c r="AH72" s="979">
        <v>82</v>
      </c>
      <c r="AI72" s="979">
        <v>82</v>
      </c>
      <c r="AJ72" s="980">
        <v>82</v>
      </c>
      <c r="AK72" s="981">
        <v>3086</v>
      </c>
      <c r="AL72" s="979">
        <v>2485</v>
      </c>
      <c r="AM72" s="979">
        <v>2485</v>
      </c>
      <c r="AN72" s="979">
        <v>2485</v>
      </c>
      <c r="AO72" s="980">
        <v>2485</v>
      </c>
      <c r="AP72" s="971" t="s">
        <v>578</v>
      </c>
      <c r="AQ72" s="971"/>
      <c r="AR72" s="971"/>
      <c r="AS72" s="971"/>
      <c r="AT72" s="971"/>
      <c r="AU72" s="971" t="s">
        <v>578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584</v>
      </c>
      <c r="C73" s="975"/>
      <c r="D73" s="975"/>
      <c r="E73" s="975"/>
      <c r="F73" s="975"/>
      <c r="G73" s="975"/>
      <c r="H73" s="975"/>
      <c r="I73" s="975"/>
      <c r="J73" s="975"/>
      <c r="K73" s="975"/>
      <c r="L73" s="975"/>
      <c r="M73" s="975"/>
      <c r="N73" s="975"/>
      <c r="O73" s="975"/>
      <c r="P73" s="976"/>
      <c r="Q73" s="978">
        <v>1524702</v>
      </c>
      <c r="R73" s="979">
        <v>1385861</v>
      </c>
      <c r="S73" s="979">
        <v>1385861</v>
      </c>
      <c r="T73" s="979">
        <v>1385861</v>
      </c>
      <c r="U73" s="980">
        <v>1385861</v>
      </c>
      <c r="V73" s="981">
        <v>1496148</v>
      </c>
      <c r="W73" s="979">
        <v>1346246</v>
      </c>
      <c r="X73" s="979">
        <v>1346246</v>
      </c>
      <c r="Y73" s="979">
        <v>1346246</v>
      </c>
      <c r="Z73" s="980">
        <v>1346246</v>
      </c>
      <c r="AA73" s="981">
        <v>28554</v>
      </c>
      <c r="AB73" s="979">
        <v>39615</v>
      </c>
      <c r="AC73" s="979">
        <v>39615</v>
      </c>
      <c r="AD73" s="979">
        <v>39615</v>
      </c>
      <c r="AE73" s="980">
        <v>39615</v>
      </c>
      <c r="AF73" s="981">
        <v>28554</v>
      </c>
      <c r="AG73" s="979">
        <v>39615</v>
      </c>
      <c r="AH73" s="979">
        <v>39615</v>
      </c>
      <c r="AI73" s="979">
        <v>39615</v>
      </c>
      <c r="AJ73" s="980">
        <v>39615</v>
      </c>
      <c r="AK73" s="981">
        <v>15234</v>
      </c>
      <c r="AL73" s="979"/>
      <c r="AM73" s="979"/>
      <c r="AN73" s="979"/>
      <c r="AO73" s="980"/>
      <c r="AP73" s="971" t="s">
        <v>578</v>
      </c>
      <c r="AQ73" s="971"/>
      <c r="AR73" s="971"/>
      <c r="AS73" s="971"/>
      <c r="AT73" s="971"/>
      <c r="AU73" s="971" t="s">
        <v>578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585</v>
      </c>
      <c r="C74" s="975"/>
      <c r="D74" s="975"/>
      <c r="E74" s="975"/>
      <c r="F74" s="975"/>
      <c r="G74" s="975"/>
      <c r="H74" s="975"/>
      <c r="I74" s="975"/>
      <c r="J74" s="975"/>
      <c r="K74" s="975"/>
      <c r="L74" s="975"/>
      <c r="M74" s="975"/>
      <c r="N74" s="975"/>
      <c r="O74" s="975"/>
      <c r="P74" s="976"/>
      <c r="Q74" s="977">
        <v>1396</v>
      </c>
      <c r="R74" s="971"/>
      <c r="S74" s="971"/>
      <c r="T74" s="971"/>
      <c r="U74" s="971"/>
      <c r="V74" s="971">
        <v>1350</v>
      </c>
      <c r="W74" s="971"/>
      <c r="X74" s="971"/>
      <c r="Y74" s="971"/>
      <c r="Z74" s="971"/>
      <c r="AA74" s="971">
        <v>46</v>
      </c>
      <c r="AB74" s="971"/>
      <c r="AC74" s="971"/>
      <c r="AD74" s="971"/>
      <c r="AE74" s="971"/>
      <c r="AF74" s="971">
        <v>46</v>
      </c>
      <c r="AG74" s="971"/>
      <c r="AH74" s="971"/>
      <c r="AI74" s="971"/>
      <c r="AJ74" s="971"/>
      <c r="AK74" s="971" t="s">
        <v>578</v>
      </c>
      <c r="AL74" s="971"/>
      <c r="AM74" s="971"/>
      <c r="AN74" s="971"/>
      <c r="AO74" s="971"/>
      <c r="AP74" s="971">
        <v>3073</v>
      </c>
      <c r="AQ74" s="971"/>
      <c r="AR74" s="971"/>
      <c r="AS74" s="971"/>
      <c r="AT74" s="971"/>
      <c r="AU74" s="971">
        <v>252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586</v>
      </c>
      <c r="C75" s="975"/>
      <c r="D75" s="975"/>
      <c r="E75" s="975"/>
      <c r="F75" s="975"/>
      <c r="G75" s="975"/>
      <c r="H75" s="975"/>
      <c r="I75" s="975"/>
      <c r="J75" s="975"/>
      <c r="K75" s="975"/>
      <c r="L75" s="975"/>
      <c r="M75" s="975"/>
      <c r="N75" s="975"/>
      <c r="O75" s="975"/>
      <c r="P75" s="976"/>
      <c r="Q75" s="978">
        <v>249</v>
      </c>
      <c r="R75" s="979"/>
      <c r="S75" s="979"/>
      <c r="T75" s="979"/>
      <c r="U75" s="980"/>
      <c r="V75" s="981">
        <v>225</v>
      </c>
      <c r="W75" s="979"/>
      <c r="X75" s="979"/>
      <c r="Y75" s="979"/>
      <c r="Z75" s="980"/>
      <c r="AA75" s="981">
        <v>23</v>
      </c>
      <c r="AB75" s="979"/>
      <c r="AC75" s="979"/>
      <c r="AD75" s="979"/>
      <c r="AE75" s="980"/>
      <c r="AF75" s="981">
        <v>23</v>
      </c>
      <c r="AG75" s="979"/>
      <c r="AH75" s="979"/>
      <c r="AI75" s="979"/>
      <c r="AJ75" s="980"/>
      <c r="AK75" s="981" t="s">
        <v>578</v>
      </c>
      <c r="AL75" s="979"/>
      <c r="AM75" s="979"/>
      <c r="AN75" s="979"/>
      <c r="AO75" s="980"/>
      <c r="AP75" s="981">
        <v>118</v>
      </c>
      <c r="AQ75" s="979"/>
      <c r="AR75" s="979"/>
      <c r="AS75" s="979"/>
      <c r="AT75" s="980"/>
      <c r="AU75" s="981">
        <v>11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187855</v>
      </c>
      <c r="AG88" s="959"/>
      <c r="AH88" s="959"/>
      <c r="AI88" s="959"/>
      <c r="AJ88" s="959"/>
      <c r="AK88" s="963"/>
      <c r="AL88" s="963"/>
      <c r="AM88" s="963"/>
      <c r="AN88" s="963"/>
      <c r="AO88" s="963"/>
      <c r="AP88" s="959">
        <v>3191</v>
      </c>
      <c r="AQ88" s="959"/>
      <c r="AR88" s="959"/>
      <c r="AS88" s="959"/>
      <c r="AT88" s="959"/>
      <c r="AU88" s="959">
        <v>263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266</v>
      </c>
      <c r="CS102" s="953"/>
      <c r="CT102" s="953"/>
      <c r="CU102" s="953"/>
      <c r="CV102" s="954"/>
      <c r="CW102" s="952">
        <v>87</v>
      </c>
      <c r="CX102" s="953"/>
      <c r="CY102" s="953"/>
      <c r="CZ102" s="953"/>
      <c r="DA102" s="954"/>
      <c r="DB102" s="952" t="s">
        <v>578</v>
      </c>
      <c r="DC102" s="953"/>
      <c r="DD102" s="953"/>
      <c r="DE102" s="953"/>
      <c r="DF102" s="954"/>
      <c r="DG102" s="952" t="s">
        <v>578</v>
      </c>
      <c r="DH102" s="953"/>
      <c r="DI102" s="953"/>
      <c r="DJ102" s="953"/>
      <c r="DK102" s="954"/>
      <c r="DL102" s="952" t="s">
        <v>578</v>
      </c>
      <c r="DM102" s="953"/>
      <c r="DN102" s="953"/>
      <c r="DO102" s="953"/>
      <c r="DP102" s="954"/>
      <c r="DQ102" s="952" t="s">
        <v>578</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307</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307</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307</v>
      </c>
      <c r="DR109" s="896"/>
      <c r="DS109" s="896"/>
      <c r="DT109" s="896"/>
      <c r="DU109" s="897"/>
      <c r="DV109" s="898" t="s">
        <v>431</v>
      </c>
      <c r="DW109" s="896"/>
      <c r="DX109" s="896"/>
      <c r="DY109" s="896"/>
      <c r="DZ109" s="929"/>
    </row>
    <row r="110" spans="1:131" s="230" customFormat="1" ht="26.25" customHeight="1" x14ac:dyDescent="0.2">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211492</v>
      </c>
      <c r="AB110" s="889"/>
      <c r="AC110" s="889"/>
      <c r="AD110" s="889"/>
      <c r="AE110" s="890"/>
      <c r="AF110" s="891">
        <v>211965</v>
      </c>
      <c r="AG110" s="889"/>
      <c r="AH110" s="889"/>
      <c r="AI110" s="889"/>
      <c r="AJ110" s="890"/>
      <c r="AK110" s="891">
        <v>207926</v>
      </c>
      <c r="AL110" s="889"/>
      <c r="AM110" s="889"/>
      <c r="AN110" s="889"/>
      <c r="AO110" s="890"/>
      <c r="AP110" s="892">
        <v>8.6</v>
      </c>
      <c r="AQ110" s="893"/>
      <c r="AR110" s="893"/>
      <c r="AS110" s="893"/>
      <c r="AT110" s="894"/>
      <c r="AU110" s="930" t="s">
        <v>74</v>
      </c>
      <c r="AV110" s="931"/>
      <c r="AW110" s="931"/>
      <c r="AX110" s="931"/>
      <c r="AY110" s="931"/>
      <c r="AZ110" s="860" t="s">
        <v>434</v>
      </c>
      <c r="BA110" s="808"/>
      <c r="BB110" s="808"/>
      <c r="BC110" s="808"/>
      <c r="BD110" s="808"/>
      <c r="BE110" s="808"/>
      <c r="BF110" s="808"/>
      <c r="BG110" s="808"/>
      <c r="BH110" s="808"/>
      <c r="BI110" s="808"/>
      <c r="BJ110" s="808"/>
      <c r="BK110" s="808"/>
      <c r="BL110" s="808"/>
      <c r="BM110" s="808"/>
      <c r="BN110" s="808"/>
      <c r="BO110" s="808"/>
      <c r="BP110" s="809"/>
      <c r="BQ110" s="861">
        <v>1964788</v>
      </c>
      <c r="BR110" s="842"/>
      <c r="BS110" s="842"/>
      <c r="BT110" s="842"/>
      <c r="BU110" s="842"/>
      <c r="BV110" s="842">
        <v>1827781</v>
      </c>
      <c r="BW110" s="842"/>
      <c r="BX110" s="842"/>
      <c r="BY110" s="842"/>
      <c r="BZ110" s="842"/>
      <c r="CA110" s="842">
        <v>1652946</v>
      </c>
      <c r="CB110" s="842"/>
      <c r="CC110" s="842"/>
      <c r="CD110" s="842"/>
      <c r="CE110" s="842"/>
      <c r="CF110" s="866">
        <v>68</v>
      </c>
      <c r="CG110" s="867"/>
      <c r="CH110" s="867"/>
      <c r="CI110" s="867"/>
      <c r="CJ110" s="867"/>
      <c r="CK110" s="926" t="s">
        <v>435</v>
      </c>
      <c r="CL110" s="819"/>
      <c r="CM110" s="86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130</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2">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438</v>
      </c>
      <c r="AB111" s="919"/>
      <c r="AC111" s="919"/>
      <c r="AD111" s="919"/>
      <c r="AE111" s="920"/>
      <c r="AF111" s="921" t="s">
        <v>438</v>
      </c>
      <c r="AG111" s="919"/>
      <c r="AH111" s="919"/>
      <c r="AI111" s="919"/>
      <c r="AJ111" s="920"/>
      <c r="AK111" s="921" t="s">
        <v>130</v>
      </c>
      <c r="AL111" s="919"/>
      <c r="AM111" s="919"/>
      <c r="AN111" s="919"/>
      <c r="AO111" s="920"/>
      <c r="AP111" s="922" t="s">
        <v>438</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t="s">
        <v>438</v>
      </c>
      <c r="BR111" s="817"/>
      <c r="BS111" s="817"/>
      <c r="BT111" s="817"/>
      <c r="BU111" s="817"/>
      <c r="BV111" s="817" t="s">
        <v>393</v>
      </c>
      <c r="BW111" s="817"/>
      <c r="BX111" s="817"/>
      <c r="BY111" s="817"/>
      <c r="BZ111" s="817"/>
      <c r="CA111" s="817" t="s">
        <v>438</v>
      </c>
      <c r="CB111" s="817"/>
      <c r="CC111" s="817"/>
      <c r="CD111" s="817"/>
      <c r="CE111" s="817"/>
      <c r="CF111" s="875" t="s">
        <v>438</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438</v>
      </c>
      <c r="DM111" s="817"/>
      <c r="DN111" s="817"/>
      <c r="DO111" s="817"/>
      <c r="DP111" s="817"/>
      <c r="DQ111" s="817" t="s">
        <v>438</v>
      </c>
      <c r="DR111" s="817"/>
      <c r="DS111" s="817"/>
      <c r="DT111" s="817"/>
      <c r="DU111" s="817"/>
      <c r="DV111" s="794" t="s">
        <v>130</v>
      </c>
      <c r="DW111" s="794"/>
      <c r="DX111" s="794"/>
      <c r="DY111" s="794"/>
      <c r="DZ111" s="795"/>
    </row>
    <row r="112" spans="1:131" s="230" customFormat="1" ht="26.25" customHeight="1" x14ac:dyDescent="0.2">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438</v>
      </c>
      <c r="AB112" s="780"/>
      <c r="AC112" s="780"/>
      <c r="AD112" s="780"/>
      <c r="AE112" s="781"/>
      <c r="AF112" s="782" t="s">
        <v>130</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3130061</v>
      </c>
      <c r="BR112" s="817"/>
      <c r="BS112" s="817"/>
      <c r="BT112" s="817"/>
      <c r="BU112" s="817"/>
      <c r="BV112" s="817">
        <v>2868200</v>
      </c>
      <c r="BW112" s="817"/>
      <c r="BX112" s="817"/>
      <c r="BY112" s="817"/>
      <c r="BZ112" s="817"/>
      <c r="CA112" s="817">
        <v>2610016</v>
      </c>
      <c r="CB112" s="817"/>
      <c r="CC112" s="817"/>
      <c r="CD112" s="817"/>
      <c r="CE112" s="817"/>
      <c r="CF112" s="875">
        <v>107.4</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445</v>
      </c>
      <c r="DR112" s="817"/>
      <c r="DS112" s="817"/>
      <c r="DT112" s="817"/>
      <c r="DU112" s="817"/>
      <c r="DV112" s="794" t="s">
        <v>438</v>
      </c>
      <c r="DW112" s="794"/>
      <c r="DX112" s="794"/>
      <c r="DY112" s="794"/>
      <c r="DZ112" s="795"/>
    </row>
    <row r="113" spans="1:130" s="230" customFormat="1" ht="26.25" customHeight="1" x14ac:dyDescent="0.2">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349731</v>
      </c>
      <c r="AB113" s="919"/>
      <c r="AC113" s="919"/>
      <c r="AD113" s="919"/>
      <c r="AE113" s="920"/>
      <c r="AF113" s="921">
        <v>351595</v>
      </c>
      <c r="AG113" s="919"/>
      <c r="AH113" s="919"/>
      <c r="AI113" s="919"/>
      <c r="AJ113" s="920"/>
      <c r="AK113" s="921">
        <v>335361</v>
      </c>
      <c r="AL113" s="919"/>
      <c r="AM113" s="919"/>
      <c r="AN113" s="919"/>
      <c r="AO113" s="920"/>
      <c r="AP113" s="922">
        <v>13.8</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342156</v>
      </c>
      <c r="BR113" s="817"/>
      <c r="BS113" s="817"/>
      <c r="BT113" s="817"/>
      <c r="BU113" s="817"/>
      <c r="BV113" s="817">
        <v>296536</v>
      </c>
      <c r="BW113" s="817"/>
      <c r="BX113" s="817"/>
      <c r="BY113" s="817"/>
      <c r="BZ113" s="817"/>
      <c r="CA113" s="817">
        <v>263305</v>
      </c>
      <c r="CB113" s="817"/>
      <c r="CC113" s="817"/>
      <c r="CD113" s="817"/>
      <c r="CE113" s="817"/>
      <c r="CF113" s="875">
        <v>10.8</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130</v>
      </c>
      <c r="DR113" s="780"/>
      <c r="DS113" s="780"/>
      <c r="DT113" s="780"/>
      <c r="DU113" s="781"/>
      <c r="DV113" s="824" t="s">
        <v>438</v>
      </c>
      <c r="DW113" s="825"/>
      <c r="DX113" s="825"/>
      <c r="DY113" s="825"/>
      <c r="DZ113" s="826"/>
    </row>
    <row r="114" spans="1:130" s="230" customFormat="1" ht="26.25" customHeight="1" x14ac:dyDescent="0.2">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30523</v>
      </c>
      <c r="AB114" s="780"/>
      <c r="AC114" s="780"/>
      <c r="AD114" s="780"/>
      <c r="AE114" s="781"/>
      <c r="AF114" s="782">
        <v>35229</v>
      </c>
      <c r="AG114" s="780"/>
      <c r="AH114" s="780"/>
      <c r="AI114" s="780"/>
      <c r="AJ114" s="781"/>
      <c r="AK114" s="782">
        <v>38356</v>
      </c>
      <c r="AL114" s="780"/>
      <c r="AM114" s="780"/>
      <c r="AN114" s="780"/>
      <c r="AO114" s="781"/>
      <c r="AP114" s="824">
        <v>1.6</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1223700</v>
      </c>
      <c r="BR114" s="817"/>
      <c r="BS114" s="817"/>
      <c r="BT114" s="817"/>
      <c r="BU114" s="817"/>
      <c r="BV114" s="817">
        <v>1234337</v>
      </c>
      <c r="BW114" s="817"/>
      <c r="BX114" s="817"/>
      <c r="BY114" s="817"/>
      <c r="BZ114" s="817"/>
      <c r="CA114" s="817">
        <v>1236684</v>
      </c>
      <c r="CB114" s="817"/>
      <c r="CC114" s="817"/>
      <c r="CD114" s="817"/>
      <c r="CE114" s="817"/>
      <c r="CF114" s="875">
        <v>50.9</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438</v>
      </c>
      <c r="DH114" s="780"/>
      <c r="DI114" s="780"/>
      <c r="DJ114" s="780"/>
      <c r="DK114" s="781"/>
      <c r="DL114" s="782" t="s">
        <v>130</v>
      </c>
      <c r="DM114" s="780"/>
      <c r="DN114" s="780"/>
      <c r="DO114" s="780"/>
      <c r="DP114" s="781"/>
      <c r="DQ114" s="782" t="s">
        <v>130</v>
      </c>
      <c r="DR114" s="780"/>
      <c r="DS114" s="780"/>
      <c r="DT114" s="780"/>
      <c r="DU114" s="781"/>
      <c r="DV114" s="824" t="s">
        <v>445</v>
      </c>
      <c r="DW114" s="825"/>
      <c r="DX114" s="825"/>
      <c r="DY114" s="825"/>
      <c r="DZ114" s="826"/>
    </row>
    <row r="115" spans="1:130" s="230" customFormat="1" ht="26.25" customHeight="1" x14ac:dyDescent="0.2">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438</v>
      </c>
      <c r="AB115" s="919"/>
      <c r="AC115" s="919"/>
      <c r="AD115" s="919"/>
      <c r="AE115" s="920"/>
      <c r="AF115" s="921" t="s">
        <v>438</v>
      </c>
      <c r="AG115" s="919"/>
      <c r="AH115" s="919"/>
      <c r="AI115" s="919"/>
      <c r="AJ115" s="920"/>
      <c r="AK115" s="921" t="s">
        <v>393</v>
      </c>
      <c r="AL115" s="919"/>
      <c r="AM115" s="919"/>
      <c r="AN115" s="919"/>
      <c r="AO115" s="920"/>
      <c r="AP115" s="922" t="s">
        <v>130</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438</v>
      </c>
      <c r="BW115" s="817"/>
      <c r="BX115" s="817"/>
      <c r="BY115" s="817"/>
      <c r="BZ115" s="817"/>
      <c r="CA115" s="817" t="s">
        <v>438</v>
      </c>
      <c r="CB115" s="817"/>
      <c r="CC115" s="817"/>
      <c r="CD115" s="817"/>
      <c r="CE115" s="817"/>
      <c r="CF115" s="875" t="s">
        <v>130</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438</v>
      </c>
      <c r="DH115" s="780"/>
      <c r="DI115" s="780"/>
      <c r="DJ115" s="780"/>
      <c r="DK115" s="781"/>
      <c r="DL115" s="782" t="s">
        <v>438</v>
      </c>
      <c r="DM115" s="780"/>
      <c r="DN115" s="780"/>
      <c r="DO115" s="780"/>
      <c r="DP115" s="781"/>
      <c r="DQ115" s="782" t="s">
        <v>438</v>
      </c>
      <c r="DR115" s="780"/>
      <c r="DS115" s="780"/>
      <c r="DT115" s="780"/>
      <c r="DU115" s="781"/>
      <c r="DV115" s="824" t="s">
        <v>438</v>
      </c>
      <c r="DW115" s="825"/>
      <c r="DX115" s="825"/>
      <c r="DY115" s="825"/>
      <c r="DZ115" s="826"/>
    </row>
    <row r="116" spans="1:130" s="230" customFormat="1" ht="26.25" customHeight="1" x14ac:dyDescent="0.2">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438</v>
      </c>
      <c r="AB116" s="780"/>
      <c r="AC116" s="780"/>
      <c r="AD116" s="780"/>
      <c r="AE116" s="781"/>
      <c r="AF116" s="782" t="s">
        <v>438</v>
      </c>
      <c r="AG116" s="780"/>
      <c r="AH116" s="780"/>
      <c r="AI116" s="780"/>
      <c r="AJ116" s="781"/>
      <c r="AK116" s="782" t="s">
        <v>438</v>
      </c>
      <c r="AL116" s="780"/>
      <c r="AM116" s="780"/>
      <c r="AN116" s="780"/>
      <c r="AO116" s="781"/>
      <c r="AP116" s="824" t="s">
        <v>130</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393</v>
      </c>
      <c r="BR116" s="817"/>
      <c r="BS116" s="817"/>
      <c r="BT116" s="817"/>
      <c r="BU116" s="817"/>
      <c r="BV116" s="817" t="s">
        <v>130</v>
      </c>
      <c r="BW116" s="817"/>
      <c r="BX116" s="817"/>
      <c r="BY116" s="817"/>
      <c r="BZ116" s="817"/>
      <c r="CA116" s="817" t="s">
        <v>438</v>
      </c>
      <c r="CB116" s="817"/>
      <c r="CC116" s="817"/>
      <c r="CD116" s="817"/>
      <c r="CE116" s="817"/>
      <c r="CF116" s="875" t="s">
        <v>130</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438</v>
      </c>
      <c r="DH116" s="780"/>
      <c r="DI116" s="780"/>
      <c r="DJ116" s="780"/>
      <c r="DK116" s="781"/>
      <c r="DL116" s="782" t="s">
        <v>438</v>
      </c>
      <c r="DM116" s="780"/>
      <c r="DN116" s="780"/>
      <c r="DO116" s="780"/>
      <c r="DP116" s="781"/>
      <c r="DQ116" s="782" t="s">
        <v>130</v>
      </c>
      <c r="DR116" s="780"/>
      <c r="DS116" s="780"/>
      <c r="DT116" s="780"/>
      <c r="DU116" s="781"/>
      <c r="DV116" s="824" t="s">
        <v>445</v>
      </c>
      <c r="DW116" s="825"/>
      <c r="DX116" s="825"/>
      <c r="DY116" s="825"/>
      <c r="DZ116" s="826"/>
    </row>
    <row r="117" spans="1:130" s="230" customFormat="1" ht="26.25" customHeight="1" x14ac:dyDescent="0.2">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591746</v>
      </c>
      <c r="AB117" s="903"/>
      <c r="AC117" s="903"/>
      <c r="AD117" s="903"/>
      <c r="AE117" s="904"/>
      <c r="AF117" s="905">
        <v>598789</v>
      </c>
      <c r="AG117" s="903"/>
      <c r="AH117" s="903"/>
      <c r="AI117" s="903"/>
      <c r="AJ117" s="904"/>
      <c r="AK117" s="905">
        <v>581643</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438</v>
      </c>
      <c r="BR117" s="817"/>
      <c r="BS117" s="817"/>
      <c r="BT117" s="817"/>
      <c r="BU117" s="817"/>
      <c r="BV117" s="817" t="s">
        <v>445</v>
      </c>
      <c r="BW117" s="817"/>
      <c r="BX117" s="817"/>
      <c r="BY117" s="817"/>
      <c r="BZ117" s="817"/>
      <c r="CA117" s="817" t="s">
        <v>438</v>
      </c>
      <c r="CB117" s="817"/>
      <c r="CC117" s="817"/>
      <c r="CD117" s="817"/>
      <c r="CE117" s="817"/>
      <c r="CF117" s="875" t="s">
        <v>393</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438</v>
      </c>
      <c r="DM117" s="780"/>
      <c r="DN117" s="780"/>
      <c r="DO117" s="780"/>
      <c r="DP117" s="781"/>
      <c r="DQ117" s="782" t="s">
        <v>393</v>
      </c>
      <c r="DR117" s="780"/>
      <c r="DS117" s="780"/>
      <c r="DT117" s="780"/>
      <c r="DU117" s="781"/>
      <c r="DV117" s="824" t="s">
        <v>438</v>
      </c>
      <c r="DW117" s="825"/>
      <c r="DX117" s="825"/>
      <c r="DY117" s="825"/>
      <c r="DZ117" s="826"/>
    </row>
    <row r="118" spans="1:130" s="230" customFormat="1" ht="26.25" customHeight="1" x14ac:dyDescent="0.2">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307</v>
      </c>
      <c r="AL118" s="896"/>
      <c r="AM118" s="896"/>
      <c r="AN118" s="896"/>
      <c r="AO118" s="897"/>
      <c r="AP118" s="899" t="s">
        <v>431</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438</v>
      </c>
      <c r="BR118" s="845"/>
      <c r="BS118" s="845"/>
      <c r="BT118" s="845"/>
      <c r="BU118" s="845"/>
      <c r="BV118" s="845" t="s">
        <v>445</v>
      </c>
      <c r="BW118" s="845"/>
      <c r="BX118" s="845"/>
      <c r="BY118" s="845"/>
      <c r="BZ118" s="845"/>
      <c r="CA118" s="845" t="s">
        <v>130</v>
      </c>
      <c r="CB118" s="845"/>
      <c r="CC118" s="845"/>
      <c r="CD118" s="845"/>
      <c r="CE118" s="845"/>
      <c r="CF118" s="875" t="s">
        <v>130</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438</v>
      </c>
      <c r="DH118" s="780"/>
      <c r="DI118" s="780"/>
      <c r="DJ118" s="780"/>
      <c r="DK118" s="781"/>
      <c r="DL118" s="782" t="s">
        <v>438</v>
      </c>
      <c r="DM118" s="780"/>
      <c r="DN118" s="780"/>
      <c r="DO118" s="780"/>
      <c r="DP118" s="781"/>
      <c r="DQ118" s="782" t="s">
        <v>438</v>
      </c>
      <c r="DR118" s="780"/>
      <c r="DS118" s="780"/>
      <c r="DT118" s="780"/>
      <c r="DU118" s="781"/>
      <c r="DV118" s="824" t="s">
        <v>445</v>
      </c>
      <c r="DW118" s="825"/>
      <c r="DX118" s="825"/>
      <c r="DY118" s="825"/>
      <c r="DZ118" s="826"/>
    </row>
    <row r="119" spans="1:130" s="230" customFormat="1" ht="26.25" customHeight="1" x14ac:dyDescent="0.2">
      <c r="A119" s="818" t="s">
        <v>435</v>
      </c>
      <c r="B119" s="819"/>
      <c r="C119" s="86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445</v>
      </c>
      <c r="AB119" s="889"/>
      <c r="AC119" s="889"/>
      <c r="AD119" s="889"/>
      <c r="AE119" s="890"/>
      <c r="AF119" s="891" t="s">
        <v>130</v>
      </c>
      <c r="AG119" s="889"/>
      <c r="AH119" s="889"/>
      <c r="AI119" s="889"/>
      <c r="AJ119" s="890"/>
      <c r="AK119" s="891" t="s">
        <v>438</v>
      </c>
      <c r="AL119" s="889"/>
      <c r="AM119" s="889"/>
      <c r="AN119" s="889"/>
      <c r="AO119" s="890"/>
      <c r="AP119" s="892" t="s">
        <v>445</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463</v>
      </c>
      <c r="BP119" s="878"/>
      <c r="BQ119" s="879">
        <v>6660705</v>
      </c>
      <c r="BR119" s="845"/>
      <c r="BS119" s="845"/>
      <c r="BT119" s="845"/>
      <c r="BU119" s="845"/>
      <c r="BV119" s="845">
        <v>6226854</v>
      </c>
      <c r="BW119" s="845"/>
      <c r="BX119" s="845"/>
      <c r="BY119" s="845"/>
      <c r="BZ119" s="845"/>
      <c r="CA119" s="845">
        <v>5762951</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438</v>
      </c>
      <c r="DR119" s="764"/>
      <c r="DS119" s="764"/>
      <c r="DT119" s="764"/>
      <c r="DU119" s="765"/>
      <c r="DV119" s="848" t="s">
        <v>445</v>
      </c>
      <c r="DW119" s="849"/>
      <c r="DX119" s="849"/>
      <c r="DY119" s="849"/>
      <c r="DZ119" s="850"/>
    </row>
    <row r="120" spans="1:130" s="230" customFormat="1" ht="26.25" customHeight="1" x14ac:dyDescent="0.2">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445</v>
      </c>
      <c r="AL120" s="780"/>
      <c r="AM120" s="780"/>
      <c r="AN120" s="780"/>
      <c r="AO120" s="781"/>
      <c r="AP120" s="824" t="s">
        <v>438</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5110823</v>
      </c>
      <c r="BR120" s="842"/>
      <c r="BS120" s="842"/>
      <c r="BT120" s="842"/>
      <c r="BU120" s="842"/>
      <c r="BV120" s="842">
        <v>5831367</v>
      </c>
      <c r="BW120" s="842"/>
      <c r="BX120" s="842"/>
      <c r="BY120" s="842"/>
      <c r="BZ120" s="842"/>
      <c r="CA120" s="842">
        <v>6547908</v>
      </c>
      <c r="CB120" s="842"/>
      <c r="CC120" s="842"/>
      <c r="CD120" s="842"/>
      <c r="CE120" s="842"/>
      <c r="CF120" s="866">
        <v>269.39999999999998</v>
      </c>
      <c r="CG120" s="867"/>
      <c r="CH120" s="867"/>
      <c r="CI120" s="867"/>
      <c r="CJ120" s="867"/>
      <c r="CK120" s="868" t="s">
        <v>467</v>
      </c>
      <c r="CL120" s="852"/>
      <c r="CM120" s="852"/>
      <c r="CN120" s="852"/>
      <c r="CO120" s="853"/>
      <c r="CP120" s="872" t="s">
        <v>468</v>
      </c>
      <c r="CQ120" s="873"/>
      <c r="CR120" s="873"/>
      <c r="CS120" s="873"/>
      <c r="CT120" s="873"/>
      <c r="CU120" s="873"/>
      <c r="CV120" s="873"/>
      <c r="CW120" s="873"/>
      <c r="CX120" s="873"/>
      <c r="CY120" s="873"/>
      <c r="CZ120" s="873"/>
      <c r="DA120" s="873"/>
      <c r="DB120" s="873"/>
      <c r="DC120" s="873"/>
      <c r="DD120" s="873"/>
      <c r="DE120" s="873"/>
      <c r="DF120" s="874"/>
      <c r="DG120" s="861">
        <v>3118482</v>
      </c>
      <c r="DH120" s="842"/>
      <c r="DI120" s="842"/>
      <c r="DJ120" s="842"/>
      <c r="DK120" s="842"/>
      <c r="DL120" s="842">
        <v>2856193</v>
      </c>
      <c r="DM120" s="842"/>
      <c r="DN120" s="842"/>
      <c r="DO120" s="842"/>
      <c r="DP120" s="842"/>
      <c r="DQ120" s="842">
        <v>2598396</v>
      </c>
      <c r="DR120" s="842"/>
      <c r="DS120" s="842"/>
      <c r="DT120" s="842"/>
      <c r="DU120" s="842"/>
      <c r="DV120" s="843">
        <v>106.9</v>
      </c>
      <c r="DW120" s="843"/>
      <c r="DX120" s="843"/>
      <c r="DY120" s="843"/>
      <c r="DZ120" s="844"/>
    </row>
    <row r="121" spans="1:130" s="230" customFormat="1" ht="26.25" customHeight="1" x14ac:dyDescent="0.2">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438</v>
      </c>
      <c r="AB121" s="780"/>
      <c r="AC121" s="780"/>
      <c r="AD121" s="780"/>
      <c r="AE121" s="781"/>
      <c r="AF121" s="782" t="s">
        <v>445</v>
      </c>
      <c r="AG121" s="780"/>
      <c r="AH121" s="780"/>
      <c r="AI121" s="780"/>
      <c r="AJ121" s="781"/>
      <c r="AK121" s="782" t="s">
        <v>445</v>
      </c>
      <c r="AL121" s="780"/>
      <c r="AM121" s="780"/>
      <c r="AN121" s="780"/>
      <c r="AO121" s="781"/>
      <c r="AP121" s="824" t="s">
        <v>130</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11462</v>
      </c>
      <c r="BR121" s="817"/>
      <c r="BS121" s="817"/>
      <c r="BT121" s="817"/>
      <c r="BU121" s="817"/>
      <c r="BV121" s="817">
        <v>4909</v>
      </c>
      <c r="BW121" s="817"/>
      <c r="BX121" s="817"/>
      <c r="BY121" s="817"/>
      <c r="BZ121" s="817"/>
      <c r="CA121" s="817">
        <v>3966</v>
      </c>
      <c r="CB121" s="817"/>
      <c r="CC121" s="817"/>
      <c r="CD121" s="817"/>
      <c r="CE121" s="817"/>
      <c r="CF121" s="875">
        <v>0.2</v>
      </c>
      <c r="CG121" s="876"/>
      <c r="CH121" s="876"/>
      <c r="CI121" s="876"/>
      <c r="CJ121" s="876"/>
      <c r="CK121" s="869"/>
      <c r="CL121" s="855"/>
      <c r="CM121" s="855"/>
      <c r="CN121" s="855"/>
      <c r="CO121" s="856"/>
      <c r="CP121" s="835" t="s">
        <v>471</v>
      </c>
      <c r="CQ121" s="836"/>
      <c r="CR121" s="836"/>
      <c r="CS121" s="836"/>
      <c r="CT121" s="836"/>
      <c r="CU121" s="836"/>
      <c r="CV121" s="836"/>
      <c r="CW121" s="836"/>
      <c r="CX121" s="836"/>
      <c r="CY121" s="836"/>
      <c r="CZ121" s="836"/>
      <c r="DA121" s="836"/>
      <c r="DB121" s="836"/>
      <c r="DC121" s="836"/>
      <c r="DD121" s="836"/>
      <c r="DE121" s="836"/>
      <c r="DF121" s="837"/>
      <c r="DG121" s="816">
        <v>11579</v>
      </c>
      <c r="DH121" s="817"/>
      <c r="DI121" s="817"/>
      <c r="DJ121" s="817"/>
      <c r="DK121" s="817"/>
      <c r="DL121" s="817">
        <v>12007</v>
      </c>
      <c r="DM121" s="817"/>
      <c r="DN121" s="817"/>
      <c r="DO121" s="817"/>
      <c r="DP121" s="817"/>
      <c r="DQ121" s="817">
        <v>11620</v>
      </c>
      <c r="DR121" s="817"/>
      <c r="DS121" s="817"/>
      <c r="DT121" s="817"/>
      <c r="DU121" s="817"/>
      <c r="DV121" s="794">
        <v>0.5</v>
      </c>
      <c r="DW121" s="794"/>
      <c r="DX121" s="794"/>
      <c r="DY121" s="794"/>
      <c r="DZ121" s="795"/>
    </row>
    <row r="122" spans="1:130" s="230" customFormat="1" ht="26.25" customHeight="1" x14ac:dyDescent="0.2">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438</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3627476</v>
      </c>
      <c r="BR122" s="845"/>
      <c r="BS122" s="845"/>
      <c r="BT122" s="845"/>
      <c r="BU122" s="845"/>
      <c r="BV122" s="845">
        <v>3317913</v>
      </c>
      <c r="BW122" s="845"/>
      <c r="BX122" s="845"/>
      <c r="BY122" s="845"/>
      <c r="BZ122" s="845"/>
      <c r="CA122" s="845">
        <v>2974615</v>
      </c>
      <c r="CB122" s="845"/>
      <c r="CC122" s="845"/>
      <c r="CD122" s="845"/>
      <c r="CE122" s="845"/>
      <c r="CF122" s="846">
        <v>122.4</v>
      </c>
      <c r="CG122" s="847"/>
      <c r="CH122" s="847"/>
      <c r="CI122" s="847"/>
      <c r="CJ122" s="847"/>
      <c r="CK122" s="869"/>
      <c r="CL122" s="855"/>
      <c r="CM122" s="855"/>
      <c r="CN122" s="855"/>
      <c r="CO122" s="856"/>
      <c r="CP122" s="835" t="s">
        <v>473</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130</v>
      </c>
      <c r="DM122" s="817"/>
      <c r="DN122" s="817"/>
      <c r="DO122" s="817"/>
      <c r="DP122" s="817"/>
      <c r="DQ122" s="817" t="s">
        <v>438</v>
      </c>
      <c r="DR122" s="817"/>
      <c r="DS122" s="817"/>
      <c r="DT122" s="817"/>
      <c r="DU122" s="817"/>
      <c r="DV122" s="794" t="s">
        <v>438</v>
      </c>
      <c r="DW122" s="794"/>
      <c r="DX122" s="794"/>
      <c r="DY122" s="794"/>
      <c r="DZ122" s="795"/>
    </row>
    <row r="123" spans="1:130" s="230" customFormat="1" ht="26.25" customHeight="1" x14ac:dyDescent="0.2">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438</v>
      </c>
      <c r="AB123" s="780"/>
      <c r="AC123" s="780"/>
      <c r="AD123" s="780"/>
      <c r="AE123" s="781"/>
      <c r="AF123" s="782" t="s">
        <v>438</v>
      </c>
      <c r="AG123" s="780"/>
      <c r="AH123" s="780"/>
      <c r="AI123" s="780"/>
      <c r="AJ123" s="781"/>
      <c r="AK123" s="782" t="s">
        <v>438</v>
      </c>
      <c r="AL123" s="780"/>
      <c r="AM123" s="780"/>
      <c r="AN123" s="780"/>
      <c r="AO123" s="781"/>
      <c r="AP123" s="824" t="s">
        <v>438</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474</v>
      </c>
      <c r="BP123" s="878"/>
      <c r="BQ123" s="832">
        <v>8749761</v>
      </c>
      <c r="BR123" s="833"/>
      <c r="BS123" s="833"/>
      <c r="BT123" s="833"/>
      <c r="BU123" s="833"/>
      <c r="BV123" s="833">
        <v>9154189</v>
      </c>
      <c r="BW123" s="833"/>
      <c r="BX123" s="833"/>
      <c r="BY123" s="833"/>
      <c r="BZ123" s="833"/>
      <c r="CA123" s="833">
        <v>9526489</v>
      </c>
      <c r="CB123" s="833"/>
      <c r="CC123" s="833"/>
      <c r="CD123" s="833"/>
      <c r="CE123" s="833"/>
      <c r="CF123" s="748"/>
      <c r="CG123" s="749"/>
      <c r="CH123" s="749"/>
      <c r="CI123" s="749"/>
      <c r="CJ123" s="834"/>
      <c r="CK123" s="869"/>
      <c r="CL123" s="855"/>
      <c r="CM123" s="855"/>
      <c r="CN123" s="855"/>
      <c r="CO123" s="856"/>
      <c r="CP123" s="835" t="s">
        <v>475</v>
      </c>
      <c r="CQ123" s="836"/>
      <c r="CR123" s="836"/>
      <c r="CS123" s="836"/>
      <c r="CT123" s="836"/>
      <c r="CU123" s="836"/>
      <c r="CV123" s="836"/>
      <c r="CW123" s="836"/>
      <c r="CX123" s="836"/>
      <c r="CY123" s="836"/>
      <c r="CZ123" s="836"/>
      <c r="DA123" s="836"/>
      <c r="DB123" s="836"/>
      <c r="DC123" s="836"/>
      <c r="DD123" s="836"/>
      <c r="DE123" s="836"/>
      <c r="DF123" s="837"/>
      <c r="DG123" s="779" t="s">
        <v>438</v>
      </c>
      <c r="DH123" s="780"/>
      <c r="DI123" s="780"/>
      <c r="DJ123" s="780"/>
      <c r="DK123" s="781"/>
      <c r="DL123" s="782" t="s">
        <v>438</v>
      </c>
      <c r="DM123" s="780"/>
      <c r="DN123" s="780"/>
      <c r="DO123" s="780"/>
      <c r="DP123" s="781"/>
      <c r="DQ123" s="782" t="s">
        <v>438</v>
      </c>
      <c r="DR123" s="780"/>
      <c r="DS123" s="780"/>
      <c r="DT123" s="780"/>
      <c r="DU123" s="781"/>
      <c r="DV123" s="824" t="s">
        <v>438</v>
      </c>
      <c r="DW123" s="825"/>
      <c r="DX123" s="825"/>
      <c r="DY123" s="825"/>
      <c r="DZ123" s="826"/>
    </row>
    <row r="124" spans="1:130" s="230" customFormat="1" ht="26.25" customHeight="1" thickBot="1" x14ac:dyDescent="0.25">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438</v>
      </c>
      <c r="AB124" s="780"/>
      <c r="AC124" s="780"/>
      <c r="AD124" s="780"/>
      <c r="AE124" s="781"/>
      <c r="AF124" s="782" t="s">
        <v>438</v>
      </c>
      <c r="AG124" s="780"/>
      <c r="AH124" s="780"/>
      <c r="AI124" s="780"/>
      <c r="AJ124" s="781"/>
      <c r="AK124" s="782" t="s">
        <v>438</v>
      </c>
      <c r="AL124" s="780"/>
      <c r="AM124" s="780"/>
      <c r="AN124" s="780"/>
      <c r="AO124" s="781"/>
      <c r="AP124" s="824" t="s">
        <v>438</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438</v>
      </c>
      <c r="BW124" s="831"/>
      <c r="BX124" s="831"/>
      <c r="BY124" s="831"/>
      <c r="BZ124" s="831"/>
      <c r="CA124" s="831" t="s">
        <v>438</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2">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438</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438</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5">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480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480</v>
      </c>
      <c r="DR126" s="817"/>
      <c r="DS126" s="817"/>
      <c r="DT126" s="817"/>
      <c r="DU126" s="817"/>
      <c r="DV126" s="794" t="s">
        <v>130</v>
      </c>
      <c r="DW126" s="794"/>
      <c r="DX126" s="794"/>
      <c r="DY126" s="794"/>
      <c r="DZ126" s="795"/>
    </row>
    <row r="127" spans="1:130" s="230" customFormat="1" ht="26.25" customHeight="1" x14ac:dyDescent="0.2">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5">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943</v>
      </c>
      <c r="AB128" s="801"/>
      <c r="AC128" s="801"/>
      <c r="AD128" s="801"/>
      <c r="AE128" s="802"/>
      <c r="AF128" s="803">
        <v>943</v>
      </c>
      <c r="AG128" s="801"/>
      <c r="AH128" s="801"/>
      <c r="AI128" s="801"/>
      <c r="AJ128" s="802"/>
      <c r="AK128" s="803">
        <v>943</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130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438</v>
      </c>
      <c r="DR128" s="791"/>
      <c r="DS128" s="791"/>
      <c r="DT128" s="791"/>
      <c r="DU128" s="791"/>
      <c r="DV128" s="792" t="s">
        <v>130</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2714118</v>
      </c>
      <c r="AB129" s="780"/>
      <c r="AC129" s="780"/>
      <c r="AD129" s="780"/>
      <c r="AE129" s="781"/>
      <c r="AF129" s="782">
        <v>2911266</v>
      </c>
      <c r="AG129" s="780"/>
      <c r="AH129" s="780"/>
      <c r="AI129" s="780"/>
      <c r="AJ129" s="781"/>
      <c r="AK129" s="782">
        <v>2828157</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494</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423651</v>
      </c>
      <c r="AB130" s="780"/>
      <c r="AC130" s="780"/>
      <c r="AD130" s="780"/>
      <c r="AE130" s="781"/>
      <c r="AF130" s="782">
        <v>415308</v>
      </c>
      <c r="AG130" s="780"/>
      <c r="AH130" s="780"/>
      <c r="AI130" s="780"/>
      <c r="AJ130" s="781"/>
      <c r="AK130" s="782">
        <v>398029</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7.3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2290467</v>
      </c>
      <c r="AB131" s="764"/>
      <c r="AC131" s="764"/>
      <c r="AD131" s="764"/>
      <c r="AE131" s="765"/>
      <c r="AF131" s="766">
        <v>2495958</v>
      </c>
      <c r="AG131" s="764"/>
      <c r="AH131" s="764"/>
      <c r="AI131" s="764"/>
      <c r="AJ131" s="765"/>
      <c r="AK131" s="766">
        <v>2430128</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7.2977257480000004</v>
      </c>
      <c r="AB132" s="745"/>
      <c r="AC132" s="745"/>
      <c r="AD132" s="745"/>
      <c r="AE132" s="746"/>
      <c r="AF132" s="747">
        <v>7.3133442149999999</v>
      </c>
      <c r="AG132" s="745"/>
      <c r="AH132" s="745"/>
      <c r="AI132" s="745"/>
      <c r="AJ132" s="746"/>
      <c r="AK132" s="747">
        <v>7.5169291490000001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7.1</v>
      </c>
      <c r="AB133" s="724"/>
      <c r="AC133" s="724"/>
      <c r="AD133" s="724"/>
      <c r="AE133" s="725"/>
      <c r="AF133" s="723">
        <v>7.3</v>
      </c>
      <c r="AG133" s="724"/>
      <c r="AH133" s="724"/>
      <c r="AI133" s="724"/>
      <c r="AJ133" s="725"/>
      <c r="AK133" s="723">
        <v>7.3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WhnxU1GI1FM94bOK+n8veK1ibFCVPv4lwBwo7ePgbD9Hu74LF8Xo9sa1p+NN5efPb7oWcVUYu2achlQjzMYhQ==" saltValue="nBBzWlCv+KmIapJcBxBv4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9dqCa+ivWxpno3Iqh1Q1ixhat+5mk0wUsauD5Jjx8pQQA4UFQDVNWOxE4J1+lT3GCvokf1c8KZ6iHrkrf3MW9Q==" saltValue="NkFx4YocCI8dgTtefhEj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gkZHbxzhjhFyqZE6WeWdxjip7pfMo+8NtnETcBFRtkDFoQPMHyF1ngf+nZ/emDmpELM268AbjdvGNZ+Tdk3Q==" saltValue="RYQwwtQazJoNxcok+yGrL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1039852</v>
      </c>
      <c r="AP9" s="281">
        <v>219101</v>
      </c>
      <c r="AQ9" s="282">
        <v>255467</v>
      </c>
      <c r="AR9" s="283">
        <v>-14.2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17806</v>
      </c>
      <c r="AP10" s="284">
        <v>3752</v>
      </c>
      <c r="AQ10" s="285">
        <v>29275</v>
      </c>
      <c r="AR10" s="286">
        <v>-87.2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t="s">
        <v>514</v>
      </c>
      <c r="AP11" s="284" t="s">
        <v>514</v>
      </c>
      <c r="AQ11" s="285">
        <v>3959</v>
      </c>
      <c r="AR11" s="286" t="s">
        <v>514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514</v>
      </c>
      <c r="AP12" s="284" t="s">
        <v>514</v>
      </c>
      <c r="AQ12" s="285" t="s">
        <v>514</v>
      </c>
      <c r="AR12" s="286" t="s">
        <v>514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37212</v>
      </c>
      <c r="AP13" s="284">
        <v>7841</v>
      </c>
      <c r="AQ13" s="285">
        <v>9349</v>
      </c>
      <c r="AR13" s="286">
        <v>-16.100000000000001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v>37919</v>
      </c>
      <c r="AP14" s="284">
        <v>7990</v>
      </c>
      <c r="AQ14" s="285">
        <v>4659</v>
      </c>
      <c r="AR14" s="286">
        <v>71.5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-71939</v>
      </c>
      <c r="AP15" s="284">
        <v>-15158</v>
      </c>
      <c r="AQ15" s="285">
        <v>-18111</v>
      </c>
      <c r="AR15" s="286">
        <v>-16.3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1060850</v>
      </c>
      <c r="AP16" s="284">
        <v>223525</v>
      </c>
      <c r="AQ16" s="285">
        <v>284598</v>
      </c>
      <c r="AR16" s="286">
        <v>-21.5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18.96</v>
      </c>
      <c r="AP21" s="298">
        <v>25.07</v>
      </c>
      <c r="AQ21" s="299">
        <v>-6.11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97.1</v>
      </c>
      <c r="AP22" s="303">
        <v>94.5</v>
      </c>
      <c r="AQ22" s="304">
        <v>2.6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207926</v>
      </c>
      <c r="AP32" s="312">
        <v>43811</v>
      </c>
      <c r="AQ32" s="313">
        <v>156764</v>
      </c>
      <c r="AR32" s="314">
        <v>-72.099999999999994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514</v>
      </c>
      <c r="AP33" s="312" t="s">
        <v>514</v>
      </c>
      <c r="AQ33" s="313" t="s">
        <v>514</v>
      </c>
      <c r="AR33" s="314" t="s">
        <v>514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514</v>
      </c>
      <c r="AP34" s="312" t="s">
        <v>514</v>
      </c>
      <c r="AQ34" s="313" t="s">
        <v>514</v>
      </c>
      <c r="AR34" s="314" t="s">
        <v>514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335361</v>
      </c>
      <c r="AP35" s="312">
        <v>70662</v>
      </c>
      <c r="AQ35" s="313">
        <v>30923</v>
      </c>
      <c r="AR35" s="314">
        <v>128.5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38356</v>
      </c>
      <c r="AP36" s="312">
        <v>8082</v>
      </c>
      <c r="AQ36" s="313">
        <v>4657</v>
      </c>
      <c r="AR36" s="314">
        <v>73.5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t="s">
        <v>514</v>
      </c>
      <c r="AP37" s="312" t="s">
        <v>514</v>
      </c>
      <c r="AQ37" s="313">
        <v>888</v>
      </c>
      <c r="AR37" s="314" t="s">
        <v>514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514</v>
      </c>
      <c r="AP38" s="315" t="s">
        <v>514</v>
      </c>
      <c r="AQ38" s="316">
        <v>21</v>
      </c>
      <c r="AR38" s="304" t="s">
        <v>514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v>-943</v>
      </c>
      <c r="AP39" s="312">
        <v>-199</v>
      </c>
      <c r="AQ39" s="313">
        <v>-6724</v>
      </c>
      <c r="AR39" s="314">
        <v>-97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-398029</v>
      </c>
      <c r="AP40" s="312">
        <v>-83866</v>
      </c>
      <c r="AQ40" s="313">
        <v>-136123</v>
      </c>
      <c r="AR40" s="314">
        <v>-38.4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182671</v>
      </c>
      <c r="AP41" s="312">
        <v>38489</v>
      </c>
      <c r="AQ41" s="313">
        <v>50405</v>
      </c>
      <c r="AR41" s="314">
        <v>-23.6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1280499</v>
      </c>
      <c r="AN51" s="334">
        <v>247248</v>
      </c>
      <c r="AO51" s="335">
        <v>22.9</v>
      </c>
      <c r="AP51" s="336">
        <v>121449</v>
      </c>
      <c r="AQ51" s="337">
        <v>4.5999999999999996</v>
      </c>
      <c r="AR51" s="338">
        <v>18.3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1271738</v>
      </c>
      <c r="AN52" s="342">
        <v>245557</v>
      </c>
      <c r="AO52" s="343">
        <v>25.8</v>
      </c>
      <c r="AP52" s="344">
        <v>62922</v>
      </c>
      <c r="AQ52" s="345">
        <v>2.2000000000000002</v>
      </c>
      <c r="AR52" s="346">
        <v>23.6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1343788</v>
      </c>
      <c r="AN53" s="334">
        <v>266730</v>
      </c>
      <c r="AO53" s="335">
        <v>7.9</v>
      </c>
      <c r="AP53" s="336">
        <v>145139</v>
      </c>
      <c r="AQ53" s="337">
        <v>19.5</v>
      </c>
      <c r="AR53" s="338">
        <v>-11.6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1298604</v>
      </c>
      <c r="AN54" s="342">
        <v>257762</v>
      </c>
      <c r="AO54" s="343">
        <v>5</v>
      </c>
      <c r="AP54" s="344">
        <v>83762</v>
      </c>
      <c r="AQ54" s="345">
        <v>33.1</v>
      </c>
      <c r="AR54" s="346">
        <v>-28.1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743844</v>
      </c>
      <c r="AN55" s="334">
        <v>149037</v>
      </c>
      <c r="AO55" s="335">
        <v>-44.1</v>
      </c>
      <c r="AP55" s="336">
        <v>332350</v>
      </c>
      <c r="AQ55" s="337">
        <v>129</v>
      </c>
      <c r="AR55" s="338">
        <v>-173.1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699795</v>
      </c>
      <c r="AN56" s="342">
        <v>140211</v>
      </c>
      <c r="AO56" s="343">
        <v>-45.6</v>
      </c>
      <c r="AP56" s="344">
        <v>200453</v>
      </c>
      <c r="AQ56" s="345">
        <v>139.30000000000001</v>
      </c>
      <c r="AR56" s="346">
        <v>-184.9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751309</v>
      </c>
      <c r="AN57" s="334">
        <v>153422</v>
      </c>
      <c r="AO57" s="335">
        <v>2.9</v>
      </c>
      <c r="AP57" s="336">
        <v>362690</v>
      </c>
      <c r="AQ57" s="337">
        <v>9.1</v>
      </c>
      <c r="AR57" s="338">
        <v>-6.2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614670</v>
      </c>
      <c r="AN58" s="342">
        <v>125520</v>
      </c>
      <c r="AO58" s="343">
        <v>-10.5</v>
      </c>
      <c r="AP58" s="344">
        <v>172580</v>
      </c>
      <c r="AQ58" s="345">
        <v>-13.9</v>
      </c>
      <c r="AR58" s="346">
        <v>3.4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849549</v>
      </c>
      <c r="AN59" s="334">
        <v>179003</v>
      </c>
      <c r="AO59" s="335">
        <v>16.7</v>
      </c>
      <c r="AP59" s="336">
        <v>296093</v>
      </c>
      <c r="AQ59" s="337">
        <v>-18.399999999999999</v>
      </c>
      <c r="AR59" s="338">
        <v>35.1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744565</v>
      </c>
      <c r="AN60" s="342">
        <v>156883</v>
      </c>
      <c r="AO60" s="343">
        <v>25</v>
      </c>
      <c r="AP60" s="344">
        <v>140545</v>
      </c>
      <c r="AQ60" s="345">
        <v>-18.600000000000001</v>
      </c>
      <c r="AR60" s="346">
        <v>43.6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993798</v>
      </c>
      <c r="AN61" s="349">
        <v>199088</v>
      </c>
      <c r="AO61" s="350">
        <v>1.3</v>
      </c>
      <c r="AP61" s="351">
        <v>251544</v>
      </c>
      <c r="AQ61" s="352">
        <v>28.8</v>
      </c>
      <c r="AR61" s="338">
        <v>-27.5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925874</v>
      </c>
      <c r="AN62" s="342">
        <v>185187</v>
      </c>
      <c r="AO62" s="343">
        <v>-0.1</v>
      </c>
      <c r="AP62" s="344">
        <v>132052</v>
      </c>
      <c r="AQ62" s="345">
        <v>28.4</v>
      </c>
      <c r="AR62" s="346">
        <v>-28.5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yUkkxtjCNC0s0yjSca8CDSYgB0k2MeYmPxl8u0RLXwGxpvUdm4LhZIGKKDGwW1Fro0RfEh5JQ0+MQGeo2gUEKg==" saltValue="33U1B1V5xYAUgKgWUclzZ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554</v>
      </c>
    </row>
    <row r="121" spans="125:125" ht="13.5" hidden="1" customHeight="1" x14ac:dyDescent="0.2">
      <c r="DU121" s="259"/>
    </row>
  </sheetData>
  <sheetProtection algorithmName="SHA-512" hashValue="GYQxOYQuIntNGIbgBdwwkZiW7rl8uX9A6y05hRFKwO322ghmTXe5X+U5f8CguB3w9IfeOJ/u7ZBcGLoR/WeBiA==" saltValue="dET5WE8APdX07jZiOF0w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555</v>
      </c>
    </row>
  </sheetData>
  <sheetProtection algorithmName="SHA-512" hashValue="g7v/BbIjyfwj3fUoIhC8IsewXdCECcBEA4q+ZBiLAWisA7jPGs1cuTAbkX1PQl8YF2Gc6PPgXVBl9js2lRMIPw==" saltValue="W7KKul9DyWk25Ouiv+/a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39" t="s">
        <v>3</v>
      </c>
      <c r="D47" s="1139"/>
      <c r="E47" s="1140"/>
      <c r="F47" s="11">
        <v>55.48</v>
      </c>
      <c r="G47" s="12">
        <v>57.85</v>
      </c>
      <c r="H47" s="12">
        <v>59.74</v>
      </c>
      <c r="I47" s="12">
        <v>60.58</v>
      </c>
      <c r="J47" s="13">
        <v>65.040000000000006</v>
      </c>
    </row>
    <row r="48" spans="2:10" ht="57.75" customHeight="1" x14ac:dyDescent="0.2">
      <c r="B48" s="14"/>
      <c r="C48" s="1141" t="s">
        <v>4</v>
      </c>
      <c r="D48" s="1141"/>
      <c r="E48" s="1142"/>
      <c r="F48" s="15">
        <v>6.36</v>
      </c>
      <c r="G48" s="16">
        <v>7.53</v>
      </c>
      <c r="H48" s="16">
        <v>9.3000000000000007</v>
      </c>
      <c r="I48" s="16">
        <v>13.75</v>
      </c>
      <c r="J48" s="17">
        <v>8.58</v>
      </c>
    </row>
    <row r="49" spans="2:10" ht="57.75" customHeight="1" thickBot="1" x14ac:dyDescent="0.25">
      <c r="B49" s="18"/>
      <c r="C49" s="1143" t="s">
        <v>5</v>
      </c>
      <c r="D49" s="1143"/>
      <c r="E49" s="1144"/>
      <c r="F49" s="19">
        <v>2.88</v>
      </c>
      <c r="G49" s="20">
        <v>4.2699999999999996</v>
      </c>
      <c r="H49" s="20">
        <v>6.87</v>
      </c>
      <c r="I49" s="20">
        <v>9.9600000000000009</v>
      </c>
      <c r="J49" s="21" t="s">
        <v>561</v>
      </c>
    </row>
    <row r="50" spans="2:10" ht="13.2" x14ac:dyDescent="0.2"/>
  </sheetData>
  <sheetProtection algorithmName="SHA-512" hashValue="ZChEN6+pAnWkMFpJlbOdsDCQlJHBbnHYFACeOwTFj4dF5Z1tCmArKQE4r+ga4hvREbHUepSY3Xy7daNA7xZZnw==" saltValue="q8R9Lpg2V7mjR0Cqh8Vq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2024-02-05T00:57:40Z</dcterms:created>
  <dcterms:modified xsi:type="dcterms:W3CDTF">2024-03-22T09:31:12Z</dcterms:modified>
  <cp:category/>
</cp:coreProperties>
</file>