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c r="AF88" i="12"/>
  <c r="AF74" i="12"/>
  <c r="AF73" i="12"/>
  <c r="AF71" i="12"/>
  <c r="AF68" i="12"/>
  <c r="AA74" i="12"/>
  <c r="AA73" i="12"/>
  <c r="AA72" i="12"/>
  <c r="AF72" i="12" s="1"/>
  <c r="AA71" i="12"/>
  <c r="AA70" i="12"/>
  <c r="AF70" i="12" s="1"/>
  <c r="AA69" i="12"/>
  <c r="AF69" i="12" s="1"/>
  <c r="AA68" i="12"/>
  <c r="AU63" i="12"/>
  <c r="AP63" i="12"/>
  <c r="AP23" i="12" l="1"/>
  <c r="AA23" i="12" l="1"/>
  <c r="AA7" i="12"/>
  <c r="V23" i="12"/>
  <c r="Q23" i="12"/>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BW34" i="10"/>
  <c r="AM34" i="10"/>
  <c r="C34" i="10"/>
  <c r="C35" i="10" s="1"/>
  <c r="BW35" i="10" l="1"/>
  <c r="BW36" i="10" s="1"/>
  <c r="BW37" i="10" s="1"/>
  <c r="BW38" i="10" s="1"/>
  <c r="BW39" i="10" s="1"/>
  <c r="BW40" i="10" s="1"/>
  <c r="C36"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alcChain>
</file>

<file path=xl/sharedStrings.xml><?xml version="1.0" encoding="utf-8"?>
<sst xmlns="http://schemas.openxmlformats.org/spreadsheetml/2006/main" count="1205" uniqueCount="599">
  <si>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</si>
  <si>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</si>
  <si>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</si>
  <si>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</si>
  <si>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</si>
  <si>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</si>
  <si>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</si>
  <si>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</si>
  <si>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</si>
  <si>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</si>
  <si>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</si>
  <si>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</si>
  <si>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</si>
  <si>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</si>
  <si>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</si>
  <si>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</si>
  <si>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</si>
  <si>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</si>
  <si>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</si>
  <si>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</si>
  <si>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</si>
  <si>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</si>
  <si>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</si>
  <si>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</si>
  <si>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</si>
  <si>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</si>
  <si>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</si>
  <si>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</si>
  <si>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</si>
  <si>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</si>
  <si>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</si>
  <si>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</si>
  <si>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</si>
  <si>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</si>
  <si>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</si>
  <si>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</si>
  <si>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</si>
  <si>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</si>
  <si>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</si>
  <si>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</si>
  <si>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</si>
  <si>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</si>
  <si>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</si>
  <si>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</si>
  <si>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</si>
  <si>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</si>
  <si>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</si>
  <si>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</si>
  <si>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</si>
  <si>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</si>
  <si>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</si>
  <si>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</si>
  <si>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</si>
  <si>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</si>
  <si>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</si>
  <si>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</si>
  <si>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</si>
  <si>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</si>
  <si>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</si>
  <si>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</si>
  <si>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</si>
  <si>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</si>
  <si>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</si>
  <si>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</si>
  <si>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</si>
  <si>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</si>
  <si>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</si>
  <si>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</si>
  <si>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</si>
  <si>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</si>
  <si>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</si>
  <si>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</si>
  <si>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</si>
  <si>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</si>
  <si>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</si>
  <si>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</si>
  <si>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</si>
  <si>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</si>
  <si>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</si>
  <si>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</si>
  <si>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</si>
  <si>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</si>
  <si>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</si>
  <si>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</si>
  <si>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</si>
  <si>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</si>
  <si>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</si>
  <si>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</si>
  <si>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</si>
  <si>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</si>
  <si>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</si>
  <si>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</si>
  <si>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</si>
  <si>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</si>
  <si>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</si>
  <si>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</si>
  <si>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</si>
  <si>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</si>
  <si>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</si>
  <si>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</si>
  <si>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</si>
  <si>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</si>
  <si>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</si>
  <si>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</si>
  <si>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</si>
  <si>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</si>
  <si>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</si>
  <si>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</si>
  <si>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</si>
  <si>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</si>
  <si>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</si>
  <si>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</si>
  <si>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</si>
  <si>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</si>
  <si>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</si>
  <si>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</si>
  <si>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</si>
  <si>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</si>
  <si>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</si>
  <si>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</si>
  <si>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</si>
  <si>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</si>
  <si>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</si>
  <si>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</si>
  <si>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</si>
  <si>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</si>
  <si>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</si>
  <si>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</si>
  <si>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</si>
  <si>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</si>
  <si>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</si>
  <si>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</si>
  <si>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</si>
  <si>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</si>
  <si>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</si>
  <si>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</si>
  <si>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</si>
  <si>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</si>
  <si>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</si>
  <si>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</si>
  <si>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</si>
  <si>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</si>
  <si>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</si>
  <si>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</si>
  <si>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</si>
  <si>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</si>
  <si>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</si>
  <si>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</si>
  <si>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</si>
  <si>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</si>
  <si>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</si>
  <si>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</si>
  <si>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</si>
  <si>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</si>
  <si>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</si>
  <si>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</si>
  <si>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</si>
  <si>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</si>
  <si>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</si>
  <si>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</si>
  <si>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</si>
  <si>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</si>
  <si>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</si>
  <si>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</si>
  <si>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</si>
  <si>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</si>
  <si>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</si>
  <si>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</si>
  <si>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</si>
  <si>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</si>
  <si>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</si>
  <si>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</si>
  <si>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</si>
  <si>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</si>
  <si>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</si>
  <si>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</si>
  <si>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</si>
  <si>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</si>
  <si>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</si>
  <si>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</si>
  <si>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</si>
  <si>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</si>
  <si>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</si>
  <si>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</si>
  <si>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</si>
  <si>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</si>
  <si>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</si>
  <si>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</si>
  <si>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</si>
  <si>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</si>
  <si>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</si>
  <si>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</si>
  <si>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</si>
  <si>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</si>
  <si>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</si>
  <si>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</si>
  <si>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</si>
  <si>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</si>
  <si>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</si>
  <si>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</si>
  <si>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</si>
  <si>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</si>
  <si>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</si>
  <si>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</si>
  <si>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</si>
  <si>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</si>
  <si>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</si>
  <si>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</si>
  <si>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</si>
  <si>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</si>
  <si>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</si>
  <si>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</si>
  <si>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</si>
  <si>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</si>
  <si>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</si>
  <si>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</si>
  <si>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</si>
  <si>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</si>
  <si>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</si>
  <si>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</si>
  <si>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</si>
  <si>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</si>
  <si>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</si>
  <si>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</si>
  <si>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</si>
  <si>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</si>
  <si>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</si>
  <si>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</si>
  <si>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</si>
  <si>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</si>
  <si>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</si>
  <si>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</si>
  <si>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</si>
  <si>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</si>
  <si>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</si>
  <si>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</si>
  <si>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</si>
  <si>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</si>
  <si>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</si>
  <si>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</si>
  <si>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</si>
  <si>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</si>
  <si>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</si>
  <si>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</si>
  <si>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</si>
  <si>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</si>
  <si>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</si>
  <si>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</si>
  <si>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</si>
  <si>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</si>
  <si>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</si>
  <si>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</si>
  <si>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</si>
  <si>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</si>
  <si>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</si>
  <si>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</si>
  <si>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</si>
  <si>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</si>
  <si>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</si>
  <si>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</si>
  <si>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</si>
  <si>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</si>
  <si>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</si>
  <si>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</si>
  <si>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</si>
  <si>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</si>
  <si>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</si>
  <si>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</si>
  <si>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</si>
  <si>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</si>
  <si>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</si>
  <si>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</si>
  <si>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</si>
  <si>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</si>
  <si>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</si>
  <si>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</si>
  <si>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</si>
  <si>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</si>
  <si>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</si>
  <si>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</si>
  <si>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</si>
  <si>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</si>
  <si>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</si>
  <si>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</si>
  <si>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</si>
  <si>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</si>
  <si>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</si>
  <si>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</si>
  <si>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</si>
  <si>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</si>
  <si>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</si>
  <si>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</si>
  <si>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</si>
  <si>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</si>
  <si>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</si>
  <si>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</si>
  <si>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</si>
  <si>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</si>
  <si>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</si>
  <si>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</si>
  <si>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</si>
  <si>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</si>
  <si>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</si>
  <si>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</si>
  <si>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</si>
  <si>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</si>
  <si>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</si>
  <si>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</si>
  <si>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</si>
  <si>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</si>
  <si>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</si>
  <si>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</si>
  <si>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</si>
  <si>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</si>
  <si>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</si>
  <si>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</si>
  <si>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</si>
  <si>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</si>
  <si>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</si>
  <si>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</si>
  <si>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</si>
  <si>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</si>
  <si>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</si>
  <si>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</si>
  <si>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</si>
  <si>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</si>
  <si>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</si>
  <si>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</si>
  <si>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</si>
  <si>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</si>
  <si>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</si>
  <si>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</si>
  <si>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</si>
  <si>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</si>
  <si>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</si>
  <si>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</si>
  <si>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</si>
  <si>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</si>
  <si>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</si>
  <si>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</si>
  <si>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</si>
  <si>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</si>
  <si>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</si>
  <si>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</si>
  <si>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</si>
  <si>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</si>
  <si>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</si>
  <si>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</si>
  <si>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</si>
  <si>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</si>
  <si>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</si>
  <si>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</si>
  <si>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</si>
  <si>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</si>
  <si>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</si>
  <si>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</si>
  <si>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</si>
  <si>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</si>
  <si>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</si>
  <si>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</si>
  <si>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</si>
  <si>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</si>
  <si>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</si>
  <si>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</si>
  <si>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</si>
  <si>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</si>
  <si>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</si>
  <si>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</si>
  <si>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</si>
  <si>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</si>
  <si>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</si>
  <si>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</si>
  <si>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</si>
  <si>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</si>
  <si>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</si>
  <si>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</si>
  <si>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</si>
  <si>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</si>
  <si>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</si>
  <si>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</si>
  <si>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</si>
  <si>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</si>
  <si>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</si>
  <si>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</si>
  <si>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</si>
  <si>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</si>
  <si>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</si>
  <si>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</si>
  <si>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</si>
  <si>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</si>
  <si>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</si>
  <si>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</si>
  <si>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</si>
  <si>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</si>
  <si>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</si>
  <si>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</si>
  <si>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</si>
  <si>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</si>
  <si>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</si>
  <si>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</si>
  <si>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</si>
  <si>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</si>
  <si>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</si>
  <si>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</si>
  <si>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</si>
  <si>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</si>
  <si>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</si>
  <si>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</si>
  <si>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</si>
  <si>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</si>
  <si>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</si>
  <si>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</si>
  <si>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介護保険（保険事業勘定）特別会計</t>
    <phoneticPr fontId="5"/>
  </si>
  <si>
    <t>-</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</si>
  <si>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</si>
  <si>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</si>
  <si>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</si>
  <si>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</si>
  <si>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</si>
  <si>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</si>
  <si>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</si>
  <si>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</si>
  <si>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</si>
  <si>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</si>
  <si>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</si>
  <si>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</si>
  <si>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</si>
  <si>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</si>
  <si>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</si>
  <si>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</si>
  <si>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</si>
  <si>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</si>
  <si>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</si>
  <si>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</si>
  <si>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</si>
  <si>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</si>
  <si>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</si>
  <si>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</si>
  <si>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</si>
  <si>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</si>
  <si>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</si>
  <si>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</si>
  <si>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</si>
  <si>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</si>
  <si>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</si>
  <si>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</si>
  <si>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</si>
  <si>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</si>
  <si>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</si>
  <si>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</si>
  <si>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</si>
  <si>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</si>
  <si>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</si>
  <si>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</si>
  <si>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</si>
  <si>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</si>
  <si>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</si>
  <si>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</si>
  <si>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</si>
  <si>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</si>
  <si>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</si>
  <si>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</si>
  <si>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</si>
  <si>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</si>
  <si>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</si>
  <si>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</si>
  <si>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</si>
  <si>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</si>
  <si>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</si>
  <si>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</si>
  <si>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</si>
  <si>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</si>
  <si>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</si>
  <si>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</si>
  <si>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</si>
  <si>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</si>
  <si>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</si>
  <si>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</si>
  <si>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</si>
  <si>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</si>
  <si>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</si>
  <si>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</si>
  <si>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</si>
  <si>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</si>
  <si>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</si>
  <si>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</si>
  <si>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</si>
  <si>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</si>
  <si>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</si>
  <si>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</si>
  <si>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</si>
  <si>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</si>
  <si>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</si>
  <si>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</si>
  <si>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</si>
  <si>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</si>
  <si>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</si>
  <si>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</si>
  <si>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</si>
  <si>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</si>
  <si>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</si>
  <si>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</si>
  <si>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</si>
  <si>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</si>
  <si>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</si>
  <si>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</si>
  <si>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</si>
  <si>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</si>
  <si>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</si>
  <si>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</si>
  <si>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</si>
  <si>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</si>
  <si>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</si>
  <si>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</si>
  <si>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</si>
  <si>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</si>
  <si>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</si>
  <si>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</si>
  <si>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</si>
  <si>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</si>
  <si>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</si>
  <si>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</si>
  <si>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</si>
  <si>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</si>
  <si>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</si>
  <si>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</si>
  <si>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</si>
  <si>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</si>
  <si>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</si>
  <si>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</si>
  <si>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</si>
  <si>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</si>
  <si>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</si>
  <si>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</si>
  <si>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</si>
  <si>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</si>
  <si>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</si>
  <si>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</si>
  <si>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</si>
  <si>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</si>
  <si>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</si>
  <si>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</si>
  <si>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</si>
  <si>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</si>
  <si>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</si>
  <si>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</si>
  <si>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</si>
  <si>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</si>
  <si>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</si>
  <si>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</si>
  <si>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</si>
  <si>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</si>
  <si>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</si>
  <si>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</si>
  <si>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</si>
  <si>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</si>
  <si>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</si>
  <si>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</si>
  <si>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</si>
  <si>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</si>
  <si>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</si>
  <si>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</si>
  <si>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</si>
  <si>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</si>
  <si>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</si>
  <si>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</si>
  <si>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</si>
  <si>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</si>
  <si>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簡易水道事業特別会計</t>
  </si>
  <si>
    <t>下水道事業特別会計</t>
  </si>
  <si>
    <t>宅地造成事業特別会計</t>
  </si>
  <si>
    <t>国民健康保険特別会計</t>
  </si>
  <si>
    <t>介護保険（保険事業勘定）特別会計</t>
  </si>
  <si>
    <t>介護保険（介護サービス事業勘定）特別会計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</si>
  <si>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</si>
  <si>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</si>
  <si>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</si>
  <si>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</si>
  <si>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</si>
  <si>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</si>
  <si>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</si>
  <si>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</si>
  <si>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</si>
  <si>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</si>
  <si>
    <t>土地開発基金</t>
  </si>
  <si>
    <t>産業振興基金</t>
  </si>
  <si>
    <t>役場庁舎建設基金</t>
  </si>
  <si>
    <t>災害対策基金</t>
  </si>
  <si>
    <t>-</t>
    <phoneticPr fontId="2"/>
  </si>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</sst>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2">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7D6-475E-8E08-AFD59D8E25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284706</c:v>
                </c:pt>
                <c:pt idx="1">
                  <c:v>282402</c:v>
                </c:pt>
                <c:pt idx="2">
                  <c:v>555692</c:v>
                </c:pt>
                <c:pt idx="3">
                  <c:v>458161</c:v>
                </c:pt>
                <c:pt idx="4">
                  <c:v>333508</c:v>
                </c:pt>
              </c:numCache>
            </c:numRef>
          </c:val>
          <c:smooth val="0"/>
          <c:extLst>
            <c:ext xmlns:c16="http://schemas.microsoft.com/office/drawing/2014/chart" uri="{C3380CC4-5D6E-409C-BE32-E72D297353CC}">
              <c16:uniqueId val="{00000001-37D6-475E-8E08-AFD59D8E25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11.53</c:v>
                </c:pt>
                <c:pt idx="1">
                  <c:v>12.45</c:v>
                </c:pt>
                <c:pt idx="2">
                  <c:v>15.21</c:v>
                </c:pt>
                <c:pt idx="3">
                  <c:v>11.32</c:v>
                </c:pt>
                <c:pt idx="4">
                  <c:v>9.5399999999999991</c:v>
                </c:pt>
              </c:numCache>
            </c:numRef>
          </c:val>
          <c:extLst>
            <c:ext xmlns:c16="http://schemas.microsoft.com/office/drawing/2014/chart" uri="{C3380CC4-5D6E-409C-BE32-E72D297353CC}">
              <c16:uniqueId val="{00000000-747C-4D67-A0B5-64160A360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47.69</c:v>
                </c:pt>
                <c:pt idx="1">
                  <c:v>50.99</c:v>
                </c:pt>
                <c:pt idx="2">
                  <c:v>50.7</c:v>
                </c:pt>
                <c:pt idx="3">
                  <c:v>44.93</c:v>
                </c:pt>
                <c:pt idx="4">
                  <c:v>47.78</c:v>
                </c:pt>
              </c:numCache>
            </c:numRef>
          </c:val>
          <c:extLst>
            <c:ext xmlns:c16="http://schemas.microsoft.com/office/drawing/2014/chart" uri="{C3380CC4-5D6E-409C-BE32-E72D297353CC}">
              <c16:uniqueId val="{00000001-747C-4D67-A0B5-64160A360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2.77</c:v>
                </c:pt>
                <c:pt idx="1">
                  <c:v>3.63</c:v>
                </c:pt>
                <c:pt idx="2">
                  <c:v>2.83</c:v>
                </c:pt>
                <c:pt idx="3">
                  <c:v>12.24</c:v>
                </c:pt>
                <c:pt idx="4">
                  <c:v>1.1399999999999999</c:v>
                </c:pt>
              </c:numCache>
            </c:numRef>
          </c:val>
          <c:smooth val="0"/>
          <c:extLst>
            <c:ext xmlns:c16="http://schemas.microsoft.com/office/drawing/2014/chart" uri="{C3380CC4-5D6E-409C-BE32-E72D297353CC}">
              <c16:uniqueId val="{00000002-747C-4D67-A0B5-64160A360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28-4790-9782-6CFD9F0E6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28-4790-9782-6CFD9F0E64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28-4790-9782-6CFD9F0E645F}"/>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C28-4790-9782-6CFD9F0E645F}"/>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0.46</c:v>
                </c:pt>
                <c:pt idx="4">
                  <c:v>#N/A</c:v>
                </c:pt>
                <c:pt idx="5">
                  <c:v>0</c:v>
                </c:pt>
                <c:pt idx="6">
                  <c:v>#N/A</c:v>
                </c:pt>
                <c:pt idx="7">
                  <c:v>0.01</c:v>
                </c:pt>
                <c:pt idx="8">
                  <c:v>#N/A</c:v>
                </c:pt>
                <c:pt idx="9">
                  <c:v>0</c:v>
                </c:pt>
              </c:numCache>
            </c:numRef>
          </c:val>
          <c:extLst>
            <c:ext xmlns:c16="http://schemas.microsoft.com/office/drawing/2014/chart" uri="{C3380CC4-5D6E-409C-BE32-E72D297353CC}">
              <c16:uniqueId val="{00000004-AC28-4790-9782-6CFD9F0E64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C28-4790-9782-6CFD9F0E645F}"/>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C28-4790-9782-6CFD9F0E645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7-AC28-4790-9782-6CFD9F0E645F}"/>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0.03</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8-AC28-4790-9782-6CFD9F0E64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11.52</c:v>
                </c:pt>
                <c:pt idx="2">
                  <c:v>#N/A</c:v>
                </c:pt>
                <c:pt idx="3">
                  <c:v>12.42</c:v>
                </c:pt>
                <c:pt idx="4">
                  <c:v>#N/A</c:v>
                </c:pt>
                <c:pt idx="5">
                  <c:v>15.21</c:v>
                </c:pt>
                <c:pt idx="6">
                  <c:v>#N/A</c:v>
                </c:pt>
                <c:pt idx="7">
                  <c:v>11.31</c:v>
                </c:pt>
                <c:pt idx="8">
                  <c:v>#N/A</c:v>
                </c:pt>
                <c:pt idx="9">
                  <c:v>9.5299999999999994</c:v>
                </c:pt>
              </c:numCache>
            </c:numRef>
          </c:val>
          <c:extLst>
            <c:ext xmlns:c16="http://schemas.microsoft.com/office/drawing/2014/chart" uri="{C3380CC4-5D6E-409C-BE32-E72D297353CC}">
              <c16:uniqueId val="{00000009-AC28-4790-9782-6CFD9F0E64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297</c:v>
                </c:pt>
                <c:pt idx="5">
                  <c:v>267</c:v>
                </c:pt>
                <c:pt idx="8">
                  <c:v>215</c:v>
                </c:pt>
                <c:pt idx="11">
                  <c:v>233</c:v>
                </c:pt>
                <c:pt idx="14">
                  <c:v>243</c:v>
                </c:pt>
              </c:numCache>
            </c:numRef>
          </c:val>
          <c:extLst>
            <c:ext xmlns:c16="http://schemas.microsoft.com/office/drawing/2014/chart" uri="{C3380CC4-5D6E-409C-BE32-E72D297353CC}">
              <c16:uniqueId val="{00000000-FD76-458B-A2E3-4EE941C69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76-458B-A2E3-4EE941C69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76-458B-A2E3-4EE941C69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76-458B-A2E3-4EE941C69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c:v>
                </c:pt>
                <c:pt idx="3">
                  <c:v>63</c:v>
                </c:pt>
                <c:pt idx="6">
                  <c:v>69</c:v>
                </c:pt>
                <c:pt idx="9">
                  <c:v>74</c:v>
                </c:pt>
                <c:pt idx="12">
                  <c:v>74</c:v>
                </c:pt>
              </c:numCache>
            </c:numRef>
          </c:val>
          <c:extLst>
            <c:ext xmlns:c16="http://schemas.microsoft.com/office/drawing/2014/chart" uri="{C3380CC4-5D6E-409C-BE32-E72D297353CC}">
              <c16:uniqueId val="{00000004-FD76-458B-A2E3-4EE941C69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76-458B-A2E3-4EE941C69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76-458B-A2E3-4EE941C69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349</c:v>
                </c:pt>
                <c:pt idx="3">
                  <c:v>291</c:v>
                </c:pt>
                <c:pt idx="6">
                  <c:v>223</c:v>
                </c:pt>
                <c:pt idx="9">
                  <c:v>210</c:v>
                </c:pt>
                <c:pt idx="12">
                  <c:v>226</c:v>
                </c:pt>
              </c:numCache>
            </c:numRef>
          </c:val>
          <c:extLst>
            <c:ext xmlns:c16="http://schemas.microsoft.com/office/drawing/2014/chart" uri="{C3380CC4-5D6E-409C-BE32-E72D297353CC}">
              <c16:uniqueId val="{00000007-FD76-458B-A2E3-4EE941C693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108</c:v>
                </c:pt>
                <c:pt idx="2">
                  <c:v>#N/A</c:v>
                </c:pt>
                <c:pt idx="3">
                  <c:v>#N/A</c:v>
                </c:pt>
                <c:pt idx="4">
                  <c:v>87</c:v>
                </c:pt>
                <c:pt idx="5">
                  <c:v>#N/A</c:v>
                </c:pt>
                <c:pt idx="6">
                  <c:v>#N/A</c:v>
                </c:pt>
                <c:pt idx="7">
                  <c:v>77</c:v>
                </c:pt>
                <c:pt idx="8">
                  <c:v>#N/A</c:v>
                </c:pt>
                <c:pt idx="9">
                  <c:v>#N/A</c:v>
                </c:pt>
                <c:pt idx="10">
                  <c:v>51</c:v>
                </c:pt>
                <c:pt idx="11">
                  <c:v>#N/A</c:v>
                </c:pt>
                <c:pt idx="12">
                  <c:v>#N/A</c:v>
                </c:pt>
                <c:pt idx="13">
                  <c:v>57</c:v>
                </c:pt>
                <c:pt idx="14">
                  <c:v>#N/A</c:v>
                </c:pt>
              </c:numCache>
            </c:numRef>
          </c:val>
          <c:smooth val="0"/>
          <c:extLst>
            <c:ext xmlns:c16="http://schemas.microsoft.com/office/drawing/2014/chart" uri="{C3380CC4-5D6E-409C-BE32-E72D297353CC}">
              <c16:uniqueId val="{00000008-FD76-458B-A2E3-4EE941C693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2468</c:v>
                </c:pt>
                <c:pt idx="5">
                  <c:v>2564</c:v>
                </c:pt>
                <c:pt idx="8">
                  <c:v>2559</c:v>
                </c:pt>
                <c:pt idx="11">
                  <c:v>2548</c:v>
                </c:pt>
                <c:pt idx="14">
                  <c:v>2409</c:v>
                </c:pt>
              </c:numCache>
            </c:numRef>
          </c:val>
          <c:extLst>
            <c:ext xmlns:c16="http://schemas.microsoft.com/office/drawing/2014/chart" uri="{C3380CC4-5D6E-409C-BE32-E72D297353CC}">
              <c16:uniqueId val="{00000000-91B4-4ED3-BFD8-64B02B6479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B4-4ED3-BFD8-64B02B6479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2439</c:v>
                </c:pt>
                <c:pt idx="5">
                  <c:v>2548</c:v>
                </c:pt>
                <c:pt idx="8">
                  <c:v>2670</c:v>
                </c:pt>
                <c:pt idx="11">
                  <c:v>2927</c:v>
                </c:pt>
                <c:pt idx="14">
                  <c:v>3246</c:v>
                </c:pt>
              </c:numCache>
            </c:numRef>
          </c:val>
          <c:extLst>
            <c:ext xmlns:c16="http://schemas.microsoft.com/office/drawing/2014/chart" uri="{C3380CC4-5D6E-409C-BE32-E72D297353CC}">
              <c16:uniqueId val="{00000002-91B4-4ED3-BFD8-64B02B6479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B4-4ED3-BFD8-64B02B6479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B4-4ED3-BFD8-64B02B6479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4-4ED3-BFD8-64B02B6479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B4-4ED3-BFD8-64B02B6479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B4-4ED3-BFD8-64B02B6479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995</c:v>
                </c:pt>
                <c:pt idx="3">
                  <c:v>1037</c:v>
                </c:pt>
                <c:pt idx="6">
                  <c:v>1006</c:v>
                </c:pt>
                <c:pt idx="9">
                  <c:v>909</c:v>
                </c:pt>
                <c:pt idx="12">
                  <c:v>935</c:v>
                </c:pt>
              </c:numCache>
            </c:numRef>
          </c:val>
          <c:extLst>
            <c:ext xmlns:c16="http://schemas.microsoft.com/office/drawing/2014/chart" uri="{C3380CC4-5D6E-409C-BE32-E72D297353CC}">
              <c16:uniqueId val="{00000008-91B4-4ED3-BFD8-64B02B6479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B4-4ED3-BFD8-64B02B6479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2237</c:v>
                </c:pt>
                <c:pt idx="3">
                  <c:v>2254</c:v>
                </c:pt>
                <c:pt idx="6">
                  <c:v>2538</c:v>
                </c:pt>
                <c:pt idx="9">
                  <c:v>2491</c:v>
                </c:pt>
                <c:pt idx="12">
                  <c:v>2474</c:v>
                </c:pt>
              </c:numCache>
            </c:numRef>
          </c:val>
          <c:extLst>
            <c:ext xmlns:c16="http://schemas.microsoft.com/office/drawing/2014/chart" uri="{C3380CC4-5D6E-409C-BE32-E72D297353CC}">
              <c16:uniqueId val="{0000000A-91B4-4ED3-BFD8-64B02B6479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B4-4ED3-BFD8-64B02B6479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972</c:v>
                </c:pt>
                <c:pt idx="1">
                  <c:v>972</c:v>
                </c:pt>
                <c:pt idx="2">
                  <c:v>1035</c:v>
                </c:pt>
              </c:numCache>
            </c:numRef>
          </c:val>
          <c:extLst>
            <c:ext xmlns:c16="http://schemas.microsoft.com/office/drawing/2014/chart" uri="{C3380CC4-5D6E-409C-BE32-E72D297353CC}">
              <c16:uniqueId val="{00000000-A4CF-4A02-A4AC-6B83F4E3C2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474</c:v>
                </c:pt>
                <c:pt idx="1">
                  <c:v>413</c:v>
                </c:pt>
                <c:pt idx="2">
                  <c:v>585</c:v>
                </c:pt>
              </c:numCache>
            </c:numRef>
          </c:val>
          <c:extLst>
            <c:ext xmlns:c16="http://schemas.microsoft.com/office/drawing/2014/chart" uri="{C3380CC4-5D6E-409C-BE32-E72D297353CC}">
              <c16:uniqueId val="{00000001-A4CF-4A02-A4AC-6B83F4E3C2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1237</c:v>
                </c:pt>
                <c:pt idx="1">
                  <c:v>1519</c:v>
                </c:pt>
                <c:pt idx="2">
                  <c:v>1548</c:v>
                </c:pt>
              </c:numCache>
            </c:numRef>
          </c:val>
          <c:extLst>
            <c:ext xmlns:c16="http://schemas.microsoft.com/office/drawing/2014/chart" uri="{C3380CC4-5D6E-409C-BE32-E72D297353CC}">
              <c16:uniqueId val="{00000002-A4CF-4A02-A4AC-6B83F4E3C2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元利償還金は、借入額が比較的大きい令和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年度の償還が始まったことにより前年度との比較で約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百万の増額となった。</a:t>
          </a:r>
        </a:p>
        <a:p>
          <a:r>
            <a:rPr kumimoji="1" lang="ja-JP" altLang="en-US" sz="1400">
              <a:latin typeface="ＭＳ ゴシック" pitchFamily="49" charset="-128"/>
              <a:ea typeface="ＭＳ ゴシック" pitchFamily="49" charset="-128"/>
            </a:rPr>
            <a:t>　公営企業債の元利償還金に対する繰入金については、父島の第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原水調整池の整備、母島の沖村浄水場の建替があったことにより今後増加していく見込みのため、注視していく必要がある。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将来負担額について、令和４年度は地方債現在高において前年比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百万円の減額となっている。借入額は上昇しているものの繰上償還を実施したことにより減少している。</a:t>
          </a:r>
        </a:p>
        <a:p>
          <a:r>
            <a:rPr kumimoji="1" lang="ja-JP" altLang="en-US" sz="1400">
              <a:latin typeface="ＭＳ ゴシック" pitchFamily="49" charset="-128"/>
              <a:ea typeface="ＭＳ ゴシック" pitchFamily="49" charset="-128"/>
            </a:rPr>
            <a:t>　公営企業債等繰入見込額については、父島の第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原水調整池の整備や母島の沖村浄水場の建替が行われてきたことから今後増加が見込まれている。</a:t>
          </a:r>
        </a:p>
        <a:p>
          <a:r>
            <a:rPr kumimoji="1" lang="ja-JP" altLang="en-US" sz="1400">
              <a:latin typeface="ＭＳ ゴシック" pitchFamily="49" charset="-128"/>
              <a:ea typeface="ＭＳ ゴシック" pitchFamily="49" charset="-128"/>
            </a:rPr>
            <a:t>　充当可能基金については、令和４年度に減債基金及び特定目的基金の積み増しを行ったことから残高は増となった。今後施設更新整備に伴う公債費の抑制に向けた繰上償還や財源としての公共施設整備基金取崩しなど、適切な基金運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財政調整基金は収支調整分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千円を積立てた。減債基金は令和３年度に繰上償還分を取り崩しているため今後の償還に備え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千円を積み立てた。土地開発基金では、用地購入に充てるため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千円を取り崩した。公共施設整備では今後の施設整備に係る財源として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特定防衛施設周辺整備調整交付金事業基金は高齢者在宅サービスセンター運営に充当するための積立てと取り崩しを計画に基づいて実施。令和元年度台風による災害復旧・復興特別交付金事業基金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千円。ふるさと寄附基金、霊園基金、進学助成基金についてはそれぞれ実績に基づく積立てと取り崩しを行った。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自主財源が限られる財政状況において、各種の目的に応じた財源として、過大にならないよう配慮しつつ、安定的な財政運営に資するよう努めていく。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また今後の公共施設の更新による公債費の上昇に備え、減債基金を積立て財政運営の適正化を図っていく。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・公共施設等整備基金：各種公共施設並びに職員住宅の整備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・土地開発基金：事業用地の取得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・役場庁舎建設基金：役場庁舎の建替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・災害対策基金：台風等災害への備え及び被災後の対策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・社会福祉推進基金：社会福祉事業や施設整備の推進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・産業振興基金：産業振興のための事業資金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・公共施設整備基金：公共施設の建替え等に要する資金として、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・特定防衛施設周辺整備調整交付金事業基金：高齢者在宅サービスセンター運営資金として、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・土地開発基金：事業用地として確保するための資金として、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・霊園基金：霊園の維持管理及び整備に要する資金として、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・ふるさと寄附基金：ふるさと寄附に係る充当事業への資金として、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千円の取り崩しを行い、寄付金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・進学助成基金：内地の学校へ進学する際の助成金事業に係る資金として、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復興特別交付金基金：令和元年度台風災害の復旧に係る資金として、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・役場庁舎建設基金：庁舎の建て替えに備え、積立目標額を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千円と設定する。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令和４年度は、繰越に係る収支調整分として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千円を積立てた。取崩しは行なっていない。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健全な財政運営を行うための財源として活用していく。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令和３年度に繰上償還分を取り崩したため、今後の公債費抑制のための財源として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任意の繰り上げ償還を行う財源として活用する。地方債の償還計画を踏まえ、目標額を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千円程度として財政指標に注視しながら運用していく。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基準財政収入額について、市町村民税所得割や固定資産税、市町村交付金の増により総額で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％の増となった。基準財政需要額は社会福祉費や保健衛生費の増、臨時経済対策費や臨時財政対策債振替相当額の減があり総額で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％の増となり、財政力指数は前年度と同数値（端数微減）となった。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9188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35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72713"/>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45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127250" y="7372713"/>
          <a:ext cx="8128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7380393"/>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4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1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44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11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0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333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1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3448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11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経常一般財源（分母）は、地方特例交付金の減があるものの地方税は前年度比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千円増、普通交付税は前年度比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千円増、臨時財政対策債振替分を含めると総額で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経常的経費充当一般財源（分子）は、人件費で△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の減、物件費や公債費で増があり経常収支比率は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なった。新型コロナウイルス感染症対策が減少し徐々に事業が再開したことに起因している。引き続き税等の徴収率の高水準の維持、国・都、民間資金による財源の確保など、適正値を維持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162687</xdr:rowOff>
    </xdr:from>
    <xdr:to>
      <xdr:col>23</xdr:col>
      <xdr:colOff>133350</xdr:colOff>
      <xdr:row>63</xdr:row>
      <xdr:rowOff>87757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556367"/>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162687</xdr:rowOff>
    </xdr:from>
    <xdr:to>
      <xdr:col>19</xdr:col>
      <xdr:colOff>133350</xdr:colOff>
      <xdr:row>63</xdr:row>
      <xdr:rowOff>82931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556367"/>
          <a:ext cx="8128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82931</xdr:rowOff>
    </xdr:from>
    <xdr:to>
      <xdr:col>15</xdr:col>
      <xdr:colOff>82550</xdr:colOff>
      <xdr:row>65</xdr:row>
      <xdr:rowOff>29591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644251"/>
          <a:ext cx="8128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29591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899648"/>
          <a:ext cx="79375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36957</xdr:rowOff>
    </xdr:from>
    <xdr:to>
      <xdr:col>23</xdr:col>
      <xdr:colOff>184150</xdr:colOff>
      <xdr:row>63</xdr:row>
      <xdr:rowOff>138557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53484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44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111887</xdr:rowOff>
    </xdr:from>
    <xdr:to>
      <xdr:col>19</xdr:col>
      <xdr:colOff>184150</xdr:colOff>
      <xdr:row>63</xdr:row>
      <xdr:rowOff>42037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505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52214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27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32131</xdr:rowOff>
    </xdr:from>
    <xdr:to>
      <xdr:col>15</xdr:col>
      <xdr:colOff>133350</xdr:colOff>
      <xdr:row>63</xdr:row>
      <xdr:rowOff>133731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5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143908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3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150241</xdr:rowOff>
    </xdr:from>
    <xdr:to>
      <xdr:col>11</xdr:col>
      <xdr:colOff>82550</xdr:colOff>
      <xdr:row>65</xdr:row>
      <xdr:rowOff>80391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8792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90568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65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8526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64025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6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超遠隔離島かつ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島という特殊な状況にあり、二島で同様の行政サービス水準を確保・維持するために人件費及び施設維持管理経費などが二重となり、他の類似団体と比較して財政負担が大きくなっている。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決算額で前年比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り、欠員不補充による人件費の減少があったものの、代替の委託や、また旧施設の解体撤去、希少動物保護経費といった突発的な事業の発生が影響している。類似団体との比較では依然その差が大きく、今後もメリハリをつけた経費節減や人員配置の最適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119337</xdr:rowOff>
    </xdr:from>
    <xdr:to>
      <xdr:col>23</xdr:col>
      <xdr:colOff>133350</xdr:colOff>
      <xdr:row>83</xdr:row>
      <xdr:rowOff>146534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4033457"/>
          <a:ext cx="762000" cy="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107403</xdr:rowOff>
    </xdr:from>
    <xdr:to>
      <xdr:col>19</xdr:col>
      <xdr:colOff>133350</xdr:colOff>
      <xdr:row>83</xdr:row>
      <xdr:rowOff>119337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40050" y="14021523"/>
          <a:ext cx="8128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77254</xdr:rowOff>
    </xdr:from>
    <xdr:to>
      <xdr:col>15</xdr:col>
      <xdr:colOff>82550</xdr:colOff>
      <xdr:row>83</xdr:row>
      <xdr:rowOff>107403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991374"/>
          <a:ext cx="8128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68627</xdr:rowOff>
    </xdr:from>
    <xdr:to>
      <xdr:col>11</xdr:col>
      <xdr:colOff>31750</xdr:colOff>
      <xdr:row>83</xdr:row>
      <xdr:rowOff>77254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3982747"/>
          <a:ext cx="79375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95734</xdr:rowOff>
    </xdr:from>
    <xdr:to>
      <xdr:col>23</xdr:col>
      <xdr:colOff>184150</xdr:colOff>
      <xdr:row>84</xdr:row>
      <xdr:rowOff>25884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4009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67811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39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68537</xdr:rowOff>
    </xdr:from>
    <xdr:to>
      <xdr:col>19</xdr:col>
      <xdr:colOff>184150</xdr:colOff>
      <xdr:row>83</xdr:row>
      <xdr:rowOff>170137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39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154914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406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56603</xdr:rowOff>
    </xdr:from>
    <xdr:to>
      <xdr:col>15</xdr:col>
      <xdr:colOff>133350</xdr:colOff>
      <xdr:row>83</xdr:row>
      <xdr:rowOff>158203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9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142980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40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26454</xdr:rowOff>
    </xdr:from>
    <xdr:to>
      <xdr:col>11</xdr:col>
      <xdr:colOff>82550</xdr:colOff>
      <xdr:row>83</xdr:row>
      <xdr:rowOff>128054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940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402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17827</xdr:rowOff>
    </xdr:from>
    <xdr:to>
      <xdr:col>7</xdr:col>
      <xdr:colOff>31750</xdr:colOff>
      <xdr:row>83</xdr:row>
      <xdr:rowOff>119427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39319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401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国の人事院勧告に準じた適正な改正を行っている。類似団体ともほぼ同等となっている。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712950" y="145872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87</xdr:row>
      <xdr:rowOff>2539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3960" y="14534727"/>
          <a:ext cx="80899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117687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3106400" y="14478424"/>
          <a:ext cx="79756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377670"/>
          <a:ext cx="812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27960" y="14540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3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5960" y="145402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31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483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7214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25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4276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20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32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が、当村は一村二島という特殊な状況にあり、二島の行政サービス運営及び施設整備・維持に努めなければならないため、相応の職員数が必要になる。ニーズが多様化する中で組織及び業務内容を最適化し、適切な人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129568</xdr:rowOff>
    </xdr:from>
    <xdr:to>
      <xdr:col>81</xdr:col>
      <xdr:colOff>44450</xdr:colOff>
      <xdr:row>61</xdr:row>
      <xdr:rowOff>141365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712950" y="10355608"/>
          <a:ext cx="762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134126</xdr:rowOff>
    </xdr:from>
    <xdr:to>
      <xdr:col>77</xdr:col>
      <xdr:colOff>44450</xdr:colOff>
      <xdr:row>61</xdr:row>
      <xdr:rowOff>141365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903960" y="10360166"/>
          <a:ext cx="80899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123670</xdr:rowOff>
    </xdr:from>
    <xdr:to>
      <xdr:col>72</xdr:col>
      <xdr:colOff>203200</xdr:colOff>
      <xdr:row>61</xdr:row>
      <xdr:rowOff>134126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106400" y="10349710"/>
          <a:ext cx="79756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123670</xdr:rowOff>
    </xdr:from>
    <xdr:to>
      <xdr:col>68</xdr:col>
      <xdr:colOff>152400</xdr:colOff>
      <xdr:row>61</xdr:row>
      <xdr:rowOff>124608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2293600" y="10349710"/>
          <a:ext cx="8128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78768</xdr:rowOff>
    </xdr:from>
    <xdr:to>
      <xdr:col>81</xdr:col>
      <xdr:colOff>95250</xdr:colOff>
      <xdr:row>62</xdr:row>
      <xdr:rowOff>8918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427960" y="103048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50845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5563850" y="102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90565</xdr:rowOff>
    </xdr:from>
    <xdr:to>
      <xdr:col>77</xdr:col>
      <xdr:colOff>95250</xdr:colOff>
      <xdr:row>62</xdr:row>
      <xdr:rowOff>20715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665960" y="10316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5492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0050" y="1039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83326</xdr:rowOff>
    </xdr:from>
    <xdr:to>
      <xdr:col>73</xdr:col>
      <xdr:colOff>44450</xdr:colOff>
      <xdr:row>62</xdr:row>
      <xdr:rowOff>13476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868400" y="103093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57250" y="103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72870</xdr:rowOff>
    </xdr:from>
    <xdr:to>
      <xdr:col>68</xdr:col>
      <xdr:colOff>203200</xdr:colOff>
      <xdr:row>62</xdr:row>
      <xdr:rowOff>3020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055600" y="1029891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159247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763500" y="1038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73808</xdr:rowOff>
    </xdr:from>
    <xdr:to>
      <xdr:col>64</xdr:col>
      <xdr:colOff>152400</xdr:colOff>
      <xdr:row>62</xdr:row>
      <xdr:rowOff>3958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2242800" y="10299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160185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1950700" y="103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年度にも行った繰上償還により比率は前年より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下がり、類似団体平均との比較では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今後大規模な施設更新が続くことに伴い公債費の上昇が想定されるため、建設事業の計画策定に留意し、起債発行額の抑制に努めるとともに、減債基金を活用した臨時償還を適宜行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54610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712950" y="6699673"/>
          <a:ext cx="7620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159173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903960" y="6760210"/>
          <a:ext cx="80899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108373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106400" y="6864773"/>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2293600" y="6981613"/>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19507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427960" y="66488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556385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665960" y="6709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005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868400" y="68139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557250" y="65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055600" y="69308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63500" y="67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242800" y="7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1950700" y="713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となり類似団体平均と同様の数値となっているが、小笠原諸島振興開発事業において小中学校の建替工事が始まっており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年度からは母島保育園の整備も予定されている。地方債の発行が高額となり将来負担比率の上昇が想定されることから、今後の数値に注視しながら慎重に計画を進めていく必要がある。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人件費総額で前年度比△</a:t>
          </a:r>
          <a:r>
            <a:rPr kumimoji="1" lang="en-US" altLang="ja-JP" sz="1300">
              <a:latin typeface="ＭＳ Ｐゴシック" panose="020B0600070205080204" pitchFamily="50" charset="-128"/>
              <a:ea typeface="ＭＳ Ｐゴシック" panose="020B0600070205080204" pitchFamily="50" charset="-128"/>
            </a:rPr>
            <a:t>61,286</a:t>
          </a:r>
          <a:r>
            <a:rPr kumimoji="1" lang="ja-JP" altLang="en-US" sz="1300">
              <a:latin typeface="ＭＳ Ｐゴシック" panose="020B0600070205080204" pitchFamily="50" charset="-128"/>
              <a:ea typeface="ＭＳ Ｐゴシック" panose="020B0600070205080204" pitchFamily="50" charset="-128"/>
            </a:rPr>
            <a:t>千円の減となった。欠員補充ができなかったことや職員の入れ替わりによる影響と考えられる。類似団体との比較では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153670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5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111760</xdr:rowOff>
    </xdr:from>
    <xdr:to>
      <xdr:col>15</xdr:col>
      <xdr:colOff>98425</xdr:colOff>
      <xdr:row>38</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54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60960</xdr:rowOff>
    </xdr:from>
    <xdr:to>
      <xdr:col>15</xdr:col>
      <xdr:colOff>149225</xdr:colOff>
      <xdr:row>37</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121920</xdr:rowOff>
    </xdr:from>
    <xdr:to>
      <xdr:col>11</xdr:col>
      <xdr:colOff>60325</xdr:colOff>
      <xdr:row>38</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新型コロナによる事業中止や出張抑制から徐々に事業の再開が見られ、また施設解体や希少動植物の保全、給付金事業に伴う電子化やシステム改修などの経費増加により経常経費充当一財は前年比</a:t>
          </a:r>
          <a:r>
            <a:rPr kumimoji="1" lang="en-US" altLang="ja-JP" sz="1300">
              <a:latin typeface="ＭＳ Ｐゴシック" panose="020B0600070205080204" pitchFamily="50" charset="-128"/>
              <a:ea typeface="ＭＳ Ｐゴシック" panose="020B0600070205080204" pitchFamily="50" charset="-128"/>
            </a:rPr>
            <a:t>103,523</a:t>
          </a:r>
          <a:r>
            <a:rPr kumimoji="1" lang="ja-JP" altLang="en-US" sz="1300">
              <a:latin typeface="ＭＳ Ｐゴシック" panose="020B0600070205080204" pitchFamily="50" charset="-128"/>
              <a:ea typeface="ＭＳ Ｐゴシック" panose="020B0600070205080204" pitchFamily="50" charset="-128"/>
            </a:rPr>
            <a:t>千円増額となった。それらにより類似団体との比較では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上回る状況となった。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73660</xdr:rowOff>
    </xdr:from>
    <xdr:to>
      <xdr:col>82</xdr:col>
      <xdr:colOff>107950</xdr:colOff>
      <xdr:row>18</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8831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84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54610</xdr:rowOff>
    </xdr:from>
    <xdr:to>
      <xdr:col>69</xdr:col>
      <xdr:colOff>92075</xdr:colOff>
      <xdr:row>18</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07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19050</xdr:rowOff>
    </xdr:from>
    <xdr:to>
      <xdr:col>82</xdr:col>
      <xdr:colOff>158750</xdr:colOff>
      <xdr:row>18</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22860</xdr:rowOff>
    </xdr:from>
    <xdr:to>
      <xdr:col>78</xdr:col>
      <xdr:colOff>120650</xdr:colOff>
      <xdr:row>17</xdr:row>
      <xdr:rowOff>124460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109237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xdr:rowOff>
    </xdr:from>
    <xdr:to>
      <xdr:col>65</xdr:col>
      <xdr:colOff>53975</xdr:colOff>
      <xdr:row>18</xdr:row>
      <xdr:rowOff>105410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90187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7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扶助費については、総額では△</a:t>
          </a:r>
          <a:r>
            <a:rPr kumimoji="1" lang="en-US" altLang="ja-JP" sz="1300">
              <a:latin typeface="ＭＳ Ｐゴシック" panose="020B0600070205080204" pitchFamily="50" charset="-128"/>
              <a:ea typeface="ＭＳ Ｐゴシック" panose="020B0600070205080204" pitchFamily="50" charset="-128"/>
            </a:rPr>
            <a:t>51,117</a:t>
          </a:r>
          <a:r>
            <a:rPr kumimoji="1" lang="ja-JP" altLang="en-US" sz="1300">
              <a:latin typeface="ＭＳ Ｐゴシック" panose="020B0600070205080204" pitchFamily="50" charset="-128"/>
              <a:ea typeface="ＭＳ Ｐゴシック" panose="020B0600070205080204" pitchFamily="50" charset="-128"/>
            </a:rPr>
            <a:t>の減額となっているが、コロナや物価対策により財源を伴うものが多く、経常経費充当部分ではあまり変動がなく、前年度比では△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繰出金は各会計で増減があり経常経費充当一財で</a:t>
          </a:r>
          <a:r>
            <a:rPr kumimoji="1" lang="en-US" altLang="ja-JP" sz="1300">
              <a:latin typeface="ＭＳ Ｐゴシック" panose="020B0600070205080204" pitchFamily="50" charset="-128"/>
              <a:ea typeface="ＭＳ Ｐゴシック" panose="020B0600070205080204" pitchFamily="50" charset="-128"/>
            </a:rPr>
            <a:t>9,455</a:t>
          </a:r>
          <a:r>
            <a:rPr kumimoji="1" lang="ja-JP" altLang="en-US" sz="1300">
              <a:latin typeface="ＭＳ Ｐゴシック" panose="020B0600070205080204" pitchFamily="50" charset="-128"/>
              <a:ea typeface="ＭＳ Ｐゴシック" panose="020B0600070205080204" pitchFamily="50" charset="-128"/>
            </a:rPr>
            <a:t>千円増となった。維持補修費では△</a:t>
          </a:r>
          <a:r>
            <a:rPr kumimoji="1" lang="en-US" altLang="ja-JP" sz="1300">
              <a:latin typeface="ＭＳ Ｐゴシック" panose="020B0600070205080204" pitchFamily="50" charset="-128"/>
              <a:ea typeface="ＭＳ Ｐゴシック" panose="020B0600070205080204" pitchFamily="50" charset="-128"/>
            </a:rPr>
            <a:t>5,822</a:t>
          </a:r>
          <a:r>
            <a:rPr kumimoji="1" lang="ja-JP" altLang="en-US" sz="1300">
              <a:latin typeface="ＭＳ Ｐゴシック" panose="020B0600070205080204" pitchFamily="50" charset="-128"/>
              <a:ea typeface="ＭＳ Ｐゴシック" panose="020B0600070205080204" pitchFamily="50" charset="-128"/>
            </a:rPr>
            <a:t>千円の減となり、その他としての経常経費充当分は</a:t>
          </a:r>
          <a:r>
            <a:rPr kumimoji="1" lang="en-US" altLang="ja-JP" sz="1300">
              <a:latin typeface="ＭＳ Ｐゴシック" panose="020B0600070205080204" pitchFamily="50" charset="-128"/>
              <a:ea typeface="ＭＳ Ｐゴシック" panose="020B0600070205080204" pitchFamily="50" charset="-128"/>
            </a:rPr>
            <a:t>3,633</a:t>
          </a:r>
          <a:r>
            <a:rPr kumimoji="1" lang="ja-JP" altLang="en-US" sz="1300">
              <a:latin typeface="ＭＳ Ｐゴシック" panose="020B0600070205080204" pitchFamily="50" charset="-128"/>
              <a:ea typeface="ＭＳ Ｐゴシック" panose="020B0600070205080204" pitchFamily="50" charset="-128"/>
            </a:rPr>
            <a:t>千円の増となっている。経常収支比率は、前年と比較し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増、類似団体平均との比較では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新型コロナ及び物価高騰対応による商品券事業があり、総額では大きく増額となったが、経常経費充当一財では</a:t>
          </a:r>
          <a:r>
            <a:rPr kumimoji="1" lang="en-US" altLang="ja-JP" sz="1300">
              <a:latin typeface="ＭＳ Ｐゴシック" panose="020B0600070205080204" pitchFamily="50" charset="-128"/>
              <a:ea typeface="ＭＳ Ｐゴシック" panose="020B0600070205080204" pitchFamily="50" charset="-128"/>
            </a:rPr>
            <a:t>4,601</a:t>
          </a:r>
          <a:r>
            <a:rPr kumimoji="1" lang="ja-JP" altLang="en-US" sz="1300">
              <a:latin typeface="ＭＳ Ｐゴシック" panose="020B0600070205080204" pitchFamily="50" charset="-128"/>
              <a:ea typeface="ＭＳ Ｐゴシック" panose="020B0600070205080204" pitchFamily="50" charset="-128"/>
            </a:rPr>
            <a:t>千円の増額となり、経常収支比率は前年と比べ微増、類似団体平均との比較では△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56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140716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年度及び令和３年度に実施した繰上償還による減と、令和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年度の比較的額の大きな借入の償還が始まったことによる増があり、総額で</a:t>
          </a:r>
          <a:r>
            <a:rPr kumimoji="1" lang="en-US" altLang="ja-JP" sz="1300">
              <a:latin typeface="ＭＳ Ｐゴシック" panose="020B0600070205080204" pitchFamily="50" charset="-128"/>
              <a:ea typeface="ＭＳ Ｐゴシック" panose="020B0600070205080204" pitchFamily="50" charset="-128"/>
            </a:rPr>
            <a:t>15,285</a:t>
          </a:r>
          <a:r>
            <a:rPr kumimoji="1" lang="ja-JP" altLang="en-US" sz="1300">
              <a:latin typeface="ＭＳ Ｐゴシック" panose="020B0600070205080204" pitchFamily="50" charset="-128"/>
              <a:ea typeface="ＭＳ Ｐゴシック" panose="020B0600070205080204" pitchFamily="50" charset="-128"/>
            </a:rPr>
            <a:t>千円増加となった。前年度比で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％増加したが、類似団体と比較して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低い数値となった。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年度から学校建替えが本格化するなど今後公債費が上昇していく見通しである。数値を注視し、起債発行額の抑制や減債基金による繰上償還を計画していく。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16510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485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485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20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経常経費充当一財では、人件費、物件費の割合が大きい。</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77</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40871"/>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110671</xdr:rowOff>
    </xdr:from>
    <xdr:to>
      <xdr:col>78</xdr:col>
      <xdr:colOff>69850</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408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110671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02920"/>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110671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293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59871</xdr:rowOff>
    </xdr:from>
    <xdr:to>
      <xdr:col>69</xdr:col>
      <xdr:colOff>142875</xdr:colOff>
      <xdr:row>78</xdr:row>
      <xdr:rowOff>161471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146248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165941</xdr:rowOff>
    </xdr:from>
    <xdr:to>
      <xdr:col>29</xdr:col>
      <xdr:colOff>127000</xdr:colOff>
      <xdr:row>17</xdr:row>
      <xdr:rowOff>23943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956766"/>
          <a:ext cx="647700" cy="2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165941</xdr:rowOff>
    </xdr:from>
    <xdr:to>
      <xdr:col>26</xdr:col>
      <xdr:colOff>50800</xdr:colOff>
      <xdr:row>17</xdr:row>
      <xdr:rowOff>11349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56766"/>
          <a:ext cx="698500" cy="1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11349</xdr:rowOff>
    </xdr:from>
    <xdr:to>
      <xdr:col>22</xdr:col>
      <xdr:colOff>114300</xdr:colOff>
      <xdr:row>17</xdr:row>
      <xdr:rowOff>24534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73624"/>
          <a:ext cx="698500" cy="1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24534</xdr:rowOff>
    </xdr:from>
    <xdr:to>
      <xdr:col>18</xdr:col>
      <xdr:colOff>177800</xdr:colOff>
      <xdr:row>17</xdr:row>
      <xdr:rowOff>34261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86809"/>
          <a:ext cx="6985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144593</xdr:rowOff>
    </xdr:from>
    <xdr:to>
      <xdr:col>29</xdr:col>
      <xdr:colOff>177800</xdr:colOff>
      <xdr:row>17</xdr:row>
      <xdr:rowOff>74743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3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161120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8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115141</xdr:rowOff>
    </xdr:from>
    <xdr:to>
      <xdr:col>26</xdr:col>
      <xdr:colOff>101600</xdr:colOff>
      <xdr:row>17</xdr:row>
      <xdr:rowOff>45291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0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55468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7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131999</xdr:rowOff>
    </xdr:from>
    <xdr:to>
      <xdr:col>22</xdr:col>
      <xdr:colOff>165100</xdr:colOff>
      <xdr:row>17</xdr:row>
      <xdr:rowOff>62149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2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145184</xdr:rowOff>
    </xdr:from>
    <xdr:to>
      <xdr:col>19</xdr:col>
      <xdr:colOff>38100</xdr:colOff>
      <xdr:row>17</xdr:row>
      <xdr:rowOff>75334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85511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154911</xdr:rowOff>
    </xdr:from>
    <xdr:to>
      <xdr:col>15</xdr:col>
      <xdr:colOff>101600</xdr:colOff>
      <xdr:row>17</xdr:row>
      <xdr:rowOff>85061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95238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138697</xdr:rowOff>
    </xdr:from>
    <xdr:to>
      <xdr:col>29</xdr:col>
      <xdr:colOff>127000</xdr:colOff>
      <xdr:row>36</xdr:row>
      <xdr:rowOff>145764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1947"/>
          <a:ext cx="6477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110278</xdr:rowOff>
    </xdr:from>
    <xdr:to>
      <xdr:col>26</xdr:col>
      <xdr:colOff>50800</xdr:colOff>
      <xdr:row>36</xdr:row>
      <xdr:rowOff>145764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63528"/>
          <a:ext cx="698500" cy="3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95979</xdr:rowOff>
    </xdr:from>
    <xdr:to>
      <xdr:col>22</xdr:col>
      <xdr:colOff>114300</xdr:colOff>
      <xdr:row>36</xdr:row>
      <xdr:rowOff>110278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9229"/>
          <a:ext cx="6985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66470</xdr:rowOff>
    </xdr:from>
    <xdr:to>
      <xdr:col>18</xdr:col>
      <xdr:colOff>177800</xdr:colOff>
      <xdr:row>36</xdr:row>
      <xdr:rowOff>95979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19720"/>
          <a:ext cx="698500" cy="2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87897</xdr:rowOff>
    </xdr:from>
    <xdr:to>
      <xdr:col>29</xdr:col>
      <xdr:colOff>177800</xdr:colOff>
      <xdr:row>37</xdr:row>
      <xdr:rowOff>18047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59974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94964</xdr:rowOff>
    </xdr:from>
    <xdr:to>
      <xdr:col>26</xdr:col>
      <xdr:colOff>101600</xdr:colOff>
      <xdr:row>37</xdr:row>
      <xdr:rowOff>25114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59478</xdr:rowOff>
    </xdr:from>
    <xdr:to>
      <xdr:col>22</xdr:col>
      <xdr:colOff>165100</xdr:colOff>
      <xdr:row>36</xdr:row>
      <xdr:rowOff>161078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145855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45179</xdr:rowOff>
    </xdr:from>
    <xdr:to>
      <xdr:col>19</xdr:col>
      <xdr:colOff>38100</xdr:colOff>
      <xdr:row>36</xdr:row>
      <xdr:rowOff>146779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131556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15670</xdr:rowOff>
    </xdr:from>
    <xdr:to>
      <xdr:col>15</xdr:col>
      <xdr:colOff>101600</xdr:colOff>
      <xdr:row>36</xdr:row>
      <xdr:rowOff>117270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102047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125376</xdr:rowOff>
    </xdr:from>
    <xdr:to>
      <xdr:col>24</xdr:col>
      <xdr:colOff>63500</xdr:colOff>
      <xdr:row>35</xdr:row>
      <xdr:rowOff>165682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126126"/>
          <a:ext cx="8382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125376</xdr:rowOff>
    </xdr:from>
    <xdr:to>
      <xdr:col>19</xdr:col>
      <xdr:colOff>177800</xdr:colOff>
      <xdr:row>35</xdr:row>
      <xdr:rowOff>147133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26126"/>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147133</xdr:rowOff>
    </xdr:from>
    <xdr:to>
      <xdr:col>15</xdr:col>
      <xdr:colOff>50800</xdr:colOff>
      <xdr:row>36</xdr:row>
      <xdr:rowOff>6852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47883"/>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6852</xdr:rowOff>
    </xdr:from>
    <xdr:to>
      <xdr:col>10</xdr:col>
      <xdr:colOff>114300</xdr:colOff>
      <xdr:row>36</xdr:row>
      <xdr:rowOff>7195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790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114882</xdr:rowOff>
    </xdr:from>
    <xdr:to>
      <xdr:col>24</xdr:col>
      <xdr:colOff>114300</xdr:colOff>
      <xdr:row>36</xdr:row>
      <xdr:rowOff>45032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137759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74576</xdr:rowOff>
    </xdr:from>
    <xdr:to>
      <xdr:col>20</xdr:col>
      <xdr:colOff>38100</xdr:colOff>
      <xdr:row>36</xdr:row>
      <xdr:rowOff>4726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21253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5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96333</xdr:rowOff>
    </xdr:from>
    <xdr:to>
      <xdr:col>15</xdr:col>
      <xdr:colOff>101600</xdr:colOff>
      <xdr:row>36</xdr:row>
      <xdr:rowOff>26483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43010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7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127502</xdr:rowOff>
    </xdr:from>
    <xdr:to>
      <xdr:col>10</xdr:col>
      <xdr:colOff>165100</xdr:colOff>
      <xdr:row>36</xdr:row>
      <xdr:rowOff>57652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74179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127845</xdr:rowOff>
    </xdr:from>
    <xdr:to>
      <xdr:col>6</xdr:col>
      <xdr:colOff>38100</xdr:colOff>
      <xdr:row>36</xdr:row>
      <xdr:rowOff>57995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74522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0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78611</xdr:rowOff>
    </xdr:from>
    <xdr:to>
      <xdr:col>24</xdr:col>
      <xdr:colOff>63500</xdr:colOff>
      <xdr:row>56</xdr:row>
      <xdr:rowOff>132135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9811"/>
          <a:ext cx="8382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132135</xdr:rowOff>
    </xdr:from>
    <xdr:to>
      <xdr:col>19</xdr:col>
      <xdr:colOff>177800</xdr:colOff>
      <xdr:row>56</xdr:row>
      <xdr:rowOff>142052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3335"/>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142052</xdr:rowOff>
    </xdr:from>
    <xdr:to>
      <xdr:col>15</xdr:col>
      <xdr:colOff>50800</xdr:colOff>
      <xdr:row>57</xdr:row>
      <xdr:rowOff>5290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3252"/>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5290</xdr:rowOff>
    </xdr:from>
    <xdr:to>
      <xdr:col>10</xdr:col>
      <xdr:colOff>114300</xdr:colOff>
      <xdr:row>57</xdr:row>
      <xdr:rowOff>15482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7940"/>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27811</xdr:rowOff>
    </xdr:from>
    <xdr:to>
      <xdr:col>24</xdr:col>
      <xdr:colOff>114300</xdr:colOff>
      <xdr:row>56</xdr:row>
      <xdr:rowOff>129411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50688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81335</xdr:rowOff>
    </xdr:from>
    <xdr:to>
      <xdr:col>20</xdr:col>
      <xdr:colOff>38100</xdr:colOff>
      <xdr:row>57</xdr:row>
      <xdr:rowOff>11485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28012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91252</xdr:rowOff>
    </xdr:from>
    <xdr:to>
      <xdr:col>15</xdr:col>
      <xdr:colOff>101600</xdr:colOff>
      <xdr:row>57</xdr:row>
      <xdr:rowOff>21402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37929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125940</xdr:rowOff>
    </xdr:from>
    <xdr:to>
      <xdr:col>10</xdr:col>
      <xdr:colOff>165100</xdr:colOff>
      <xdr:row>57</xdr:row>
      <xdr:rowOff>56090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72617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136132</xdr:rowOff>
    </xdr:from>
    <xdr:to>
      <xdr:col>6</xdr:col>
      <xdr:colOff>38100</xdr:colOff>
      <xdr:row>57</xdr:row>
      <xdr:rowOff>66282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82809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44025</xdr:rowOff>
    </xdr:from>
    <xdr:to>
      <xdr:col>24</xdr:col>
      <xdr:colOff>63500</xdr:colOff>
      <xdr:row>77</xdr:row>
      <xdr:rowOff>76783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45675"/>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76783</xdr:rowOff>
    </xdr:from>
    <xdr:to>
      <xdr:col>19</xdr:col>
      <xdr:colOff>177800</xdr:colOff>
      <xdr:row>77</xdr:row>
      <xdr:rowOff>85465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8433"/>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85465</xdr:rowOff>
    </xdr:from>
    <xdr:to>
      <xdr:col>15</xdr:col>
      <xdr:colOff>50800</xdr:colOff>
      <xdr:row>77</xdr:row>
      <xdr:rowOff>106090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7115"/>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106090</xdr:rowOff>
    </xdr:from>
    <xdr:to>
      <xdr:col>10</xdr:col>
      <xdr:colOff>114300</xdr:colOff>
      <xdr:row>77</xdr:row>
      <xdr:rowOff>106359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7740"/>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164675</xdr:rowOff>
    </xdr:from>
    <xdr:to>
      <xdr:col>24</xdr:col>
      <xdr:colOff>114300</xdr:colOff>
      <xdr:row>77</xdr:row>
      <xdr:rowOff>94825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143102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25983</xdr:rowOff>
    </xdr:from>
    <xdr:to>
      <xdr:col>20</xdr:col>
      <xdr:colOff>38100</xdr:colOff>
      <xdr:row>77</xdr:row>
      <xdr:rowOff>127583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118710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34665</xdr:rowOff>
    </xdr:from>
    <xdr:to>
      <xdr:col>15</xdr:col>
      <xdr:colOff>101600</xdr:colOff>
      <xdr:row>77</xdr:row>
      <xdr:rowOff>136265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127392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55290</xdr:rowOff>
    </xdr:from>
    <xdr:to>
      <xdr:col>10</xdr:col>
      <xdr:colOff>165100</xdr:colOff>
      <xdr:row>77</xdr:row>
      <xdr:rowOff>156890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148017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55559</xdr:rowOff>
    </xdr:from>
    <xdr:to>
      <xdr:col>6</xdr:col>
      <xdr:colOff>38100</xdr:colOff>
      <xdr:row>77</xdr:row>
      <xdr:rowOff>157159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148286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121602</xdr:rowOff>
    </xdr:from>
    <xdr:to>
      <xdr:col>24</xdr:col>
      <xdr:colOff>63500</xdr:colOff>
      <xdr:row>97</xdr:row>
      <xdr:rowOff>102088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80802"/>
          <a:ext cx="838200" cy="1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121602</xdr:rowOff>
    </xdr:from>
    <xdr:to>
      <xdr:col>19</xdr:col>
      <xdr:colOff>177800</xdr:colOff>
      <xdr:row>97</xdr:row>
      <xdr:rowOff>148036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0802"/>
          <a:ext cx="889000" cy="1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148036</xdr:rowOff>
    </xdr:from>
    <xdr:to>
      <xdr:col>15</xdr:col>
      <xdr:colOff>50800</xdr:colOff>
      <xdr:row>97</xdr:row>
      <xdr:rowOff>152158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78686"/>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152158</xdr:rowOff>
    </xdr:from>
    <xdr:to>
      <xdr:col>10</xdr:col>
      <xdr:colOff>114300</xdr:colOff>
      <xdr:row>98</xdr:row>
      <xdr:rowOff>9017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82808"/>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51288</xdr:rowOff>
    </xdr:from>
    <xdr:to>
      <xdr:col>24</xdr:col>
      <xdr:colOff>114300</xdr:colOff>
      <xdr:row>97</xdr:row>
      <xdr:rowOff>152888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29715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6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70802</xdr:rowOff>
    </xdr:from>
    <xdr:to>
      <xdr:col>20</xdr:col>
      <xdr:colOff>38100</xdr:colOff>
      <xdr:row>97</xdr:row>
      <xdr:rowOff>952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163529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97236</xdr:rowOff>
    </xdr:from>
    <xdr:to>
      <xdr:col>15</xdr:col>
      <xdr:colOff>101600</xdr:colOff>
      <xdr:row>98</xdr:row>
      <xdr:rowOff>27386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18513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101358</xdr:rowOff>
    </xdr:from>
    <xdr:to>
      <xdr:col>10</xdr:col>
      <xdr:colOff>165100</xdr:colOff>
      <xdr:row>98</xdr:row>
      <xdr:rowOff>31508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22635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129667</xdr:rowOff>
    </xdr:from>
    <xdr:to>
      <xdr:col>6</xdr:col>
      <xdr:colOff>38100</xdr:colOff>
      <xdr:row>98</xdr:row>
      <xdr:rowOff>59817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50944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103768</xdr:rowOff>
    </xdr:from>
    <xdr:to>
      <xdr:col>55</xdr:col>
      <xdr:colOff>0</xdr:colOff>
      <xdr:row>37</xdr:row>
      <xdr:rowOff>137679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47418"/>
          <a:ext cx="8382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16822</xdr:rowOff>
    </xdr:from>
    <xdr:to>
      <xdr:col>50</xdr:col>
      <xdr:colOff>114300</xdr:colOff>
      <xdr:row>37</xdr:row>
      <xdr:rowOff>137679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9022"/>
          <a:ext cx="889000" cy="2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16822</xdr:rowOff>
    </xdr:from>
    <xdr:to>
      <xdr:col>45</xdr:col>
      <xdr:colOff>177800</xdr:colOff>
      <xdr:row>37</xdr:row>
      <xdr:rowOff>129769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9022"/>
          <a:ext cx="889000" cy="28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123435</xdr:rowOff>
    </xdr:from>
    <xdr:to>
      <xdr:col>41</xdr:col>
      <xdr:colOff>50800</xdr:colOff>
      <xdr:row>37</xdr:row>
      <xdr:rowOff>129769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670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52968</xdr:rowOff>
    </xdr:from>
    <xdr:to>
      <xdr:col>55</xdr:col>
      <xdr:colOff>50800</xdr:colOff>
      <xdr:row>37</xdr:row>
      <xdr:rowOff>154568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31395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86879</xdr:rowOff>
    </xdr:from>
    <xdr:to>
      <xdr:col>50</xdr:col>
      <xdr:colOff>165100</xdr:colOff>
      <xdr:row>38</xdr:row>
      <xdr:rowOff>17028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3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8155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2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137472</xdr:rowOff>
    </xdr:from>
    <xdr:to>
      <xdr:col>46</xdr:col>
      <xdr:colOff>38100</xdr:colOff>
      <xdr:row>36</xdr:row>
      <xdr:rowOff>67622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58749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78969</xdr:rowOff>
    </xdr:from>
    <xdr:to>
      <xdr:col>41</xdr:col>
      <xdr:colOff>101600</xdr:colOff>
      <xdr:row>38</xdr:row>
      <xdr:rowOff>9119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72635</xdr:rowOff>
    </xdr:from>
    <xdr:to>
      <xdr:col>36</xdr:col>
      <xdr:colOff>165100</xdr:colOff>
      <xdr:row>38</xdr:row>
      <xdr:rowOff>2785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165362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41341</xdr:rowOff>
    </xdr:from>
    <xdr:to>
      <xdr:col>55</xdr:col>
      <xdr:colOff>0</xdr:colOff>
      <xdr:row>58</xdr:row>
      <xdr:rowOff>88833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5441"/>
          <a:ext cx="8382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4181</xdr:rowOff>
    </xdr:from>
    <xdr:to>
      <xdr:col>50</xdr:col>
      <xdr:colOff>114300</xdr:colOff>
      <xdr:row>58</xdr:row>
      <xdr:rowOff>41341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48281"/>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4181</xdr:rowOff>
    </xdr:from>
    <xdr:to>
      <xdr:col>45</xdr:col>
      <xdr:colOff>177800</xdr:colOff>
      <xdr:row>58</xdr:row>
      <xdr:rowOff>108305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8281"/>
          <a:ext cx="889000" cy="10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107427</xdr:rowOff>
    </xdr:from>
    <xdr:to>
      <xdr:col>41</xdr:col>
      <xdr:colOff>50800</xdr:colOff>
      <xdr:row>58</xdr:row>
      <xdr:rowOff>108305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152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38033</xdr:rowOff>
    </xdr:from>
    <xdr:to>
      <xdr:col>55</xdr:col>
      <xdr:colOff>50800</xdr:colOff>
      <xdr:row>58</xdr:row>
      <xdr:rowOff>139633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168860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161991</xdr:rowOff>
    </xdr:from>
    <xdr:to>
      <xdr:col>50</xdr:col>
      <xdr:colOff>165100</xdr:colOff>
      <xdr:row>58</xdr:row>
      <xdr:rowOff>92141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108668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0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124831</xdr:rowOff>
    </xdr:from>
    <xdr:to>
      <xdr:col>46</xdr:col>
      <xdr:colOff>38100</xdr:colOff>
      <xdr:row>58</xdr:row>
      <xdr:rowOff>54981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71508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57505</xdr:rowOff>
    </xdr:from>
    <xdr:to>
      <xdr:col>41</xdr:col>
      <xdr:colOff>101600</xdr:colOff>
      <xdr:row>58</xdr:row>
      <xdr:rowOff>159105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150232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56627</xdr:rowOff>
    </xdr:from>
    <xdr:to>
      <xdr:col>36</xdr:col>
      <xdr:colOff>165100</xdr:colOff>
      <xdr:row>58</xdr:row>
      <xdr:rowOff>158227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149354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2519</xdr:rowOff>
    </xdr:from>
    <xdr:to>
      <xdr:col>55</xdr:col>
      <xdr:colOff>0</xdr:colOff>
      <xdr:row>78</xdr:row>
      <xdr:rowOff>154144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5619"/>
          <a:ext cx="838200" cy="1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119628</xdr:rowOff>
    </xdr:from>
    <xdr:to>
      <xdr:col>50</xdr:col>
      <xdr:colOff>114300</xdr:colOff>
      <xdr:row>78</xdr:row>
      <xdr:rowOff>2519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21278"/>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119628</xdr:rowOff>
    </xdr:from>
    <xdr:to>
      <xdr:col>45</xdr:col>
      <xdr:colOff>177800</xdr:colOff>
      <xdr:row>79</xdr:row>
      <xdr:rowOff>38010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21278"/>
          <a:ext cx="889000" cy="2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21444</xdr:rowOff>
    </xdr:from>
    <xdr:to>
      <xdr:col>41</xdr:col>
      <xdr:colOff>50800</xdr:colOff>
      <xdr:row>79</xdr:row>
      <xdr:rowOff>38010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65994"/>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103344</xdr:rowOff>
    </xdr:from>
    <xdr:to>
      <xdr:col>55</xdr:col>
      <xdr:colOff>50800</xdr:colOff>
      <xdr:row>79</xdr:row>
      <xdr:rowOff>33494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123169</xdr:rowOff>
    </xdr:from>
    <xdr:to>
      <xdr:col>50</xdr:col>
      <xdr:colOff>165100</xdr:colOff>
      <xdr:row>78</xdr:row>
      <xdr:rowOff>53319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69846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68828</xdr:rowOff>
    </xdr:from>
    <xdr:to>
      <xdr:col>46</xdr:col>
      <xdr:colOff>38100</xdr:colOff>
      <xdr:row>77</xdr:row>
      <xdr:rowOff>170428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15505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158660</xdr:rowOff>
    </xdr:from>
    <xdr:to>
      <xdr:col>41</xdr:col>
      <xdr:colOff>101600</xdr:colOff>
      <xdr:row>79</xdr:row>
      <xdr:rowOff>88810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79937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142094</xdr:rowOff>
    </xdr:from>
    <xdr:to>
      <xdr:col>36</xdr:col>
      <xdr:colOff>165100</xdr:colOff>
      <xdr:row>79</xdr:row>
      <xdr:rowOff>72244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63371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18596</xdr:rowOff>
    </xdr:from>
    <xdr:to>
      <xdr:col>55</xdr:col>
      <xdr:colOff>0</xdr:colOff>
      <xdr:row>98</xdr:row>
      <xdr:rowOff>27355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0696"/>
          <a:ext cx="8382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18472</xdr:rowOff>
    </xdr:from>
    <xdr:to>
      <xdr:col>50</xdr:col>
      <xdr:colOff>114300</xdr:colOff>
      <xdr:row>98</xdr:row>
      <xdr:rowOff>27355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2057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18472</xdr:rowOff>
    </xdr:from>
    <xdr:to>
      <xdr:col>45</xdr:col>
      <xdr:colOff>177800</xdr:colOff>
      <xdr:row>98</xdr:row>
      <xdr:rowOff>20382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0572"/>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20382</xdr:rowOff>
    </xdr:from>
    <xdr:to>
      <xdr:col>41</xdr:col>
      <xdr:colOff>50800</xdr:colOff>
      <xdr:row>98</xdr:row>
      <xdr:rowOff>26524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22482"/>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139246</xdr:rowOff>
    </xdr:from>
    <xdr:to>
      <xdr:col>55</xdr:col>
      <xdr:colOff>50800</xdr:colOff>
      <xdr:row>98</xdr:row>
      <xdr:rowOff>69396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98623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148005</xdr:rowOff>
    </xdr:from>
    <xdr:to>
      <xdr:col>50</xdr:col>
      <xdr:colOff>165100</xdr:colOff>
      <xdr:row>98</xdr:row>
      <xdr:rowOff>78155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94682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139122</xdr:rowOff>
    </xdr:from>
    <xdr:to>
      <xdr:col>46</xdr:col>
      <xdr:colOff>38100</xdr:colOff>
      <xdr:row>98</xdr:row>
      <xdr:rowOff>69272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85799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141032</xdr:rowOff>
    </xdr:from>
    <xdr:to>
      <xdr:col>41</xdr:col>
      <xdr:colOff>101600</xdr:colOff>
      <xdr:row>98</xdr:row>
      <xdr:rowOff>71182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87709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147174</xdr:rowOff>
    </xdr:from>
    <xdr:to>
      <xdr:col>36</xdr:col>
      <xdr:colOff>165100</xdr:colOff>
      <xdr:row>98</xdr:row>
      <xdr:rowOff>77324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93851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31428</xdr:rowOff>
    </xdr:from>
    <xdr:to>
      <xdr:col>85</xdr:col>
      <xdr:colOff>127000</xdr:colOff>
      <xdr:row>39</xdr:row>
      <xdr:rowOff>54449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7978"/>
          <a:ext cx="8382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18414</xdr:rowOff>
    </xdr:from>
    <xdr:to>
      <xdr:col>81</xdr:col>
      <xdr:colOff>50800</xdr:colOff>
      <xdr:row>39</xdr:row>
      <xdr:rowOff>54449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4964"/>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169780</xdr:rowOff>
    </xdr:from>
    <xdr:to>
      <xdr:col>76</xdr:col>
      <xdr:colOff>114300</xdr:colOff>
      <xdr:row>39</xdr:row>
      <xdr:rowOff>18414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8488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169780</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84880"/>
          <a:ext cx="889000" cy="10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152078</xdr:rowOff>
    </xdr:from>
    <xdr:to>
      <xdr:col>85</xdr:col>
      <xdr:colOff>177800</xdr:colOff>
      <xdr:row>39</xdr:row>
      <xdr:rowOff>82228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111456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3649</xdr:rowOff>
    </xdr:from>
    <xdr:to>
      <xdr:col>81</xdr:col>
      <xdr:colOff>101600</xdr:colOff>
      <xdr:row>39</xdr:row>
      <xdr:rowOff>105249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96376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139064</xdr:rowOff>
    </xdr:from>
    <xdr:to>
      <xdr:col>76</xdr:col>
      <xdr:colOff>165100</xdr:colOff>
      <xdr:row>39</xdr:row>
      <xdr:rowOff>69214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60341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118980</xdr:rowOff>
    </xdr:from>
    <xdr:to>
      <xdr:col>72</xdr:col>
      <xdr:colOff>38100</xdr:colOff>
      <xdr:row>39</xdr:row>
      <xdr:rowOff>49130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65657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61395</xdr:rowOff>
    </xdr:from>
    <xdr:to>
      <xdr:col>85</xdr:col>
      <xdr:colOff>127000</xdr:colOff>
      <xdr:row>78</xdr:row>
      <xdr:rowOff>149253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34495"/>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61395</xdr:rowOff>
    </xdr:from>
    <xdr:to>
      <xdr:col>81</xdr:col>
      <xdr:colOff>50800</xdr:colOff>
      <xdr:row>78</xdr:row>
      <xdr:rowOff>150661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34495"/>
          <a:ext cx="889000" cy="8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131522</xdr:rowOff>
    </xdr:from>
    <xdr:to>
      <xdr:col>76</xdr:col>
      <xdr:colOff>114300</xdr:colOff>
      <xdr:row>78</xdr:row>
      <xdr:rowOff>150661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04622"/>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116757</xdr:rowOff>
    </xdr:from>
    <xdr:to>
      <xdr:col>71</xdr:col>
      <xdr:colOff>177800</xdr:colOff>
      <xdr:row>78</xdr:row>
      <xdr:rowOff>131522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89857"/>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98453</xdr:rowOff>
    </xdr:from>
    <xdr:to>
      <xdr:col>85</xdr:col>
      <xdr:colOff>177800</xdr:colOff>
      <xdr:row>79</xdr:row>
      <xdr:rowOff>28603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10595</xdr:rowOff>
    </xdr:from>
    <xdr:to>
      <xdr:col>81</xdr:col>
      <xdr:colOff>101600</xdr:colOff>
      <xdr:row>78</xdr:row>
      <xdr:rowOff>112195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128722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99861</xdr:rowOff>
    </xdr:from>
    <xdr:to>
      <xdr:col>76</xdr:col>
      <xdr:colOff>165100</xdr:colOff>
      <xdr:row>79</xdr:row>
      <xdr:rowOff>30011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21138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80722</xdr:rowOff>
    </xdr:from>
    <xdr:to>
      <xdr:col>72</xdr:col>
      <xdr:colOff>38100</xdr:colOff>
      <xdr:row>79</xdr:row>
      <xdr:rowOff>10872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1999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65957</xdr:rowOff>
    </xdr:from>
    <xdr:to>
      <xdr:col>67</xdr:col>
      <xdr:colOff>101600</xdr:colOff>
      <xdr:row>78</xdr:row>
      <xdr:rowOff>167557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158684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3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47808</xdr:rowOff>
    </xdr:from>
    <xdr:to>
      <xdr:col>85</xdr:col>
      <xdr:colOff>127000</xdr:colOff>
      <xdr:row>97</xdr:row>
      <xdr:rowOff>164156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78458"/>
          <a:ext cx="8382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47808</xdr:rowOff>
    </xdr:from>
    <xdr:to>
      <xdr:col>81</xdr:col>
      <xdr:colOff>50800</xdr:colOff>
      <xdr:row>98</xdr:row>
      <xdr:rowOff>58201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78458"/>
          <a:ext cx="889000" cy="1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34339</xdr:rowOff>
    </xdr:from>
    <xdr:to>
      <xdr:col>76</xdr:col>
      <xdr:colOff>114300</xdr:colOff>
      <xdr:row>98</xdr:row>
      <xdr:rowOff>58201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6439"/>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34339</xdr:rowOff>
    </xdr:from>
    <xdr:to>
      <xdr:col>71</xdr:col>
      <xdr:colOff>177800</xdr:colOff>
      <xdr:row>98</xdr:row>
      <xdr:rowOff>68935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6439"/>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113356</xdr:rowOff>
    </xdr:from>
    <xdr:to>
      <xdr:col>85</xdr:col>
      <xdr:colOff>177800</xdr:colOff>
      <xdr:row>98</xdr:row>
      <xdr:rowOff>43506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136233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168458</xdr:rowOff>
    </xdr:from>
    <xdr:to>
      <xdr:col>81</xdr:col>
      <xdr:colOff>101600</xdr:colOff>
      <xdr:row>97</xdr:row>
      <xdr:rowOff>98608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115135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7401</xdr:rowOff>
    </xdr:from>
    <xdr:to>
      <xdr:col>76</xdr:col>
      <xdr:colOff>165100</xdr:colOff>
      <xdr:row>98</xdr:row>
      <xdr:rowOff>109001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125528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154989</xdr:rowOff>
    </xdr:from>
    <xdr:to>
      <xdr:col>72</xdr:col>
      <xdr:colOff>38100</xdr:colOff>
      <xdr:row>98</xdr:row>
      <xdr:rowOff>85139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101666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18135</xdr:rowOff>
    </xdr:from>
    <xdr:to>
      <xdr:col>67</xdr:col>
      <xdr:colOff>101600</xdr:colOff>
      <xdr:row>98</xdr:row>
      <xdr:rowOff>119735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110862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108414</xdr:rowOff>
    </xdr:from>
    <xdr:to>
      <xdr:col>116</xdr:col>
      <xdr:colOff>63500</xdr:colOff>
      <xdr:row>59</xdr:row>
      <xdr:rowOff>88755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52514"/>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108414</xdr:rowOff>
    </xdr:from>
    <xdr:to>
      <xdr:col>111</xdr:col>
      <xdr:colOff>177800</xdr:colOff>
      <xdr:row>59</xdr:row>
      <xdr:rowOff>83845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52514"/>
          <a:ext cx="889000" cy="1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83845</xdr:rowOff>
    </xdr:from>
    <xdr:to>
      <xdr:col>107</xdr:col>
      <xdr:colOff>50800</xdr:colOff>
      <xdr:row>59</xdr:row>
      <xdr:rowOff>83976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9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81462</xdr:rowOff>
    </xdr:from>
    <xdr:to>
      <xdr:col>102</xdr:col>
      <xdr:colOff>114300</xdr:colOff>
      <xdr:row>59</xdr:row>
      <xdr:rowOff>83976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70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37955</xdr:rowOff>
    </xdr:from>
    <xdr:to>
      <xdr:col>116</xdr:col>
      <xdr:colOff>114300</xdr:colOff>
      <xdr:row>59</xdr:row>
      <xdr:rowOff>139555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57614</xdr:rowOff>
    </xdr:from>
    <xdr:to>
      <xdr:col>112</xdr:col>
      <xdr:colOff>38100</xdr:colOff>
      <xdr:row>58</xdr:row>
      <xdr:rowOff>159214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4291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33045</xdr:rowOff>
    </xdr:from>
    <xdr:to>
      <xdr:col>107</xdr:col>
      <xdr:colOff>101600</xdr:colOff>
      <xdr:row>59</xdr:row>
      <xdr:rowOff>134645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125772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33176</xdr:rowOff>
    </xdr:from>
    <xdr:to>
      <xdr:col>102</xdr:col>
      <xdr:colOff>165100</xdr:colOff>
      <xdr:row>59</xdr:row>
      <xdr:rowOff>134776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125903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30662</xdr:rowOff>
    </xdr:from>
    <xdr:to>
      <xdr:col>98</xdr:col>
      <xdr:colOff>38100</xdr:colOff>
      <xdr:row>59</xdr:row>
      <xdr:rowOff>132262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123389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117249</xdr:rowOff>
    </xdr:from>
    <xdr:to>
      <xdr:col>116</xdr:col>
      <xdr:colOff>63500</xdr:colOff>
      <xdr:row>76</xdr:row>
      <xdr:rowOff>152518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47449"/>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98842</xdr:rowOff>
    </xdr:from>
    <xdr:to>
      <xdr:col>111</xdr:col>
      <xdr:colOff>177800</xdr:colOff>
      <xdr:row>76</xdr:row>
      <xdr:rowOff>117249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29042"/>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65500</xdr:rowOff>
    </xdr:from>
    <xdr:to>
      <xdr:col>107</xdr:col>
      <xdr:colOff>50800</xdr:colOff>
      <xdr:row>76</xdr:row>
      <xdr:rowOff>98842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5700"/>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52913</xdr:rowOff>
    </xdr:from>
    <xdr:to>
      <xdr:col>102</xdr:col>
      <xdr:colOff>114300</xdr:colOff>
      <xdr:row>76</xdr:row>
      <xdr:rowOff>65500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83113"/>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101718</xdr:rowOff>
    </xdr:from>
    <xdr:to>
      <xdr:col>116</xdr:col>
      <xdr:colOff>114300</xdr:colOff>
      <xdr:row>77</xdr:row>
      <xdr:rowOff>31868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124595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8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66449</xdr:rowOff>
    </xdr:from>
    <xdr:to>
      <xdr:col>112</xdr:col>
      <xdr:colOff>38100</xdr:colOff>
      <xdr:row>76</xdr:row>
      <xdr:rowOff>168049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13125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7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48042</xdr:rowOff>
    </xdr:from>
    <xdr:to>
      <xdr:col>107</xdr:col>
      <xdr:colOff>101600</xdr:colOff>
      <xdr:row>76</xdr:row>
      <xdr:rowOff>149642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166170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5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14700</xdr:rowOff>
    </xdr:from>
    <xdr:to>
      <xdr:col>102</xdr:col>
      <xdr:colOff>165100</xdr:colOff>
      <xdr:row>76</xdr:row>
      <xdr:rowOff>116300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132827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2113</xdr:rowOff>
    </xdr:from>
    <xdr:to>
      <xdr:col>98</xdr:col>
      <xdr:colOff>38100</xdr:colOff>
      <xdr:row>76</xdr:row>
      <xdr:rowOff>103713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120241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1,966,722</a:t>
          </a:r>
          <a:r>
            <a:rPr kumimoji="1" lang="ja-JP" altLang="en-US" sz="1300">
              <a:latin typeface="ＭＳ Ｐゴシック" panose="020B0600070205080204" pitchFamily="50" charset="-128"/>
              <a:ea typeface="ＭＳ Ｐゴシック" panose="020B0600070205080204" pitchFamily="50" charset="-128"/>
            </a:rPr>
            <a:t>円（前年</a:t>
          </a:r>
          <a:r>
            <a:rPr kumimoji="1" lang="en-US" altLang="ja-JP" sz="1300">
              <a:latin typeface="ＭＳ Ｐゴシック" panose="020B0600070205080204" pitchFamily="50" charset="-128"/>
              <a:ea typeface="ＭＳ Ｐゴシック" panose="020B0600070205080204" pitchFamily="50" charset="-128"/>
            </a:rPr>
            <a:t>2,302,417</a:t>
          </a:r>
          <a:r>
            <a:rPr kumimoji="1" lang="ja-JP" altLang="en-US" sz="13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379,088</a:t>
          </a:r>
          <a:r>
            <a:rPr kumimoji="1" lang="ja-JP" altLang="en-US" sz="1300">
              <a:latin typeface="ＭＳ Ｐゴシック" panose="020B0600070205080204" pitchFamily="50" charset="-128"/>
              <a:ea typeface="ＭＳ Ｐゴシック" panose="020B0600070205080204" pitchFamily="50" charset="-128"/>
            </a:rPr>
            <a:t>円、物件費は住民一人当たり</a:t>
          </a:r>
          <a:r>
            <a:rPr kumimoji="1" lang="en-US" altLang="ja-JP" sz="1300">
              <a:latin typeface="ＭＳ Ｐゴシック" panose="020B0600070205080204" pitchFamily="50" charset="-128"/>
              <a:ea typeface="ＭＳ Ｐゴシック" panose="020B0600070205080204" pitchFamily="50" charset="-128"/>
            </a:rPr>
            <a:t>630,170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円となっており、類似団体と比較しても高い水準となっている。補助費等は住民一人当たり</a:t>
          </a:r>
          <a:r>
            <a:rPr kumimoji="1" lang="en-US" altLang="ja-JP" sz="1300">
              <a:latin typeface="ＭＳ Ｐゴシック" panose="020B0600070205080204" pitchFamily="50" charset="-128"/>
              <a:ea typeface="ＭＳ Ｐゴシック" panose="020B0600070205080204" pitchFamily="50" charset="-128"/>
            </a:rPr>
            <a:t>148,862</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17,801</a:t>
          </a:r>
          <a:r>
            <a:rPr kumimoji="1" lang="ja-JP" altLang="en-US" sz="1300">
              <a:latin typeface="ＭＳ Ｐゴシック" panose="020B0600070205080204" pitchFamily="50" charset="-128"/>
              <a:ea typeface="ＭＳ Ｐゴシック" panose="020B0600070205080204" pitchFamily="50" charset="-128"/>
            </a:rPr>
            <a:t>円の増となっており、新型コロナ及び物価高騰による商品券事業や水産業振興補助、コロナワクチン接種に係る前年度の返納金等の影響が大きい。公債費は住民一人当たり</a:t>
          </a:r>
          <a:r>
            <a:rPr kumimoji="1" lang="en-US" altLang="ja-JP" sz="1300">
              <a:latin typeface="ＭＳ Ｐゴシック" panose="020B0600070205080204" pitchFamily="50" charset="-128"/>
              <a:ea typeface="ＭＳ Ｐゴシック" panose="020B0600070205080204" pitchFamily="50" charset="-128"/>
            </a:rPr>
            <a:t>87,464</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年度に任意繰上償還があったことにより大きく減少している。普通建設事業費は住民一人当たり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333,508</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37,415</a:t>
          </a:r>
          <a:r>
            <a:rPr kumimoji="1" lang="ja-JP" altLang="en-US" sz="1300">
              <a:latin typeface="ＭＳ Ｐゴシック" panose="020B0600070205080204" pitchFamily="50" charset="-128"/>
              <a:ea typeface="ＭＳ Ｐゴシック" panose="020B0600070205080204" pitchFamily="50" charset="-128"/>
            </a:rPr>
            <a:t>円上回った。小中学校の建替えが始まっている他母島保育施設整備もあり、今後は振興開発事業計画により上昇が見込まれている。国庫補助や、東京都との事業調整及び負担の平準化を図りながら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2,553
106.88
5,349,311
5,076,010
206,656
2,166,591
2,474,347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17056</xdr:rowOff>
    </xdr:from>
    <xdr:to>
      <xdr:col>24</xdr:col>
      <xdr:colOff>63500</xdr:colOff>
      <xdr:row>38</xdr:row>
      <xdr:rowOff>21999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32156"/>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163903</xdr:rowOff>
    </xdr:from>
    <xdr:to>
      <xdr:col>19</xdr:col>
      <xdr:colOff>177800</xdr:colOff>
      <xdr:row>38</xdr:row>
      <xdr:rowOff>21999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07553"/>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143558</xdr:rowOff>
    </xdr:from>
    <xdr:to>
      <xdr:col>15</xdr:col>
      <xdr:colOff>50800</xdr:colOff>
      <xdr:row>37</xdr:row>
      <xdr:rowOff>163903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487208"/>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143558</xdr:rowOff>
    </xdr:from>
    <xdr:to>
      <xdr:col>10</xdr:col>
      <xdr:colOff>114300</xdr:colOff>
      <xdr:row>37</xdr:row>
      <xdr:rowOff>168761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87208"/>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137706</xdr:rowOff>
    </xdr:from>
    <xdr:to>
      <xdr:col>24</xdr:col>
      <xdr:colOff>114300</xdr:colOff>
      <xdr:row>38</xdr:row>
      <xdr:rowOff>67856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116133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142649</xdr:rowOff>
    </xdr:from>
    <xdr:to>
      <xdr:col>20</xdr:col>
      <xdr:colOff>38100</xdr:colOff>
      <xdr:row>38</xdr:row>
      <xdr:rowOff>72799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89326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113103</xdr:rowOff>
    </xdr:from>
    <xdr:to>
      <xdr:col>15</xdr:col>
      <xdr:colOff>101600</xdr:colOff>
      <xdr:row>38</xdr:row>
      <xdr:rowOff>43253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59780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92758</xdr:rowOff>
    </xdr:from>
    <xdr:to>
      <xdr:col>10</xdr:col>
      <xdr:colOff>165100</xdr:colOff>
      <xdr:row>38</xdr:row>
      <xdr:rowOff>22907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36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39435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117961</xdr:rowOff>
    </xdr:from>
    <xdr:to>
      <xdr:col>6</xdr:col>
      <xdr:colOff>38100</xdr:colOff>
      <xdr:row>38</xdr:row>
      <xdr:rowOff>48110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61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64638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110108</xdr:rowOff>
    </xdr:from>
    <xdr:to>
      <xdr:col>24</xdr:col>
      <xdr:colOff>63500</xdr:colOff>
      <xdr:row>57</xdr:row>
      <xdr:rowOff>169546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82758"/>
          <a:ext cx="838200" cy="5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110108</xdr:rowOff>
    </xdr:from>
    <xdr:to>
      <xdr:col>19</xdr:col>
      <xdr:colOff>177800</xdr:colOff>
      <xdr:row>57</xdr:row>
      <xdr:rowOff>151095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82758"/>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151095</xdr:rowOff>
    </xdr:from>
    <xdr:to>
      <xdr:col>15</xdr:col>
      <xdr:colOff>50800</xdr:colOff>
      <xdr:row>58</xdr:row>
      <xdr:rowOff>36124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3745"/>
          <a:ext cx="8890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36124</xdr:rowOff>
    </xdr:from>
    <xdr:to>
      <xdr:col>10</xdr:col>
      <xdr:colOff>114300</xdr:colOff>
      <xdr:row>58</xdr:row>
      <xdr:rowOff>51463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80224"/>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118746</xdr:rowOff>
    </xdr:from>
    <xdr:to>
      <xdr:col>24</xdr:col>
      <xdr:colOff>114300</xdr:colOff>
      <xdr:row>58</xdr:row>
      <xdr:rowOff>48896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141623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59308</xdr:rowOff>
    </xdr:from>
    <xdr:to>
      <xdr:col>20</xdr:col>
      <xdr:colOff>38100</xdr:colOff>
      <xdr:row>57</xdr:row>
      <xdr:rowOff>160908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0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100295</xdr:rowOff>
    </xdr:from>
    <xdr:to>
      <xdr:col>15</xdr:col>
      <xdr:colOff>101600</xdr:colOff>
      <xdr:row>58</xdr:row>
      <xdr:rowOff>30445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46972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156774</xdr:rowOff>
    </xdr:from>
    <xdr:to>
      <xdr:col>10</xdr:col>
      <xdr:colOff>165100</xdr:colOff>
      <xdr:row>58</xdr:row>
      <xdr:rowOff>86924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103451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0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663</xdr:rowOff>
    </xdr:from>
    <xdr:to>
      <xdr:col>6</xdr:col>
      <xdr:colOff>38100</xdr:colOff>
      <xdr:row>58</xdr:row>
      <xdr:rowOff>102263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118790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162109</xdr:rowOff>
    </xdr:from>
    <xdr:to>
      <xdr:col>24</xdr:col>
      <xdr:colOff>63500</xdr:colOff>
      <xdr:row>77</xdr:row>
      <xdr:rowOff>132773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2309"/>
          <a:ext cx="838200" cy="1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32920</xdr:rowOff>
    </xdr:from>
    <xdr:to>
      <xdr:col>19</xdr:col>
      <xdr:colOff>177800</xdr:colOff>
      <xdr:row>76</xdr:row>
      <xdr:rowOff>162109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63120"/>
          <a:ext cx="889000" cy="1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32920</xdr:rowOff>
    </xdr:from>
    <xdr:to>
      <xdr:col>15</xdr:col>
      <xdr:colOff>50800</xdr:colOff>
      <xdr:row>77</xdr:row>
      <xdr:rowOff>137919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63120"/>
          <a:ext cx="889000" cy="2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137919</xdr:rowOff>
    </xdr:from>
    <xdr:to>
      <xdr:col>10</xdr:col>
      <xdr:colOff>114300</xdr:colOff>
      <xdr:row>78</xdr:row>
      <xdr:rowOff>4046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9569"/>
          <a:ext cx="889000" cy="3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81973</xdr:rowOff>
    </xdr:from>
    <xdr:to>
      <xdr:col>24</xdr:col>
      <xdr:colOff>114300</xdr:colOff>
      <xdr:row>78</xdr:row>
      <xdr:rowOff>12123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111309</xdr:rowOff>
    </xdr:from>
    <xdr:to>
      <xdr:col>20</xdr:col>
      <xdr:colOff>38100</xdr:colOff>
      <xdr:row>77</xdr:row>
      <xdr:rowOff>41459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57986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153570</xdr:rowOff>
    </xdr:from>
    <xdr:to>
      <xdr:col>15</xdr:col>
      <xdr:colOff>101600</xdr:colOff>
      <xdr:row>76</xdr:row>
      <xdr:rowOff>83720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100248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8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87119</xdr:rowOff>
    </xdr:from>
    <xdr:to>
      <xdr:col>10</xdr:col>
      <xdr:colOff>165100</xdr:colOff>
      <xdr:row>78</xdr:row>
      <xdr:rowOff>17269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33796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6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124696</xdr:rowOff>
    </xdr:from>
    <xdr:to>
      <xdr:col>6</xdr:col>
      <xdr:colOff>38100</xdr:colOff>
      <xdr:row>78</xdr:row>
      <xdr:rowOff>54846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19042</xdr:rowOff>
    </xdr:from>
    <xdr:to>
      <xdr:col>24</xdr:col>
      <xdr:colOff>63500</xdr:colOff>
      <xdr:row>93</xdr:row>
      <xdr:rowOff>51005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963892"/>
          <a:ext cx="838200" cy="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19042</xdr:rowOff>
    </xdr:from>
    <xdr:to>
      <xdr:col>19</xdr:col>
      <xdr:colOff>177800</xdr:colOff>
      <xdr:row>93</xdr:row>
      <xdr:rowOff>134099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63892"/>
          <a:ext cx="889000" cy="1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125960</xdr:rowOff>
    </xdr:from>
    <xdr:to>
      <xdr:col>15</xdr:col>
      <xdr:colOff>50800</xdr:colOff>
      <xdr:row>93</xdr:row>
      <xdr:rowOff>134099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70810"/>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125960</xdr:rowOff>
    </xdr:from>
    <xdr:to>
      <xdr:col>10</xdr:col>
      <xdr:colOff>114300</xdr:colOff>
      <xdr:row>93</xdr:row>
      <xdr:rowOff>126278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7081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205</xdr:rowOff>
    </xdr:from>
    <xdr:to>
      <xdr:col>24</xdr:col>
      <xdr:colOff>114300</xdr:colOff>
      <xdr:row>93</xdr:row>
      <xdr:rowOff>101805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23082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139692</xdr:rowOff>
    </xdr:from>
    <xdr:to>
      <xdr:col>20</xdr:col>
      <xdr:colOff>38100</xdr:colOff>
      <xdr:row>93</xdr:row>
      <xdr:rowOff>69842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86369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68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83299</xdr:rowOff>
    </xdr:from>
    <xdr:to>
      <xdr:col>15</xdr:col>
      <xdr:colOff>101600</xdr:colOff>
      <xdr:row>94</xdr:row>
      <xdr:rowOff>13449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0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29976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80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75160</xdr:rowOff>
    </xdr:from>
    <xdr:to>
      <xdr:col>10</xdr:col>
      <xdr:colOff>165100</xdr:colOff>
      <xdr:row>94</xdr:row>
      <xdr:rowOff>5310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21837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75478</xdr:rowOff>
    </xdr:from>
    <xdr:to>
      <xdr:col>6</xdr:col>
      <xdr:colOff>38100</xdr:colOff>
      <xdr:row>94</xdr:row>
      <xdr:rowOff>5628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0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22155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7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9207</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575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9207</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5757"/>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129857</xdr:rowOff>
    </xdr:from>
    <xdr:to>
      <xdr:col>46</xdr:col>
      <xdr:colOff>38100</xdr:colOff>
      <xdr:row>39</xdr:row>
      <xdr:rowOff>60007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51134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164002</xdr:rowOff>
    </xdr:from>
    <xdr:to>
      <xdr:col>55</xdr:col>
      <xdr:colOff>0</xdr:colOff>
      <xdr:row>58</xdr:row>
      <xdr:rowOff>15019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652"/>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47759</xdr:rowOff>
    </xdr:from>
    <xdr:to>
      <xdr:col>50</xdr:col>
      <xdr:colOff>114300</xdr:colOff>
      <xdr:row>58</xdr:row>
      <xdr:rowOff>15019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20409"/>
          <a:ext cx="889000" cy="1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47759</xdr:rowOff>
    </xdr:from>
    <xdr:to>
      <xdr:col>45</xdr:col>
      <xdr:colOff>177800</xdr:colOff>
      <xdr:row>58</xdr:row>
      <xdr:rowOff>58076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20409"/>
          <a:ext cx="889000" cy="1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58076</xdr:rowOff>
    </xdr:from>
    <xdr:to>
      <xdr:col>41</xdr:col>
      <xdr:colOff>50800</xdr:colOff>
      <xdr:row>58</xdr:row>
      <xdr:rowOff>62737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02176"/>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113202</xdr:rowOff>
    </xdr:from>
    <xdr:to>
      <xdr:col>55</xdr:col>
      <xdr:colOff>50800</xdr:colOff>
      <xdr:row>58</xdr:row>
      <xdr:rowOff>43352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91629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135669</xdr:rowOff>
    </xdr:from>
    <xdr:to>
      <xdr:col>50</xdr:col>
      <xdr:colOff>165100</xdr:colOff>
      <xdr:row>58</xdr:row>
      <xdr:rowOff>65819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56946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168409</xdr:rowOff>
    </xdr:from>
    <xdr:to>
      <xdr:col>46</xdr:col>
      <xdr:colOff>38100</xdr:colOff>
      <xdr:row>57</xdr:row>
      <xdr:rowOff>98559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89686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7276</xdr:rowOff>
    </xdr:from>
    <xdr:to>
      <xdr:col>41</xdr:col>
      <xdr:colOff>101600</xdr:colOff>
      <xdr:row>58</xdr:row>
      <xdr:rowOff>108876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100003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11937</xdr:rowOff>
    </xdr:from>
    <xdr:to>
      <xdr:col>36</xdr:col>
      <xdr:colOff>165100</xdr:colOff>
      <xdr:row>58</xdr:row>
      <xdr:rowOff>113537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104664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4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40534</xdr:rowOff>
    </xdr:from>
    <xdr:to>
      <xdr:col>55</xdr:col>
      <xdr:colOff>0</xdr:colOff>
      <xdr:row>78</xdr:row>
      <xdr:rowOff>108569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13634"/>
          <a:ext cx="8382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27691</xdr:rowOff>
    </xdr:from>
    <xdr:to>
      <xdr:col>50</xdr:col>
      <xdr:colOff>114300</xdr:colOff>
      <xdr:row>78</xdr:row>
      <xdr:rowOff>40534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00791"/>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27691</xdr:rowOff>
    </xdr:from>
    <xdr:to>
      <xdr:col>45</xdr:col>
      <xdr:colOff>177800</xdr:colOff>
      <xdr:row>78</xdr:row>
      <xdr:rowOff>100794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00791"/>
          <a:ext cx="889000" cy="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100794</xdr:rowOff>
    </xdr:from>
    <xdr:to>
      <xdr:col>41</xdr:col>
      <xdr:colOff>50800</xdr:colOff>
      <xdr:row>78</xdr:row>
      <xdr:rowOff>104896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7389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57769</xdr:rowOff>
    </xdr:from>
    <xdr:to>
      <xdr:col>55</xdr:col>
      <xdr:colOff>50800</xdr:colOff>
      <xdr:row>78</xdr:row>
      <xdr:rowOff>159369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144146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161184</xdr:rowOff>
    </xdr:from>
    <xdr:to>
      <xdr:col>50</xdr:col>
      <xdr:colOff>165100</xdr:colOff>
      <xdr:row>78</xdr:row>
      <xdr:rowOff>91334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107861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148341</xdr:rowOff>
    </xdr:from>
    <xdr:to>
      <xdr:col>46</xdr:col>
      <xdr:colOff>38100</xdr:colOff>
      <xdr:row>78</xdr:row>
      <xdr:rowOff>78491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69618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49994</xdr:rowOff>
    </xdr:from>
    <xdr:to>
      <xdr:col>41</xdr:col>
      <xdr:colOff>101600</xdr:colOff>
      <xdr:row>78</xdr:row>
      <xdr:rowOff>151594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142721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54096</xdr:rowOff>
    </xdr:from>
    <xdr:to>
      <xdr:col>36</xdr:col>
      <xdr:colOff>165100</xdr:colOff>
      <xdr:row>78</xdr:row>
      <xdr:rowOff>155696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146823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138421</xdr:rowOff>
    </xdr:from>
    <xdr:to>
      <xdr:col>55</xdr:col>
      <xdr:colOff>0</xdr:colOff>
      <xdr:row>97</xdr:row>
      <xdr:rowOff>141032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69071"/>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90565</xdr:rowOff>
    </xdr:from>
    <xdr:to>
      <xdr:col>50</xdr:col>
      <xdr:colOff>114300</xdr:colOff>
      <xdr:row>97</xdr:row>
      <xdr:rowOff>138421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1215"/>
          <a:ext cx="889000" cy="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90565</xdr:rowOff>
    </xdr:from>
    <xdr:to>
      <xdr:col>45</xdr:col>
      <xdr:colOff>177800</xdr:colOff>
      <xdr:row>97</xdr:row>
      <xdr:rowOff>120283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12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120283</xdr:rowOff>
    </xdr:from>
    <xdr:to>
      <xdr:col>41</xdr:col>
      <xdr:colOff>50800</xdr:colOff>
      <xdr:row>97</xdr:row>
      <xdr:rowOff>157471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0933"/>
          <a:ext cx="8890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90232</xdr:rowOff>
    </xdr:from>
    <xdr:to>
      <xdr:col>55</xdr:col>
      <xdr:colOff>50800</xdr:colOff>
      <xdr:row>98</xdr:row>
      <xdr:rowOff>20382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87621</xdr:rowOff>
    </xdr:from>
    <xdr:to>
      <xdr:col>50</xdr:col>
      <xdr:colOff>165100</xdr:colOff>
      <xdr:row>98</xdr:row>
      <xdr:rowOff>17771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8898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1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39765</xdr:rowOff>
    </xdr:from>
    <xdr:to>
      <xdr:col>46</xdr:col>
      <xdr:colOff>38100</xdr:colOff>
      <xdr:row>97</xdr:row>
      <xdr:rowOff>141365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157892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69483</xdr:rowOff>
    </xdr:from>
    <xdr:to>
      <xdr:col>41</xdr:col>
      <xdr:colOff>101600</xdr:colOff>
      <xdr:row>97</xdr:row>
      <xdr:rowOff>171083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162210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106671</xdr:rowOff>
    </xdr:from>
    <xdr:to>
      <xdr:col>36</xdr:col>
      <xdr:colOff>165100</xdr:colOff>
      <xdr:row>98</xdr:row>
      <xdr:rowOff>36821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13921</xdr:rowOff>
    </xdr:from>
    <xdr:to>
      <xdr:col>85</xdr:col>
      <xdr:colOff>127000</xdr:colOff>
      <xdr:row>39</xdr:row>
      <xdr:rowOff>34296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700471"/>
          <a:ext cx="838200" cy="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13921</xdr:rowOff>
    </xdr:from>
    <xdr:to>
      <xdr:col>81</xdr:col>
      <xdr:colOff>50800</xdr:colOff>
      <xdr:row>39</xdr:row>
      <xdr:rowOff>29185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00471"/>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29185</xdr:rowOff>
    </xdr:from>
    <xdr:to>
      <xdr:col>76</xdr:col>
      <xdr:colOff>114300</xdr:colOff>
      <xdr:row>39</xdr:row>
      <xdr:rowOff>36187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15735"/>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84996</xdr:rowOff>
    </xdr:from>
    <xdr:to>
      <xdr:col>71</xdr:col>
      <xdr:colOff>177800</xdr:colOff>
      <xdr:row>39</xdr:row>
      <xdr:rowOff>36187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28646"/>
          <a:ext cx="889000" cy="2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154946</xdr:rowOff>
    </xdr:from>
    <xdr:to>
      <xdr:col>85</xdr:col>
      <xdr:colOff>177800</xdr:colOff>
      <xdr:row>39</xdr:row>
      <xdr:rowOff>85096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69873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134571</xdr:rowOff>
    </xdr:from>
    <xdr:to>
      <xdr:col>81</xdr:col>
      <xdr:colOff>101600</xdr:colOff>
      <xdr:row>39</xdr:row>
      <xdr:rowOff>64721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55848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149835</xdr:rowOff>
    </xdr:from>
    <xdr:to>
      <xdr:col>76</xdr:col>
      <xdr:colOff>165100</xdr:colOff>
      <xdr:row>39</xdr:row>
      <xdr:rowOff>79985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71112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156837</xdr:rowOff>
    </xdr:from>
    <xdr:to>
      <xdr:col>72</xdr:col>
      <xdr:colOff>38100</xdr:colOff>
      <xdr:row>39</xdr:row>
      <xdr:rowOff>86987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78114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34196</xdr:rowOff>
    </xdr:from>
    <xdr:to>
      <xdr:col>67</xdr:col>
      <xdr:colOff>101600</xdr:colOff>
      <xdr:row>37</xdr:row>
      <xdr:rowOff>135796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152323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93045</xdr:rowOff>
    </xdr:from>
    <xdr:to>
      <xdr:col>85</xdr:col>
      <xdr:colOff>127000</xdr:colOff>
      <xdr:row>57</xdr:row>
      <xdr:rowOff>164586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5695"/>
          <a:ext cx="838200" cy="7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164586</xdr:rowOff>
    </xdr:from>
    <xdr:to>
      <xdr:col>81</xdr:col>
      <xdr:colOff>50800</xdr:colOff>
      <xdr:row>58</xdr:row>
      <xdr:rowOff>72354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7236"/>
          <a:ext cx="889000" cy="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72354</xdr:rowOff>
    </xdr:from>
    <xdr:to>
      <xdr:col>76</xdr:col>
      <xdr:colOff>114300</xdr:colOff>
      <xdr:row>58</xdr:row>
      <xdr:rowOff>101247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16454"/>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101247</xdr:rowOff>
    </xdr:from>
    <xdr:to>
      <xdr:col>71</xdr:col>
      <xdr:colOff>177800</xdr:colOff>
      <xdr:row>58</xdr:row>
      <xdr:rowOff>113709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45347"/>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42245</xdr:rowOff>
    </xdr:from>
    <xdr:to>
      <xdr:col>85</xdr:col>
      <xdr:colOff>177800</xdr:colOff>
      <xdr:row>57</xdr:row>
      <xdr:rowOff>143845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65122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113786</xdr:rowOff>
    </xdr:from>
    <xdr:to>
      <xdr:col>81</xdr:col>
      <xdr:colOff>101600</xdr:colOff>
      <xdr:row>58</xdr:row>
      <xdr:rowOff>43936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60463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21554</xdr:rowOff>
    </xdr:from>
    <xdr:to>
      <xdr:col>76</xdr:col>
      <xdr:colOff>165100</xdr:colOff>
      <xdr:row>58</xdr:row>
      <xdr:rowOff>123154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114281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50447</xdr:rowOff>
    </xdr:from>
    <xdr:to>
      <xdr:col>72</xdr:col>
      <xdr:colOff>38100</xdr:colOff>
      <xdr:row>58</xdr:row>
      <xdr:rowOff>152047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143174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62909</xdr:rowOff>
    </xdr:from>
    <xdr:to>
      <xdr:col>67</xdr:col>
      <xdr:colOff>101600</xdr:colOff>
      <xdr:row>58</xdr:row>
      <xdr:rowOff>164509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31429</xdr:rowOff>
    </xdr:from>
    <xdr:to>
      <xdr:col>85</xdr:col>
      <xdr:colOff>127000</xdr:colOff>
      <xdr:row>79</xdr:row>
      <xdr:rowOff>54448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5979"/>
          <a:ext cx="8382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18414</xdr:rowOff>
    </xdr:from>
    <xdr:to>
      <xdr:col>81</xdr:col>
      <xdr:colOff>50800</xdr:colOff>
      <xdr:row>79</xdr:row>
      <xdr:rowOff>54448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2964"/>
          <a:ext cx="889000" cy="3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169780</xdr:rowOff>
    </xdr:from>
    <xdr:to>
      <xdr:col>76</xdr:col>
      <xdr:colOff>114300</xdr:colOff>
      <xdr:row>79</xdr:row>
      <xdr:rowOff>18414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288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169780</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2880"/>
          <a:ext cx="889000" cy="10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152079</xdr:rowOff>
    </xdr:from>
    <xdr:to>
      <xdr:col>85</xdr:col>
      <xdr:colOff>177800</xdr:colOff>
      <xdr:row>79</xdr:row>
      <xdr:rowOff>82229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111456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3648</xdr:rowOff>
    </xdr:from>
    <xdr:to>
      <xdr:col>81</xdr:col>
      <xdr:colOff>101600</xdr:colOff>
      <xdr:row>79</xdr:row>
      <xdr:rowOff>105248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96375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139064</xdr:rowOff>
    </xdr:from>
    <xdr:to>
      <xdr:col>76</xdr:col>
      <xdr:colOff>165100</xdr:colOff>
      <xdr:row>79</xdr:row>
      <xdr:rowOff>69214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60341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118980</xdr:rowOff>
    </xdr:from>
    <xdr:to>
      <xdr:col>72</xdr:col>
      <xdr:colOff>38100</xdr:colOff>
      <xdr:row>79</xdr:row>
      <xdr:rowOff>49130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65657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61395</xdr:rowOff>
    </xdr:from>
    <xdr:to>
      <xdr:col>85</xdr:col>
      <xdr:colOff>127000</xdr:colOff>
      <xdr:row>98</xdr:row>
      <xdr:rowOff>149253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63495"/>
          <a:ext cx="8382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61395</xdr:rowOff>
    </xdr:from>
    <xdr:to>
      <xdr:col>81</xdr:col>
      <xdr:colOff>50800</xdr:colOff>
      <xdr:row>98</xdr:row>
      <xdr:rowOff>150661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63495"/>
          <a:ext cx="889000" cy="8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131522</xdr:rowOff>
    </xdr:from>
    <xdr:to>
      <xdr:col>76</xdr:col>
      <xdr:colOff>114300</xdr:colOff>
      <xdr:row>98</xdr:row>
      <xdr:rowOff>150661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33622"/>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116757</xdr:rowOff>
    </xdr:from>
    <xdr:to>
      <xdr:col>71</xdr:col>
      <xdr:colOff>177800</xdr:colOff>
      <xdr:row>98</xdr:row>
      <xdr:rowOff>131522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18857"/>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98453</xdr:rowOff>
    </xdr:from>
    <xdr:to>
      <xdr:col>85</xdr:col>
      <xdr:colOff>177800</xdr:colOff>
      <xdr:row>99</xdr:row>
      <xdr:rowOff>28603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10595</xdr:rowOff>
    </xdr:from>
    <xdr:to>
      <xdr:col>81</xdr:col>
      <xdr:colOff>101600</xdr:colOff>
      <xdr:row>98</xdr:row>
      <xdr:rowOff>112195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128722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8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99861</xdr:rowOff>
    </xdr:from>
    <xdr:to>
      <xdr:col>76</xdr:col>
      <xdr:colOff>165100</xdr:colOff>
      <xdr:row>99</xdr:row>
      <xdr:rowOff>30011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21138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80722</xdr:rowOff>
    </xdr:from>
    <xdr:to>
      <xdr:col>72</xdr:col>
      <xdr:colOff>38100</xdr:colOff>
      <xdr:row>99</xdr:row>
      <xdr:rowOff>10872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1999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65957</xdr:rowOff>
    </xdr:from>
    <xdr:to>
      <xdr:col>67</xdr:col>
      <xdr:colOff>101600</xdr:colOff>
      <xdr:row>98</xdr:row>
      <xdr:rowOff>167557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158684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6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571,663</a:t>
          </a:r>
          <a:r>
            <a:rPr kumimoji="1" lang="ja-JP" altLang="en-US" sz="1300">
              <a:latin typeface="ＭＳ Ｐゴシック" panose="020B0600070205080204" pitchFamily="50" charset="-128"/>
              <a:ea typeface="ＭＳ Ｐゴシック" panose="020B0600070205080204" pitchFamily="50" charset="-128"/>
            </a:rPr>
            <a:t>円となり前年比△</a:t>
          </a:r>
          <a:r>
            <a:rPr kumimoji="1" lang="en-US" altLang="ja-JP" sz="1300">
              <a:latin typeface="ＭＳ Ｐゴシック" panose="020B0600070205080204" pitchFamily="50" charset="-128"/>
              <a:ea typeface="ＭＳ Ｐゴシック" panose="020B0600070205080204" pitchFamily="50" charset="-128"/>
            </a:rPr>
            <a:t>156,007</a:t>
          </a:r>
          <a:r>
            <a:rPr kumimoji="1" lang="ja-JP" altLang="en-US" sz="1300">
              <a:latin typeface="ＭＳ Ｐゴシック" panose="020B0600070205080204" pitchFamily="50" charset="-128"/>
              <a:ea typeface="ＭＳ Ｐゴシック" panose="020B0600070205080204" pitchFamily="50" charset="-128"/>
            </a:rPr>
            <a:t>円の減。母島職員住宅の完成や新型コロナウイルス感染症対策の減少が影響している。民生費は、住民一人当たり</a:t>
          </a:r>
          <a:r>
            <a:rPr kumimoji="1" lang="en-US" altLang="ja-JP" sz="1300">
              <a:latin typeface="ＭＳ Ｐゴシック" panose="020B0600070205080204" pitchFamily="50" charset="-128"/>
              <a:ea typeface="ＭＳ Ｐゴシック" panose="020B0600070205080204" pitchFamily="50" charset="-128"/>
            </a:rPr>
            <a:t>278,030</a:t>
          </a:r>
          <a:r>
            <a:rPr kumimoji="1" lang="ja-JP" altLang="en-US" sz="1300">
              <a:latin typeface="ＭＳ Ｐゴシック" panose="020B0600070205080204" pitchFamily="50" charset="-128"/>
              <a:ea typeface="ＭＳ Ｐゴシック" panose="020B0600070205080204" pitchFamily="50" charset="-128"/>
            </a:rPr>
            <a:t>円となり前年比△</a:t>
          </a:r>
          <a:r>
            <a:rPr kumimoji="1" lang="en-US" altLang="ja-JP" sz="1300">
              <a:latin typeface="ＭＳ Ｐゴシック" panose="020B0600070205080204" pitchFamily="50" charset="-128"/>
              <a:ea typeface="ＭＳ Ｐゴシック" panose="020B0600070205080204" pitchFamily="50" charset="-128"/>
            </a:rPr>
            <a:t>62,167</a:t>
          </a:r>
          <a:r>
            <a:rPr kumimoji="1" lang="ja-JP" altLang="en-US" sz="1300">
              <a:latin typeface="ＭＳ Ｐゴシック" panose="020B0600070205080204" pitchFamily="50" charset="-128"/>
              <a:ea typeface="ＭＳ Ｐゴシック" panose="020B0600070205080204" pitchFamily="50" charset="-128"/>
            </a:rPr>
            <a:t>円の減で、父島及び母島保育施設整備に係る事業費の増減が影響している。衛生費は、住民一人当たり</a:t>
          </a:r>
          <a:r>
            <a:rPr kumimoji="1" lang="en-US" altLang="ja-JP" sz="1300">
              <a:latin typeface="ＭＳ Ｐゴシック" panose="020B0600070205080204" pitchFamily="50" charset="-128"/>
              <a:ea typeface="ＭＳ Ｐゴシック" panose="020B0600070205080204" pitchFamily="50" charset="-128"/>
            </a:rPr>
            <a:t>536,559</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16,778</a:t>
          </a:r>
          <a:r>
            <a:rPr kumimoji="1" lang="ja-JP" altLang="en-US" sz="1300">
              <a:latin typeface="ＭＳ Ｐゴシック" panose="020B0600070205080204" pitchFamily="50" charset="-128"/>
              <a:ea typeface="ＭＳ Ｐゴシック" panose="020B0600070205080204" pitchFamily="50" charset="-128"/>
            </a:rPr>
            <a:t>円の減で、診療所や清掃施設の運営や整備費が影響しており、また類似団体と比較するとかなり高額になっているが、医療機関における人員配置及び運営経費、清掃施設における廃棄物対策や施設維持運営経費が大きな要因となっている。教育費では学校の建替えが始まり</a:t>
          </a:r>
          <a:r>
            <a:rPr kumimoji="1" lang="en-US" altLang="ja-JP" sz="1300">
              <a:latin typeface="ＭＳ Ｐゴシック" panose="020B0600070205080204" pitchFamily="50" charset="-128"/>
              <a:ea typeface="ＭＳ Ｐゴシック" panose="020B0600070205080204" pitchFamily="50" charset="-128"/>
            </a:rPr>
            <a:t>43,814</a:t>
          </a:r>
          <a:r>
            <a:rPr kumimoji="1" lang="ja-JP" altLang="en-US" sz="1300">
              <a:latin typeface="ＭＳ Ｐゴシック" panose="020B0600070205080204" pitchFamily="50" charset="-128"/>
              <a:ea typeface="ＭＳ Ｐゴシック" panose="020B0600070205080204" pitchFamily="50" charset="-128"/>
            </a:rPr>
            <a:t>円の増、今後建替えは本格化していく。公債費は繰上償還の翌年となり住民一人当たり</a:t>
          </a:r>
          <a:r>
            <a:rPr kumimoji="1" lang="en-US" altLang="ja-JP" sz="1300">
              <a:latin typeface="ＭＳ Ｐゴシック" panose="020B0600070205080204" pitchFamily="50" charset="-128"/>
              <a:ea typeface="ＭＳ Ｐゴシック" panose="020B0600070205080204" pitchFamily="50" charset="-128"/>
            </a:rPr>
            <a:t>87,464</a:t>
          </a:r>
          <a:r>
            <a:rPr kumimoji="1" lang="ja-JP" altLang="en-US" sz="1300">
              <a:latin typeface="ＭＳ Ｐゴシック" panose="020B0600070205080204" pitchFamily="50" charset="-128"/>
              <a:ea typeface="ＭＳ Ｐゴシック" panose="020B0600070205080204" pitchFamily="50" charset="-128"/>
            </a:rPr>
            <a:t>千円となった。今後、施設更新が続くことにより上昇していくことが見込まれるため、適宜繰上償還を実施していく。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oneCellAnchor>
    <xdr:from>
      <xdr:col>10</xdr:col>
      <xdr:colOff>485776</xdr:colOff>
      <xdr:row>45</xdr:row>
      <xdr:rowOff>342900</xdr:rowOff>
    </xdr:from>
    <xdr:ext cx="5064577" cy="2192908"/>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65205" y="9813471"/>
          <a:ext cx="5064577" cy="2192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spAutoFit/>
        </a:bodyPr>
        <a:lstStyle/>
        <a:p>
          <a:r>
            <a:rPr kumimoji="1" lang="ja-JP" altLang="en-US" sz="1400">
              <a:latin typeface="ＭＳ ゴシック" pitchFamily="49" charset="-128"/>
              <a:ea typeface="ＭＳ ゴシック" pitchFamily="49" charset="-128"/>
            </a:rPr>
            <a:t>　財政調整基金については、令和４年度は財源調整に係る積立を一部で行った。必要額を確保しつつ歳入歳出のバランスを調整し、取崩額をなるべく抑えるように努めている。</a:t>
          </a:r>
        </a:p>
        <a:p>
          <a:r>
            <a:rPr kumimoji="1" lang="ja-JP" altLang="en-US" sz="1400">
              <a:latin typeface="ＭＳ ゴシック" pitchFamily="49" charset="-128"/>
              <a:ea typeface="ＭＳ ゴシック" pitchFamily="49" charset="-128"/>
            </a:rPr>
            <a:t>　実質収支比率については、今後の事業実施に係る財源として基金積立行ったことなどにより前年度比で</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今後も、効率的な予算執行を図り決算見込を確実に把握して、基金の取崩額や積立額を精査することで、実質収支比率が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％程度になるよう努めていく。</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一般会計の黒字額が減少しているのは、今後の規模が増加する施設整備に備えて、公共施設整備基金や減債基金積立を増加させたことが影響している。</a:t>
          </a:r>
        </a:p>
        <a:p>
          <a:r>
            <a:rPr kumimoji="1" lang="ja-JP" altLang="en-US" sz="1400">
              <a:latin typeface="ＭＳ ゴシック" pitchFamily="49" charset="-128"/>
              <a:ea typeface="ＭＳ ゴシック" pitchFamily="49" charset="-128"/>
            </a:rPr>
            <a:t>　その他の会計では、支出額を精査し、一般会計からの繰入金を適正に行っている。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5349311</v>
      </c>
      <c r="BO4" s="436"/>
      <c r="BP4" s="436"/>
      <c r="BQ4" s="436"/>
      <c r="BR4" s="436"/>
      <c r="BS4" s="436"/>
      <c r="BT4" s="436"/>
      <c r="BU4" s="437"/>
      <c r="BV4" s="435">
        <v>6173747</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9.5</v>
      </c>
      <c r="CU4" s="576"/>
      <c r="CV4" s="576"/>
      <c r="CW4" s="576"/>
      <c r="CX4" s="576"/>
      <c r="CY4" s="576"/>
      <c r="CZ4" s="576"/>
      <c r="DA4" s="577"/>
      <c r="DB4" s="575">
        <v>11.3</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5076010</v>
      </c>
      <c r="BO5" s="407"/>
      <c r="BP5" s="407"/>
      <c r="BQ5" s="407"/>
      <c r="BR5" s="407"/>
      <c r="BS5" s="407"/>
      <c r="BT5" s="407"/>
      <c r="BU5" s="408"/>
      <c r="BV5" s="406">
        <v>5928723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73.900000000000006</v>
      </c>
      <c r="CU5" s="404"/>
      <c r="CV5" s="404"/>
      <c r="CW5" s="404"/>
      <c r="CX5" s="404"/>
      <c r="CY5" s="404"/>
      <c r="CZ5" s="404"/>
      <c r="DA5" s="405"/>
      <c r="DB5" s="403">
        <v>69.900000000000006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273301</v>
      </c>
      <c r="BO6" s="407"/>
      <c r="BP6" s="407"/>
      <c r="BQ6" s="407"/>
      <c r="BR6" s="407"/>
      <c r="BS6" s="407"/>
      <c r="BT6" s="407"/>
      <c r="BU6" s="408"/>
      <c r="BV6" s="406">
        <v>245024</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74.599999999999994</v>
      </c>
      <c r="CU6" s="550"/>
      <c r="CV6" s="550"/>
      <c r="CW6" s="550"/>
      <c r="CX6" s="550"/>
      <c r="CY6" s="550"/>
      <c r="CZ6" s="550"/>
      <c r="DA6" s="551"/>
      <c r="DB6" s="549">
        <v>71.599999999999994</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66645</v>
      </c>
      <c r="BO7" s="407"/>
      <c r="BP7" s="407"/>
      <c r="BQ7" s="407"/>
      <c r="BR7" s="407"/>
      <c r="BS7" s="407"/>
      <c r="BT7" s="407"/>
      <c r="BU7" s="408"/>
      <c r="BV7" s="406">
        <v>99</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2166591</v>
      </c>
      <c r="CU7" s="407"/>
      <c r="CV7" s="407"/>
      <c r="CW7" s="407"/>
      <c r="CX7" s="407"/>
      <c r="CY7" s="407"/>
      <c r="CZ7" s="407"/>
      <c r="DA7" s="408"/>
      <c r="DB7" s="406">
        <v>2164013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206656</v>
      </c>
      <c r="BO8" s="407"/>
      <c r="BP8" s="407"/>
      <c r="BQ8" s="407"/>
      <c r="BR8" s="407"/>
      <c r="BS8" s="407"/>
      <c r="BT8" s="407"/>
      <c r="BU8" s="408"/>
      <c r="BV8" s="406">
        <v>244925</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0.25</v>
      </c>
      <c r="CU8" s="510"/>
      <c r="CV8" s="510"/>
      <c r="CW8" s="510"/>
      <c r="CX8" s="510"/>
      <c r="CY8" s="510"/>
      <c r="CZ8" s="510"/>
      <c r="DA8" s="511"/>
      <c r="DB8" s="509">
        <v>0.25</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2929</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-38269</v>
      </c>
      <c r="BO9" s="407"/>
      <c r="BP9" s="407"/>
      <c r="BQ9" s="407"/>
      <c r="BR9" s="407"/>
      <c r="BS9" s="407"/>
      <c r="BT9" s="407"/>
      <c r="BU9" s="408"/>
      <c r="BV9" s="406">
        <v>-46747</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7.4</v>
      </c>
      <c r="CU9" s="404"/>
      <c r="CV9" s="404"/>
      <c r="CW9" s="404"/>
      <c r="CX9" s="404"/>
      <c r="CY9" s="404"/>
      <c r="CZ9" s="404"/>
      <c r="DA9" s="405"/>
      <c r="DB9" s="403">
        <v>15</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3022</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96</v>
      </c>
      <c r="AV10" s="465"/>
      <c r="AW10" s="465"/>
      <c r="AX10" s="465"/>
      <c r="AY10" s="420" t="s">
        <v>123</v>
      </c>
      <c r="AZ10" s="421"/>
      <c r="BA10" s="421"/>
      <c r="BB10" s="421"/>
      <c r="BC10" s="421"/>
      <c r="BD10" s="421"/>
      <c r="BE10" s="421"/>
      <c r="BF10" s="421"/>
      <c r="BG10" s="421"/>
      <c r="BH10" s="421"/>
      <c r="BI10" s="421"/>
      <c r="BJ10" s="421"/>
      <c r="BK10" s="421"/>
      <c r="BL10" s="421"/>
      <c r="BM10" s="422"/>
      <c r="BN10" s="406">
        <v>62951</v>
      </c>
      <c r="BO10" s="407"/>
      <c r="BP10" s="407"/>
      <c r="BQ10" s="407"/>
      <c r="BR10" s="407"/>
      <c r="BS10" s="407"/>
      <c r="BT10" s="407"/>
      <c r="BU10" s="408"/>
      <c r="BV10" s="406">
        <v>0</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96</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311656</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2581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2553</v>
      </c>
      <c r="S13" s="494"/>
      <c r="T13" s="494"/>
      <c r="U13" s="494"/>
      <c r="V13" s="495"/>
      <c r="W13" s="496" t="s">
        <v>140</v>
      </c>
      <c r="X13" s="392"/>
      <c r="Y13" s="392"/>
      <c r="Z13" s="392"/>
      <c r="AA13" s="392"/>
      <c r="AB13" s="393"/>
      <c r="AC13" s="359">
        <v>209</v>
      </c>
      <c r="AD13" s="360"/>
      <c r="AE13" s="360"/>
      <c r="AF13" s="360"/>
      <c r="AG13" s="361"/>
      <c r="AH13" s="359">
        <v>170</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24682</v>
      </c>
      <c r="BO13" s="407"/>
      <c r="BP13" s="407"/>
      <c r="BQ13" s="407"/>
      <c r="BR13" s="407"/>
      <c r="BS13" s="407"/>
      <c r="BT13" s="407"/>
      <c r="BU13" s="408"/>
      <c r="BV13" s="406">
        <v>264909</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3.3</v>
      </c>
      <c r="CU13" s="404"/>
      <c r="CV13" s="404"/>
      <c r="CW13" s="404"/>
      <c r="CX13" s="404"/>
      <c r="CY13" s="404"/>
      <c r="CZ13" s="404"/>
      <c r="DA13" s="405"/>
      <c r="DB13" s="403">
        <v>4.0999999999999996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2575</v>
      </c>
      <c r="S14" s="494"/>
      <c r="T14" s="494"/>
      <c r="U14" s="494"/>
      <c r="V14" s="495"/>
      <c r="W14" s="497"/>
      <c r="X14" s="395"/>
      <c r="Y14" s="395"/>
      <c r="Z14" s="395"/>
      <c r="AA14" s="395"/>
      <c r="AB14" s="396"/>
      <c r="AC14" s="486">
        <v>9.9</v>
      </c>
      <c r="AD14" s="487"/>
      <c r="AE14" s="487"/>
      <c r="AF14" s="487"/>
      <c r="AG14" s="488"/>
      <c r="AH14" s="486">
        <v>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147</v>
      </c>
      <c r="CU14" s="504"/>
      <c r="CV14" s="504"/>
      <c r="CW14" s="504"/>
      <c r="CX14" s="504"/>
      <c r="CY14" s="504"/>
      <c r="CZ14" s="504"/>
      <c r="DA14" s="505"/>
      <c r="DB14" s="503" t="s">
        <v>130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148</v>
      </c>
      <c r="N15" s="491"/>
      <c r="O15" s="491"/>
      <c r="P15" s="491"/>
      <c r="Q15" s="492"/>
      <c r="R15" s="493">
        <v>2548</v>
      </c>
      <c r="S15" s="494"/>
      <c r="T15" s="494"/>
      <c r="U15" s="494"/>
      <c r="V15" s="495"/>
      <c r="W15" s="496" t="s">
        <v>149</v>
      </c>
      <c r="X15" s="392"/>
      <c r="Y15" s="392"/>
      <c r="Z15" s="392"/>
      <c r="AA15" s="392"/>
      <c r="AB15" s="393"/>
      <c r="AC15" s="359">
        <v>243</v>
      </c>
      <c r="AD15" s="360"/>
      <c r="AE15" s="360"/>
      <c r="AF15" s="360"/>
      <c r="AG15" s="361"/>
      <c r="AH15" s="359">
        <v>328</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487310</v>
      </c>
      <c r="BO15" s="436"/>
      <c r="BP15" s="436"/>
      <c r="BQ15" s="436"/>
      <c r="BR15" s="436"/>
      <c r="BS15" s="436"/>
      <c r="BT15" s="436"/>
      <c r="BU15" s="437"/>
      <c r="BV15" s="435">
        <v>454824</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11.5</v>
      </c>
      <c r="AD16" s="487"/>
      <c r="AE16" s="487"/>
      <c r="AF16" s="487"/>
      <c r="AG16" s="488"/>
      <c r="AH16" s="486">
        <v>15.5</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2007093</v>
      </c>
      <c r="BO16" s="407"/>
      <c r="BP16" s="407"/>
      <c r="BQ16" s="407"/>
      <c r="BR16" s="407"/>
      <c r="BS16" s="407"/>
      <c r="BT16" s="407"/>
      <c r="BU16" s="408"/>
      <c r="BV16" s="406">
        <v>1958213</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1654</v>
      </c>
      <c r="AD17" s="360"/>
      <c r="AE17" s="360"/>
      <c r="AF17" s="360"/>
      <c r="AG17" s="361"/>
      <c r="AH17" s="359">
        <v>1622</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625525</v>
      </c>
      <c r="BO17" s="407"/>
      <c r="BP17" s="407"/>
      <c r="BQ17" s="407"/>
      <c r="BR17" s="407"/>
      <c r="BS17" s="407"/>
      <c r="BT17" s="407"/>
      <c r="BU17" s="408"/>
      <c r="BV17" s="406">
        <v>582776</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106.88</v>
      </c>
      <c r="M18" s="459"/>
      <c r="N18" s="459"/>
      <c r="O18" s="459"/>
      <c r="P18" s="459"/>
      <c r="Q18" s="459"/>
      <c r="R18" s="460"/>
      <c r="S18" s="460"/>
      <c r="T18" s="460"/>
      <c r="U18" s="460"/>
      <c r="V18" s="461"/>
      <c r="W18" s="477"/>
      <c r="X18" s="478"/>
      <c r="Y18" s="478"/>
      <c r="Z18" s="478"/>
      <c r="AA18" s="478"/>
      <c r="AB18" s="502"/>
      <c r="AC18" s="376">
        <v>78.5</v>
      </c>
      <c r="AD18" s="377"/>
      <c r="AE18" s="377"/>
      <c r="AF18" s="377"/>
      <c r="AG18" s="462"/>
      <c r="AH18" s="376">
        <v>76.5</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1742334</v>
      </c>
      <c r="BO18" s="407"/>
      <c r="BP18" s="407"/>
      <c r="BQ18" s="407"/>
      <c r="BR18" s="407"/>
      <c r="BS18" s="407"/>
      <c r="BT18" s="407"/>
      <c r="BU18" s="408"/>
      <c r="BV18" s="406">
        <v>1645300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27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3067537</v>
      </c>
      <c r="BO19" s="407"/>
      <c r="BP19" s="407"/>
      <c r="BQ19" s="407"/>
      <c r="BR19" s="407"/>
      <c r="BS19" s="407"/>
      <c r="BT19" s="407"/>
      <c r="BU19" s="408"/>
      <c r="BV19" s="406">
        <v>3488231</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1469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2474347</v>
      </c>
      <c r="BO22" s="436"/>
      <c r="BP22" s="436"/>
      <c r="BQ22" s="436"/>
      <c r="BR22" s="436"/>
      <c r="BS22" s="436"/>
      <c r="BT22" s="436"/>
      <c r="BU22" s="437"/>
      <c r="BV22" s="435">
        <v>2491273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2068098</v>
      </c>
      <c r="BO23" s="407"/>
      <c r="BP23" s="407"/>
      <c r="BQ23" s="407"/>
      <c r="BR23" s="407"/>
      <c r="BS23" s="407"/>
      <c r="BT23" s="407"/>
      <c r="BU23" s="408"/>
      <c r="BV23" s="406">
        <v>2062408</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6500</v>
      </c>
      <c r="R24" s="360"/>
      <c r="S24" s="360"/>
      <c r="T24" s="360"/>
      <c r="U24" s="360"/>
      <c r="V24" s="361"/>
      <c r="W24" s="449"/>
      <c r="X24" s="386"/>
      <c r="Y24" s="387"/>
      <c r="Z24" s="362" t="s">
        <v>174</v>
      </c>
      <c r="AA24" s="363"/>
      <c r="AB24" s="363"/>
      <c r="AC24" s="363"/>
      <c r="AD24" s="363"/>
      <c r="AE24" s="363"/>
      <c r="AF24" s="363"/>
      <c r="AG24" s="364"/>
      <c r="AH24" s="359">
        <v>115</v>
      </c>
      <c r="AI24" s="360"/>
      <c r="AJ24" s="360"/>
      <c r="AK24" s="360"/>
      <c r="AL24" s="361"/>
      <c r="AM24" s="359">
        <v>346265</v>
      </c>
      <c r="AN24" s="360"/>
      <c r="AO24" s="360"/>
      <c r="AP24" s="360"/>
      <c r="AQ24" s="360"/>
      <c r="AR24" s="361"/>
      <c r="AS24" s="359">
        <v>3011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1985158</v>
      </c>
      <c r="BO24" s="407"/>
      <c r="BP24" s="407"/>
      <c r="BQ24" s="407"/>
      <c r="BR24" s="407"/>
      <c r="BS24" s="407"/>
      <c r="BT24" s="407"/>
      <c r="BU24" s="408"/>
      <c r="BV24" s="406">
        <v>2002806</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5800</v>
      </c>
      <c r="R25" s="360"/>
      <c r="S25" s="360"/>
      <c r="T25" s="360"/>
      <c r="U25" s="360"/>
      <c r="V25" s="361"/>
      <c r="W25" s="449"/>
      <c r="X25" s="386"/>
      <c r="Y25" s="387"/>
      <c r="Z25" s="362" t="s">
        <v>177</v>
      </c>
      <c r="AA25" s="363"/>
      <c r="AB25" s="363"/>
      <c r="AC25" s="363"/>
      <c r="AD25" s="363"/>
      <c r="AE25" s="363"/>
      <c r="AF25" s="363"/>
      <c r="AG25" s="364"/>
      <c r="AH25" s="359" t="s">
        <v>138</v>
      </c>
      <c r="AI25" s="360"/>
      <c r="AJ25" s="360"/>
      <c r="AK25" s="360"/>
      <c r="AL25" s="361"/>
      <c r="AM25" s="359" t="s">
        <v>138</v>
      </c>
      <c r="AN25" s="360"/>
      <c r="AO25" s="360"/>
      <c r="AP25" s="360"/>
      <c r="AQ25" s="360"/>
      <c r="AR25" s="361"/>
      <c r="AS25" s="359" t="s">
        <v>178</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41870</v>
      </c>
      <c r="BO25" s="436"/>
      <c r="BP25" s="436"/>
      <c r="BQ25" s="436"/>
      <c r="BR25" s="436"/>
      <c r="BS25" s="436"/>
      <c r="BT25" s="436"/>
      <c r="BU25" s="437"/>
      <c r="BV25" s="435">
        <v>93631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180</v>
      </c>
      <c r="F26" s="363"/>
      <c r="G26" s="363"/>
      <c r="H26" s="363"/>
      <c r="I26" s="363"/>
      <c r="J26" s="363"/>
      <c r="K26" s="364"/>
      <c r="L26" s="359">
        <v>1</v>
      </c>
      <c r="M26" s="360"/>
      <c r="N26" s="360"/>
      <c r="O26" s="360"/>
      <c r="P26" s="361"/>
      <c r="Q26" s="359">
        <v>5500</v>
      </c>
      <c r="R26" s="360"/>
      <c r="S26" s="360"/>
      <c r="T26" s="360"/>
      <c r="U26" s="360"/>
      <c r="V26" s="361"/>
      <c r="W26" s="449"/>
      <c r="X26" s="386"/>
      <c r="Y26" s="387"/>
      <c r="Z26" s="362" t="s">
        <v>181</v>
      </c>
      <c r="AA26" s="417"/>
      <c r="AB26" s="417"/>
      <c r="AC26" s="417"/>
      <c r="AD26" s="417"/>
      <c r="AE26" s="417"/>
      <c r="AF26" s="417"/>
      <c r="AG26" s="418"/>
      <c r="AH26" s="359">
        <v>5</v>
      </c>
      <c r="AI26" s="360"/>
      <c r="AJ26" s="360"/>
      <c r="AK26" s="360"/>
      <c r="AL26" s="361"/>
      <c r="AM26" s="359">
        <v>11830</v>
      </c>
      <c r="AN26" s="360"/>
      <c r="AO26" s="360"/>
      <c r="AP26" s="360"/>
      <c r="AQ26" s="360"/>
      <c r="AR26" s="361"/>
      <c r="AS26" s="359">
        <v>2366</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147</v>
      </c>
      <c r="BO26" s="407"/>
      <c r="BP26" s="407"/>
      <c r="BQ26" s="407"/>
      <c r="BR26" s="407"/>
      <c r="BS26" s="407"/>
      <c r="BT26" s="407"/>
      <c r="BU26" s="408"/>
      <c r="BV26" s="406" t="s">
        <v>138</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183</v>
      </c>
      <c r="F27" s="363"/>
      <c r="G27" s="363"/>
      <c r="H27" s="363"/>
      <c r="I27" s="363"/>
      <c r="J27" s="363"/>
      <c r="K27" s="364"/>
      <c r="L27" s="359">
        <v>1</v>
      </c>
      <c r="M27" s="360"/>
      <c r="N27" s="360"/>
      <c r="O27" s="360"/>
      <c r="P27" s="361"/>
      <c r="Q27" s="359">
        <v>2400</v>
      </c>
      <c r="R27" s="360"/>
      <c r="S27" s="360"/>
      <c r="T27" s="360"/>
      <c r="U27" s="360"/>
      <c r="V27" s="361"/>
      <c r="W27" s="449"/>
      <c r="X27" s="386"/>
      <c r="Y27" s="387"/>
      <c r="Z27" s="362" t="s">
        <v>184</v>
      </c>
      <c r="AA27" s="363"/>
      <c r="AB27" s="363"/>
      <c r="AC27" s="363"/>
      <c r="AD27" s="363"/>
      <c r="AE27" s="363"/>
      <c r="AF27" s="363"/>
      <c r="AG27" s="364"/>
      <c r="AH27" s="359" t="s">
        <v>138</v>
      </c>
      <c r="AI27" s="360"/>
      <c r="AJ27" s="360"/>
      <c r="AK27" s="360"/>
      <c r="AL27" s="361"/>
      <c r="AM27" s="359" t="s">
        <v>138</v>
      </c>
      <c r="AN27" s="360"/>
      <c r="AO27" s="360"/>
      <c r="AP27" s="360"/>
      <c r="AQ27" s="360"/>
      <c r="AR27" s="361"/>
      <c r="AS27" s="359" t="s">
        <v>147</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138</v>
      </c>
      <c r="BO27" s="441"/>
      <c r="BP27" s="441"/>
      <c r="BQ27" s="441"/>
      <c r="BR27" s="441"/>
      <c r="BS27" s="441"/>
      <c r="BT27" s="441"/>
      <c r="BU27" s="442"/>
      <c r="BV27" s="440" t="s">
        <v>130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1950</v>
      </c>
      <c r="R28" s="360"/>
      <c r="S28" s="360"/>
      <c r="T28" s="360"/>
      <c r="U28" s="360"/>
      <c r="V28" s="361"/>
      <c r="W28" s="449"/>
      <c r="X28" s="386"/>
      <c r="Y28" s="387"/>
      <c r="Z28" s="362" t="s">
        <v>187</v>
      </c>
      <c r="AA28" s="363"/>
      <c r="AB28" s="363"/>
      <c r="AC28" s="363"/>
      <c r="AD28" s="363"/>
      <c r="AE28" s="363"/>
      <c r="AF28" s="363"/>
      <c r="AG28" s="364"/>
      <c r="AH28" s="359" t="s">
        <v>138</v>
      </c>
      <c r="AI28" s="360"/>
      <c r="AJ28" s="360"/>
      <c r="AK28" s="360"/>
      <c r="AL28" s="361"/>
      <c r="AM28" s="359" t="s">
        <v>138</v>
      </c>
      <c r="AN28" s="360"/>
      <c r="AO28" s="360"/>
      <c r="AP28" s="360"/>
      <c r="AQ28" s="360"/>
      <c r="AR28" s="361"/>
      <c r="AS28" s="359" t="s">
        <v>188</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1035148</v>
      </c>
      <c r="BO28" s="436"/>
      <c r="BP28" s="436"/>
      <c r="BQ28" s="436"/>
      <c r="BR28" s="436"/>
      <c r="BS28" s="436"/>
      <c r="BT28" s="436"/>
      <c r="BU28" s="437"/>
      <c r="BV28" s="435">
        <v>972197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6</v>
      </c>
      <c r="M29" s="360"/>
      <c r="N29" s="360"/>
      <c r="O29" s="360"/>
      <c r="P29" s="361"/>
      <c r="Q29" s="359">
        <v>1760</v>
      </c>
      <c r="R29" s="360"/>
      <c r="S29" s="360"/>
      <c r="T29" s="360"/>
      <c r="U29" s="360"/>
      <c r="V29" s="361"/>
      <c r="W29" s="450"/>
      <c r="X29" s="451"/>
      <c r="Y29" s="452"/>
      <c r="Z29" s="362" t="s">
        <v>191</v>
      </c>
      <c r="AA29" s="363"/>
      <c r="AB29" s="363"/>
      <c r="AC29" s="363"/>
      <c r="AD29" s="363"/>
      <c r="AE29" s="363"/>
      <c r="AF29" s="363"/>
      <c r="AG29" s="364"/>
      <c r="AH29" s="359">
        <v>115</v>
      </c>
      <c r="AI29" s="360"/>
      <c r="AJ29" s="360"/>
      <c r="AK29" s="360"/>
      <c r="AL29" s="361"/>
      <c r="AM29" s="359">
        <v>346265</v>
      </c>
      <c r="AN29" s="360"/>
      <c r="AO29" s="360"/>
      <c r="AP29" s="360"/>
      <c r="AQ29" s="360"/>
      <c r="AR29" s="361"/>
      <c r="AS29" s="359">
        <v>3011</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585391</v>
      </c>
      <c r="BO29" s="407"/>
      <c r="BP29" s="407"/>
      <c r="BQ29" s="407"/>
      <c r="BR29" s="407"/>
      <c r="BS29" s="407"/>
      <c r="BT29" s="407"/>
      <c r="BU29" s="408"/>
      <c r="BV29" s="406">
        <v>412724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93.9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1548204</v>
      </c>
      <c r="BO30" s="441"/>
      <c r="BP30" s="441"/>
      <c r="BQ30" s="441"/>
      <c r="BR30" s="441"/>
      <c r="BS30" s="441"/>
      <c r="BT30" s="441"/>
      <c r="BU30" s="442"/>
      <c r="BV30" s="440">
        <v>1519102</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202</v>
      </c>
      <c r="V33" s="358"/>
      <c r="W33" s="357" t="s">
        <v>201</v>
      </c>
      <c r="X33" s="357"/>
      <c r="Y33" s="357"/>
      <c r="Z33" s="357"/>
      <c r="AA33" s="357"/>
      <c r="AB33" s="357"/>
      <c r="AC33" s="357"/>
      <c r="AD33" s="357"/>
      <c r="AE33" s="357"/>
      <c r="AF33" s="357"/>
      <c r="AG33" s="357"/>
      <c r="AH33" s="357"/>
      <c r="AI33" s="357"/>
      <c r="AJ33" s="357"/>
      <c r="AK33" s="357"/>
      <c r="AL33" s="179"/>
      <c r="AM33" s="358" t="s">
        <v>203</v>
      </c>
      <c r="AN33" s="358"/>
      <c r="AO33" s="357" t="s">
        <v>204</v>
      </c>
      <c r="AP33" s="357"/>
      <c r="AQ33" s="357"/>
      <c r="AR33" s="357"/>
      <c r="AS33" s="357"/>
      <c r="AT33" s="357"/>
      <c r="AU33" s="357"/>
      <c r="AV33" s="357"/>
      <c r="AW33" s="357"/>
      <c r="AX33" s="357"/>
      <c r="AY33" s="357"/>
      <c r="AZ33" s="357"/>
      <c r="BA33" s="357"/>
      <c r="BB33" s="357"/>
      <c r="BC33" s="357"/>
      <c r="BD33" s="185"/>
      <c r="BE33" s="357" t="s">
        <v>205</v>
      </c>
      <c r="BF33" s="357"/>
      <c r="BG33" s="357" t="s">
        <v>206</v>
      </c>
      <c r="BH33" s="357"/>
      <c r="BI33" s="357"/>
      <c r="BJ33" s="357"/>
      <c r="BK33" s="357"/>
      <c r="BL33" s="357"/>
      <c r="BM33" s="357"/>
      <c r="BN33" s="357"/>
      <c r="BO33" s="357"/>
      <c r="BP33" s="357"/>
      <c r="BQ33" s="357"/>
      <c r="BR33" s="357"/>
      <c r="BS33" s="357"/>
      <c r="BT33" s="357"/>
      <c r="BU33" s="357"/>
      <c r="BV33" s="185"/>
      <c r="BW33" s="358" t="s">
        <v>205</v>
      </c>
      <c r="BX33" s="358"/>
      <c r="BY33" s="357" t="s">
        <v>207</v>
      </c>
      <c r="BZ33" s="357"/>
      <c r="CA33" s="357"/>
      <c r="CB33" s="357"/>
      <c r="CC33" s="357"/>
      <c r="CD33" s="357"/>
      <c r="CE33" s="357"/>
      <c r="CF33" s="357"/>
      <c r="CG33" s="357"/>
      <c r="CH33" s="357"/>
      <c r="CI33" s="357"/>
      <c r="CJ33" s="357"/>
      <c r="CK33" s="357"/>
      <c r="CL33" s="357"/>
      <c r="CM33" s="357"/>
      <c r="CN33" s="179"/>
      <c r="CO33" s="358" t="s">
        <v>200</v>
      </c>
      <c r="CP33" s="358"/>
      <c r="CQ33" s="357" t="s">
        <v>208</v>
      </c>
      <c r="CR33" s="357"/>
      <c r="CS33" s="357"/>
      <c r="CT33" s="357"/>
      <c r="CU33" s="357"/>
      <c r="CV33" s="357"/>
      <c r="CW33" s="357"/>
      <c r="CX33" s="357"/>
      <c r="CY33" s="357"/>
      <c r="CZ33" s="357"/>
      <c r="DA33" s="357"/>
      <c r="DB33" s="357"/>
      <c r="DC33" s="357"/>
      <c r="DD33" s="357"/>
      <c r="DE33" s="357"/>
      <c r="DF33" s="179"/>
      <c r="DG33" s="356" t="s">
        <v>209</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東京都島嶼町村一部事務組合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小笠原ラム・リキュール株式会社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宅地造成事業特別会計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介護保険（保険事業勘定）特別会計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IF('各会計、関係団体の財政状況及び健全化判断比率'!B33="","",'各会計、関係団体の財政状況及び健全化判断比率'!B33)</f>
        <v>浄化槽事業特別会計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東京都市町村職員退職手当組合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f>IF(E36="","",C35+1)</f>
        <v>3</v>
      </c>
      <c r="D36" s="354"/>
      <c r="E36" s="355" t="str">
        <f>IF('各会計、関係団体の財政状況及び健全化判断比率'!B9="","",'各会計、関係団体の財政状況及び健全化判断比率'!B9)</f>
        <v>下水道事業特別会計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介護保険（介護サービス事業勘定）特別会計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東京都市町村議会議員公務災害補償等組合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7</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東京市町村総合事務組合（一般会計）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東京市町村総合事務組合（交通災害共済）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東京都後期高齢者医療広域連合（一般会計）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東京都後期高齢者医療広域連合
（後期高齢者医療特別会計）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351" t="s">
        <v>211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E6nfsVYpORsIFiI+htObvmW6EQYFjeL2rC2yAi36jZTPm45YAFmr0okzm/6M29QpnNE/ZBZtOVNULwEJbJ7C3w==" saltValue="KKVBtwv2PSQufJRg90yL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36" t="s">
        <v>567</v>
      </c>
      <c r="D34" s="1136"/>
      <c r="E34" s="1137"/>
      <c r="F34" s="32">
        <v>11.52</v>
      </c>
      <c r="G34" s="33">
        <v>12.42</v>
      </c>
      <c r="H34" s="33">
        <v>15.21</v>
      </c>
      <c r="I34" s="33">
        <v>11.31</v>
      </c>
      <c r="J34" s="34">
        <v>9.5299999999999994</v>
      </c>
      <c r="K34" s="22"/>
      <c r="L34" s="22"/>
      <c r="M34" s="22"/>
      <c r="N34" s="22"/>
      <c r="O34" s="22"/>
      <c r="P34" s="22"/>
    </row>
    <row r="35" spans="1:16" ht="39" customHeight="1" x14ac:dyDescent="0.2">
      <c r="A35" s="22"/>
      <c r="B35" s="35"/>
      <c r="C35" s="1132" t="s">
        <v>568</v>
      </c>
      <c r="D35" s="1132"/>
      <c r="E35" s="1133"/>
      <c r="F35" s="36">
        <v>0.03</v>
      </c>
      <c r="G35" s="37">
        <v>0.1</v>
      </c>
      <c r="H35" s="37">
        <v>0</v>
      </c>
      <c r="I35" s="37">
        <v>0</v>
      </c>
      <c r="J35" s="38">
        <v>0</v>
      </c>
      <c r="K35" s="22"/>
      <c r="L35" s="22"/>
      <c r="M35" s="22"/>
      <c r="N35" s="22"/>
      <c r="O35" s="22"/>
      <c r="P35" s="22"/>
    </row>
    <row r="36" spans="1:16" ht="39" customHeight="1" x14ac:dyDescent="0.2">
      <c r="A36" s="22"/>
      <c r="B36" s="35"/>
      <c r="C36" s="1132" t="s">
        <v>569</v>
      </c>
      <c r="D36" s="1132"/>
      <c r="E36" s="1133"/>
      <c r="F36" s="36">
        <v>0</v>
      </c>
      <c r="G36" s="37">
        <v>0.02</v>
      </c>
      <c r="H36" s="37">
        <v>0</v>
      </c>
      <c r="I36" s="37">
        <v>0</v>
      </c>
      <c r="J36" s="38">
        <v>0</v>
      </c>
      <c r="K36" s="22"/>
      <c r="L36" s="22"/>
      <c r="M36" s="22"/>
      <c r="N36" s="22"/>
      <c r="O36" s="22"/>
      <c r="P36" s="22"/>
    </row>
    <row r="37" spans="1:16" ht="39" customHeight="1" x14ac:dyDescent="0.2">
      <c r="A37" s="22"/>
      <c r="B37" s="35"/>
      <c r="C37" s="1132" t="s">
        <v>570</v>
      </c>
      <c r="D37" s="1132"/>
      <c r="E37" s="1133"/>
      <c r="F37" s="36">
        <v>0</v>
      </c>
      <c r="G37" s="37">
        <v>0</v>
      </c>
      <c r="H37" s="37">
        <v>0</v>
      </c>
      <c r="I37" s="37">
        <v>0</v>
      </c>
      <c r="J37" s="38">
        <v>0</v>
      </c>
      <c r="K37" s="22"/>
      <c r="L37" s="22"/>
      <c r="M37" s="22"/>
      <c r="N37" s="22"/>
      <c r="O37" s="22"/>
      <c r="P37" s="22"/>
    </row>
    <row r="38" spans="1:16" ht="39" customHeight="1" x14ac:dyDescent="0.2">
      <c r="A38" s="22"/>
      <c r="B38" s="35"/>
      <c r="C38" s="1132" t="s">
        <v>571</v>
      </c>
      <c r="D38" s="1132"/>
      <c r="E38" s="1133"/>
      <c r="F38" s="36">
        <v>0</v>
      </c>
      <c r="G38" s="37">
        <v>0</v>
      </c>
      <c r="H38" s="37">
        <v>0</v>
      </c>
      <c r="I38" s="37">
        <v>0</v>
      </c>
      <c r="J38" s="38">
        <v>0</v>
      </c>
      <c r="K38" s="22"/>
      <c r="L38" s="22"/>
      <c r="M38" s="22"/>
      <c r="N38" s="22"/>
      <c r="O38" s="22"/>
      <c r="P38" s="22"/>
    </row>
    <row r="39" spans="1:16" ht="39" customHeight="1" x14ac:dyDescent="0.2">
      <c r="A39" s="22"/>
      <c r="B39" s="35"/>
      <c r="C39" s="1132" t="s">
        <v>572</v>
      </c>
      <c r="D39" s="1132"/>
      <c r="E39" s="1133"/>
      <c r="F39" s="36">
        <v>0.24</v>
      </c>
      <c r="G39" s="37">
        <v>0.46</v>
      </c>
      <c r="H39" s="37">
        <v>0</v>
      </c>
      <c r="I39" s="37">
        <v>0.01</v>
      </c>
      <c r="J39" s="38">
        <v>0</v>
      </c>
      <c r="K39" s="22"/>
      <c r="L39" s="22"/>
      <c r="M39" s="22"/>
      <c r="N39" s="22"/>
      <c r="O39" s="22"/>
      <c r="P39" s="22"/>
    </row>
    <row r="40" spans="1:16" ht="39" customHeight="1" x14ac:dyDescent="0.2">
      <c r="A40" s="22"/>
      <c r="B40" s="35"/>
      <c r="C40" s="1132" t="s">
        <v>573</v>
      </c>
      <c r="D40" s="1132"/>
      <c r="E40" s="1133"/>
      <c r="F40" s="36">
        <v>0</v>
      </c>
      <c r="G40" s="37">
        <v>0</v>
      </c>
      <c r="H40" s="37">
        <v>0</v>
      </c>
      <c r="I40" s="37">
        <v>0</v>
      </c>
      <c r="J40" s="38">
        <v>0</v>
      </c>
      <c r="K40" s="22"/>
      <c r="L40" s="22"/>
      <c r="M40" s="22"/>
      <c r="N40" s="22"/>
      <c r="O40" s="22"/>
      <c r="P40" s="22"/>
    </row>
    <row r="41" spans="1:16" ht="39" customHeight="1" x14ac:dyDescent="0.2">
      <c r="A41" s="22"/>
      <c r="B41" s="35"/>
      <c r="C41" s="1132" t="s">
        <v>574</v>
      </c>
      <c r="D41" s="1132"/>
      <c r="E41" s="1133"/>
      <c r="F41" s="36">
        <v>0</v>
      </c>
      <c r="G41" s="37">
        <v>0</v>
      </c>
      <c r="H41" s="37">
        <v>0</v>
      </c>
      <c r="I41" s="37">
        <v>0</v>
      </c>
      <c r="J41" s="38">
        <v>0</v>
      </c>
      <c r="K41" s="22"/>
      <c r="L41" s="22"/>
      <c r="M41" s="22"/>
      <c r="N41" s="22"/>
      <c r="O41" s="22"/>
      <c r="P41" s="22"/>
    </row>
    <row r="42" spans="1:16" ht="39" customHeight="1" x14ac:dyDescent="0.2">
      <c r="A42" s="22"/>
      <c r="B42" s="39"/>
      <c r="C42" s="1132" t="s">
        <v>575</v>
      </c>
      <c r="D42" s="1132"/>
      <c r="E42" s="1133"/>
      <c r="F42" s="36" t="s">
        <v>520</v>
      </c>
      <c r="G42" s="37" t="s">
        <v>520</v>
      </c>
      <c r="H42" s="37" t="s">
        <v>520</v>
      </c>
      <c r="I42" s="37" t="s">
        <v>520</v>
      </c>
      <c r="J42" s="38" t="s">
        <v>520</v>
      </c>
      <c r="K42" s="22"/>
      <c r="L42" s="22"/>
      <c r="M42" s="22"/>
      <c r="N42" s="22"/>
      <c r="O42" s="22"/>
      <c r="P42" s="22"/>
    </row>
    <row r="43" spans="1:16" ht="39" customHeight="1" thickBot="1" x14ac:dyDescent="0.25">
      <c r="A43" s="22"/>
      <c r="B43" s="40"/>
      <c r="C43" s="1134" t="s">
        <v>576</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52W0tAS8rg8bu6a4P5b+mOvzJzGgiw0G7Q15qrSaQlTtYhh+2fo5EiOjdw/BwcuxkZ84+hXftpT1h4wuTxweQ==" saltValue="a+viUGnArhA6Ssf10AEX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349</v>
      </c>
      <c r="L45" s="58">
        <v>291</v>
      </c>
      <c r="M45" s="58">
        <v>223</v>
      </c>
      <c r="N45" s="58">
        <v>210</v>
      </c>
      <c r="O45" s="59">
        <v>226</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520</v>
      </c>
      <c r="L46" s="62" t="s">
        <v>520</v>
      </c>
      <c r="M46" s="62" t="s">
        <v>520</v>
      </c>
      <c r="N46" s="62" t="s">
        <v>520</v>
      </c>
      <c r="O46" s="63" t="s">
        <v>520</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520</v>
      </c>
      <c r="L47" s="62" t="s">
        <v>520</v>
      </c>
      <c r="M47" s="62" t="s">
        <v>520</v>
      </c>
      <c r="N47" s="62" t="s">
        <v>520</v>
      </c>
      <c r="O47" s="63" t="s">
        <v>520</v>
      </c>
      <c r="P47" s="46"/>
      <c r="Q47" s="46"/>
      <c r="R47" s="46"/>
      <c r="S47" s="46"/>
      <c r="T47" s="46"/>
      <c r="U47" s="46"/>
    </row>
    <row r="48" spans="1:21" ht="30.75" customHeight="1" x14ac:dyDescent="0.2">
      <c r="A48" s="46"/>
      <c r="B48" s="1163"/>
      <c r="C48" s="1164"/>
      <c r="D48" s="60"/>
      <c r="E48" s="1140" t="s">
        <v>15</v>
      </c>
      <c r="F48" s="1140"/>
      <c r="G48" s="1140"/>
      <c r="H48" s="1140"/>
      <c r="I48" s="1140"/>
      <c r="J48" s="1141"/>
      <c r="K48" s="61">
        <v>56</v>
      </c>
      <c r="L48" s="62">
        <v>63</v>
      </c>
      <c r="M48" s="62">
        <v>69</v>
      </c>
      <c r="N48" s="62">
        <v>74</v>
      </c>
      <c r="O48" s="63">
        <v>74</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520</v>
      </c>
      <c r="L49" s="62" t="s">
        <v>520</v>
      </c>
      <c r="M49" s="62" t="s">
        <v>520</v>
      </c>
      <c r="N49" s="62" t="s">
        <v>520</v>
      </c>
      <c r="O49" s="63" t="s">
        <v>520</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520</v>
      </c>
      <c r="L50" s="62" t="s">
        <v>520</v>
      </c>
      <c r="M50" s="62" t="s">
        <v>520</v>
      </c>
      <c r="N50" s="62" t="s">
        <v>520</v>
      </c>
      <c r="O50" s="63" t="s">
        <v>520</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520</v>
      </c>
      <c r="L51" s="62" t="s">
        <v>520</v>
      </c>
      <c r="M51" s="62" t="s">
        <v>520</v>
      </c>
      <c r="N51" s="62" t="s">
        <v>520</v>
      </c>
      <c r="O51" s="63" t="s">
        <v>520</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297</v>
      </c>
      <c r="L52" s="62">
        <v>267</v>
      </c>
      <c r="M52" s="62">
        <v>215</v>
      </c>
      <c r="N52" s="62">
        <v>233</v>
      </c>
      <c r="O52" s="63">
        <v>243</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108</v>
      </c>
      <c r="L53" s="67">
        <v>87</v>
      </c>
      <c r="M53" s="67">
        <v>77</v>
      </c>
      <c r="N53" s="67">
        <v>51</v>
      </c>
      <c r="O53" s="68">
        <v>57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5">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wu3J3/ItvQEXaGSwa6kEjNZJVFkzKOrRy7Xl05deHJ1RhhH9vq8MKHYCUZCR4pZQq4tnKiWpIlotIUAia+nXw==" saltValue="yLe2TJKFYCuaeFYKzQ5y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562</v>
      </c>
      <c r="J40" s="101" t="s">
        <v>563</v>
      </c>
      <c r="K40" s="101" t="s">
        <v>564</v>
      </c>
      <c r="L40" s="101" t="s">
        <v>565</v>
      </c>
      <c r="M40" s="102" t="s">
        <v>566</v>
      </c>
    </row>
    <row r="41" spans="2:13" ht="27.75" customHeight="1" x14ac:dyDescent="0.2">
      <c r="B41" s="1181" t="s">
        <v>32</v>
      </c>
      <c r="C41" s="1182"/>
      <c r="D41" s="103"/>
      <c r="E41" s="1183" t="s">
        <v>33</v>
      </c>
      <c r="F41" s="1183"/>
      <c r="G41" s="1183"/>
      <c r="H41" s="1184"/>
      <c r="I41" s="342">
        <v>2237</v>
      </c>
      <c r="J41" s="343">
        <v>2254</v>
      </c>
      <c r="K41" s="343">
        <v>2538</v>
      </c>
      <c r="L41" s="343">
        <v>2491</v>
      </c>
      <c r="M41" s="344">
        <v>2474</v>
      </c>
    </row>
    <row r="42" spans="2:13" ht="27.75" customHeight="1" x14ac:dyDescent="0.2">
      <c r="B42" s="1171"/>
      <c r="C42" s="1172"/>
      <c r="D42" s="104"/>
      <c r="E42" s="1175" t="s">
        <v>34</v>
      </c>
      <c r="F42" s="1175"/>
      <c r="G42" s="1175"/>
      <c r="H42" s="1176"/>
      <c r="I42" s="345" t="s">
        <v>520</v>
      </c>
      <c r="J42" s="346" t="s">
        <v>520</v>
      </c>
      <c r="K42" s="346" t="s">
        <v>520</v>
      </c>
      <c r="L42" s="346" t="s">
        <v>520</v>
      </c>
      <c r="M42" s="347" t="s">
        <v>520</v>
      </c>
    </row>
    <row r="43" spans="2:13" ht="27.75" customHeight="1" x14ac:dyDescent="0.2">
      <c r="B43" s="1171"/>
      <c r="C43" s="1172"/>
      <c r="D43" s="104"/>
      <c r="E43" s="1175" t="s">
        <v>35</v>
      </c>
      <c r="F43" s="1175"/>
      <c r="G43" s="1175"/>
      <c r="H43" s="1176"/>
      <c r="I43" s="345">
        <v>995</v>
      </c>
      <c r="J43" s="346">
        <v>1037</v>
      </c>
      <c r="K43" s="346">
        <v>1006</v>
      </c>
      <c r="L43" s="346">
        <v>909</v>
      </c>
      <c r="M43" s="347">
        <v>935</v>
      </c>
    </row>
    <row r="44" spans="2:13" ht="27.75" customHeight="1" x14ac:dyDescent="0.2">
      <c r="B44" s="1171"/>
      <c r="C44" s="1172"/>
      <c r="D44" s="104"/>
      <c r="E44" s="1175" t="s">
        <v>36</v>
      </c>
      <c r="F44" s="1175"/>
      <c r="G44" s="1175"/>
      <c r="H44" s="1176"/>
      <c r="I44" s="345" t="s">
        <v>520</v>
      </c>
      <c r="J44" s="346" t="s">
        <v>520</v>
      </c>
      <c r="K44" s="346" t="s">
        <v>520</v>
      </c>
      <c r="L44" s="346" t="s">
        <v>520</v>
      </c>
      <c r="M44" s="347" t="s">
        <v>520</v>
      </c>
    </row>
    <row r="45" spans="2:13" ht="27.75" customHeight="1" x14ac:dyDescent="0.2">
      <c r="B45" s="1171"/>
      <c r="C45" s="1172"/>
      <c r="D45" s="104"/>
      <c r="E45" s="1175" t="s">
        <v>37</v>
      </c>
      <c r="F45" s="1175"/>
      <c r="G45" s="1175"/>
      <c r="H45" s="1176"/>
      <c r="I45" s="345" t="s">
        <v>520</v>
      </c>
      <c r="J45" s="346" t="s">
        <v>520</v>
      </c>
      <c r="K45" s="346" t="s">
        <v>520</v>
      </c>
      <c r="L45" s="346" t="s">
        <v>520</v>
      </c>
      <c r="M45" s="347" t="s">
        <v>520</v>
      </c>
    </row>
    <row r="46" spans="2:13" ht="27.75" customHeight="1" x14ac:dyDescent="0.2">
      <c r="B46" s="1171"/>
      <c r="C46" s="1172"/>
      <c r="D46" s="105"/>
      <c r="E46" s="1175" t="s">
        <v>38</v>
      </c>
      <c r="F46" s="1175"/>
      <c r="G46" s="1175"/>
      <c r="H46" s="1176"/>
      <c r="I46" s="345" t="s">
        <v>520</v>
      </c>
      <c r="J46" s="346" t="s">
        <v>520</v>
      </c>
      <c r="K46" s="346" t="s">
        <v>520</v>
      </c>
      <c r="L46" s="346" t="s">
        <v>520</v>
      </c>
      <c r="M46" s="347" t="s">
        <v>520</v>
      </c>
    </row>
    <row r="47" spans="2:13" ht="27.75" customHeight="1" x14ac:dyDescent="0.2">
      <c r="B47" s="1171"/>
      <c r="C47" s="1172"/>
      <c r="D47" s="106"/>
      <c r="E47" s="1185" t="s">
        <v>39</v>
      </c>
      <c r="F47" s="1186"/>
      <c r="G47" s="1186"/>
      <c r="H47" s="1187"/>
      <c r="I47" s="345" t="s">
        <v>520</v>
      </c>
      <c r="J47" s="346" t="s">
        <v>520</v>
      </c>
      <c r="K47" s="346" t="s">
        <v>520</v>
      </c>
      <c r="L47" s="346" t="s">
        <v>520</v>
      </c>
      <c r="M47" s="347" t="s">
        <v>520</v>
      </c>
    </row>
    <row r="48" spans="2:13" ht="27.75" customHeight="1" x14ac:dyDescent="0.2">
      <c r="B48" s="1171"/>
      <c r="C48" s="1172"/>
      <c r="D48" s="104"/>
      <c r="E48" s="1175" t="s">
        <v>40</v>
      </c>
      <c r="F48" s="1175"/>
      <c r="G48" s="1175"/>
      <c r="H48" s="1176"/>
      <c r="I48" s="345" t="s">
        <v>520</v>
      </c>
      <c r="J48" s="346" t="s">
        <v>520</v>
      </c>
      <c r="K48" s="346" t="s">
        <v>520</v>
      </c>
      <c r="L48" s="346" t="s">
        <v>520</v>
      </c>
      <c r="M48" s="347" t="s">
        <v>520</v>
      </c>
    </row>
    <row r="49" spans="2:13" ht="27.75" customHeight="1" x14ac:dyDescent="0.2">
      <c r="B49" s="1173"/>
      <c r="C49" s="1174"/>
      <c r="D49" s="104"/>
      <c r="E49" s="1175" t="s">
        <v>41</v>
      </c>
      <c r="F49" s="1175"/>
      <c r="G49" s="1175"/>
      <c r="H49" s="1176"/>
      <c r="I49" s="345" t="s">
        <v>520</v>
      </c>
      <c r="J49" s="346" t="s">
        <v>520</v>
      </c>
      <c r="K49" s="346" t="s">
        <v>520</v>
      </c>
      <c r="L49" s="346" t="s">
        <v>520</v>
      </c>
      <c r="M49" s="347" t="s">
        <v>520</v>
      </c>
    </row>
    <row r="50" spans="2:13" ht="27.75" customHeight="1" x14ac:dyDescent="0.2">
      <c r="B50" s="1169" t="s">
        <v>42</v>
      </c>
      <c r="C50" s="1170"/>
      <c r="D50" s="107"/>
      <c r="E50" s="1175" t="s">
        <v>43</v>
      </c>
      <c r="F50" s="1175"/>
      <c r="G50" s="1175"/>
      <c r="H50" s="1176"/>
      <c r="I50" s="345">
        <v>2439</v>
      </c>
      <c r="J50" s="346">
        <v>2548</v>
      </c>
      <c r="K50" s="346">
        <v>2670</v>
      </c>
      <c r="L50" s="346">
        <v>2927</v>
      </c>
      <c r="M50" s="347">
        <v>3246</v>
      </c>
    </row>
    <row r="51" spans="2:13" ht="27.75" customHeight="1" x14ac:dyDescent="0.2">
      <c r="B51" s="1171"/>
      <c r="C51" s="1172"/>
      <c r="D51" s="104"/>
      <c r="E51" s="1175" t="s">
        <v>44</v>
      </c>
      <c r="F51" s="1175"/>
      <c r="G51" s="1175"/>
      <c r="H51" s="1176"/>
      <c r="I51" s="345" t="s">
        <v>520</v>
      </c>
      <c r="J51" s="346" t="s">
        <v>520</v>
      </c>
      <c r="K51" s="346" t="s">
        <v>520</v>
      </c>
      <c r="L51" s="346" t="s">
        <v>520</v>
      </c>
      <c r="M51" s="347" t="s">
        <v>520</v>
      </c>
    </row>
    <row r="52" spans="2:13" ht="27.75" customHeight="1" x14ac:dyDescent="0.2">
      <c r="B52" s="1173"/>
      <c r="C52" s="1174"/>
      <c r="D52" s="104"/>
      <c r="E52" s="1175" t="s">
        <v>45</v>
      </c>
      <c r="F52" s="1175"/>
      <c r="G52" s="1175"/>
      <c r="H52" s="1176"/>
      <c r="I52" s="345">
        <v>2468</v>
      </c>
      <c r="J52" s="346">
        <v>2564</v>
      </c>
      <c r="K52" s="346">
        <v>2559</v>
      </c>
      <c r="L52" s="346">
        <v>2548</v>
      </c>
      <c r="M52" s="347">
        <v>2409</v>
      </c>
    </row>
    <row r="53" spans="2:13" ht="27.75" customHeight="1" thickBot="1" x14ac:dyDescent="0.25">
      <c r="B53" s="1177" t="s">
        <v>46</v>
      </c>
      <c r="C53" s="1178"/>
      <c r="D53" s="108"/>
      <c r="E53" s="1179" t="s">
        <v>47</v>
      </c>
      <c r="F53" s="1179"/>
      <c r="G53" s="1179"/>
      <c r="H53" s="1180"/>
      <c r="I53" s="348">
        <v>-1674</v>
      </c>
      <c r="J53" s="349">
        <v>-1821</v>
      </c>
      <c r="K53" s="349">
        <v>-1685</v>
      </c>
      <c r="L53" s="349">
        <v>-2074</v>
      </c>
      <c r="M53" s="350">
        <v>-2245</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xc99adNUYKf/fl2vEpYu2Kk5mcDWd9Z2Xn//02dnfJ7z/1sAr2sNxSvUDvXqr5c8RH+0KNBzH+cSobuMUkhXug==" saltValue="319oqFLeNBNTGBDCM5dG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564</v>
      </c>
      <c r="G54" s="117" t="s">
        <v>565</v>
      </c>
      <c r="H54" s="118" t="s">
        <v>566</v>
      </c>
    </row>
    <row r="55" spans="2:8" ht="52.5" customHeight="1" x14ac:dyDescent="0.2">
      <c r="B55" s="119"/>
      <c r="C55" s="1196" t="s">
        <v>50</v>
      </c>
      <c r="D55" s="1196"/>
      <c r="E55" s="1197"/>
      <c r="F55" s="120">
        <v>972</v>
      </c>
      <c r="G55" s="120">
        <v>972</v>
      </c>
      <c r="H55" s="121">
        <v>1035</v>
      </c>
    </row>
    <row r="56" spans="2:8" ht="52.5" customHeight="1" x14ac:dyDescent="0.2">
      <c r="B56" s="122"/>
      <c r="C56" s="1198" t="s">
        <v>51</v>
      </c>
      <c r="D56" s="1198"/>
      <c r="E56" s="1199"/>
      <c r="F56" s="123">
        <v>474</v>
      </c>
      <c r="G56" s="123">
        <v>413</v>
      </c>
      <c r="H56" s="124">
        <v>585</v>
      </c>
    </row>
    <row r="57" spans="2:8" ht="53.25" customHeight="1" x14ac:dyDescent="0.2">
      <c r="B57" s="122"/>
      <c r="C57" s="1200" t="s">
        <v>52</v>
      </c>
      <c r="D57" s="1200"/>
      <c r="E57" s="1201"/>
      <c r="F57" s="125">
        <v>1237</v>
      </c>
      <c r="G57" s="125">
        <v>1519</v>
      </c>
      <c r="H57" s="126">
        <v>1548</v>
      </c>
    </row>
    <row r="58" spans="2:8" ht="45.75" customHeight="1" x14ac:dyDescent="0.2">
      <c r="B58" s="127"/>
      <c r="C58" s="1188" t="s">
        <v>583</v>
      </c>
      <c r="D58" s="1189"/>
      <c r="E58" s="1190"/>
      <c r="F58" s="128">
        <v>511</v>
      </c>
      <c r="G58" s="128">
        <v>611</v>
      </c>
      <c r="H58" s="129">
        <v>715</v>
      </c>
    </row>
    <row r="59" spans="2:8" ht="45.75" customHeight="1" x14ac:dyDescent="0.2">
      <c r="B59" s="127"/>
      <c r="C59" s="1188" t="s">
        <v>584</v>
      </c>
      <c r="D59" s="1189"/>
      <c r="E59" s="1190"/>
      <c r="F59" s="128">
        <v>131</v>
      </c>
      <c r="G59" s="128">
        <v>239</v>
      </c>
      <c r="H59" s="129">
        <v>217</v>
      </c>
    </row>
    <row r="60" spans="2:8" ht="45.75" customHeight="1" x14ac:dyDescent="0.2">
      <c r="B60" s="127"/>
      <c r="C60" s="1188" t="s">
        <v>585</v>
      </c>
      <c r="D60" s="1189"/>
      <c r="E60" s="1190"/>
      <c r="F60" s="128">
        <v>62</v>
      </c>
      <c r="G60" s="128">
        <v>162</v>
      </c>
      <c r="H60" s="129">
        <v>162</v>
      </c>
    </row>
    <row r="61" spans="2:8" ht="45.75" customHeight="1" x14ac:dyDescent="0.2">
      <c r="B61" s="127"/>
      <c r="C61" s="1188" t="s">
        <v>586</v>
      </c>
      <c r="D61" s="1189"/>
      <c r="E61" s="1190"/>
      <c r="F61" s="128">
        <v>100</v>
      </c>
      <c r="G61" s="128">
        <v>100</v>
      </c>
      <c r="H61" s="129">
        <v>100</v>
      </c>
    </row>
    <row r="62" spans="2:8" ht="45.75" customHeight="1" thickBot="1" x14ac:dyDescent="0.25">
      <c r="B62" s="130"/>
      <c r="C62" s="1191" t="s">
        <v>587</v>
      </c>
      <c r="D62" s="1192"/>
      <c r="E62" s="1193"/>
      <c r="F62" s="131">
        <v>89</v>
      </c>
      <c r="G62" s="131">
        <v>89</v>
      </c>
      <c r="H62" s="132">
        <v>89</v>
      </c>
    </row>
    <row r="63" spans="2:8" ht="52.5" customHeight="1" thickBot="1" x14ac:dyDescent="0.25">
      <c r="B63" s="133"/>
      <c r="C63" s="1194" t="s">
        <v>53</v>
      </c>
      <c r="D63" s="1194"/>
      <c r="E63" s="1195"/>
      <c r="F63" s="134">
        <v>2684</v>
      </c>
      <c r="G63" s="134">
        <v>2904</v>
      </c>
      <c r="H63" s="135">
        <v>3169</v>
      </c>
    </row>
    <row r="64" spans="2:8" ht="13.2" x14ac:dyDescent="0.2"/>
  </sheetData>
  <sheetProtection algorithmName="SHA-512" hashValue="Qz1IAsLZkGeDN1mzBUIceksBCmJgJhE9H44jjvrHZ3xPUUHnn2osbJmf/tO9eu1vl5SlL94YiBjOyj3A2N4Riw==" saltValue="6FnBoUkQVbeog78yln7F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559</v>
      </c>
      <c r="G2" s="149"/>
      <c r="H2" s="150"/>
    </row>
    <row r="3" spans="1:8" x14ac:dyDescent="0.2">
      <c r="A3" s="146" t="s">
        <v>552</v>
      </c>
      <c r="B3" s="151"/>
      <c r="C3" s="152"/>
      <c r="D3" s="153">
        <v>284706</v>
      </c>
      <c r="E3" s="154"/>
      <c r="F3" s="155">
        <v>289738</v>
      </c>
      <c r="G3" s="156"/>
      <c r="H3" s="157"/>
    </row>
    <row r="4" spans="1:8" x14ac:dyDescent="0.2">
      <c r="A4" s="158"/>
      <c r="B4" s="159"/>
      <c r="C4" s="160"/>
      <c r="D4" s="161">
        <v>208147</v>
      </c>
      <c r="E4" s="162"/>
      <c r="F4" s="163">
        <v>156238</v>
      </c>
      <c r="G4" s="164"/>
      <c r="H4" s="165"/>
    </row>
    <row r="5" spans="1:8" x14ac:dyDescent="0.2">
      <c r="A5" s="146" t="s">
        <v>554</v>
      </c>
      <c r="B5" s="151"/>
      <c r="C5" s="152"/>
      <c r="D5" s="153">
        <v>282402</v>
      </c>
      <c r="E5" s="154"/>
      <c r="F5" s="155">
        <v>316937</v>
      </c>
      <c r="G5" s="156"/>
      <c r="H5" s="157"/>
    </row>
    <row r="6" spans="1:8" x14ac:dyDescent="0.2">
      <c r="A6" s="158"/>
      <c r="B6" s="159"/>
      <c r="C6" s="160"/>
      <c r="D6" s="161">
        <v>174692</v>
      </c>
      <c r="E6" s="162"/>
      <c r="F6" s="163">
        <v>199150</v>
      </c>
      <c r="G6" s="164"/>
      <c r="H6" s="165"/>
    </row>
    <row r="7" spans="1:8" x14ac:dyDescent="0.2">
      <c r="A7" s="146" t="s">
        <v>555</v>
      </c>
      <c r="B7" s="151"/>
      <c r="C7" s="152"/>
      <c r="D7" s="153">
        <v>555692</v>
      </c>
      <c r="E7" s="154"/>
      <c r="F7" s="155">
        <v>332350</v>
      </c>
      <c r="G7" s="156"/>
      <c r="H7" s="157"/>
    </row>
    <row r="8" spans="1:8" x14ac:dyDescent="0.2">
      <c r="A8" s="158"/>
      <c r="B8" s="159"/>
      <c r="C8" s="160"/>
      <c r="D8" s="161">
        <v>174812</v>
      </c>
      <c r="E8" s="162"/>
      <c r="F8" s="163">
        <v>200453</v>
      </c>
      <c r="G8" s="164"/>
      <c r="H8" s="165"/>
    </row>
    <row r="9" spans="1:8" x14ac:dyDescent="0.2">
      <c r="A9" s="146" t="s">
        <v>556</v>
      </c>
      <c r="B9" s="151"/>
      <c r="C9" s="152"/>
      <c r="D9" s="153">
        <v>458161</v>
      </c>
      <c r="E9" s="154"/>
      <c r="F9" s="155">
        <v>362690</v>
      </c>
      <c r="G9" s="156"/>
      <c r="H9" s="157"/>
    </row>
    <row r="10" spans="1:8" x14ac:dyDescent="0.2">
      <c r="A10" s="158"/>
      <c r="B10" s="159"/>
      <c r="C10" s="160"/>
      <c r="D10" s="161">
        <v>252076</v>
      </c>
      <c r="E10" s="162"/>
      <c r="F10" s="163">
        <v>172580</v>
      </c>
      <c r="G10" s="164"/>
      <c r="H10" s="165"/>
    </row>
    <row r="11" spans="1:8" x14ac:dyDescent="0.2">
      <c r="A11" s="146" t="s">
        <v>557</v>
      </c>
      <c r="B11" s="151"/>
      <c r="C11" s="152"/>
      <c r="D11" s="153">
        <v>333508</v>
      </c>
      <c r="E11" s="154"/>
      <c r="F11" s="155">
        <v>296093</v>
      </c>
      <c r="G11" s="156"/>
      <c r="H11" s="157"/>
    </row>
    <row r="12" spans="1:8" x14ac:dyDescent="0.2">
      <c r="A12" s="158"/>
      <c r="B12" s="159"/>
      <c r="C12" s="166"/>
      <c r="D12" s="161">
        <v>145354</v>
      </c>
      <c r="E12" s="162"/>
      <c r="F12" s="163">
        <v>140545</v>
      </c>
      <c r="G12" s="164"/>
      <c r="H12" s="165"/>
    </row>
    <row r="13" spans="1:8" x14ac:dyDescent="0.2">
      <c r="A13" s="146"/>
      <c r="B13" s="151"/>
      <c r="C13" s="152"/>
      <c r="D13" s="153">
        <v>382894</v>
      </c>
      <c r="E13" s="154"/>
      <c r="F13" s="155">
        <v>319562</v>
      </c>
      <c r="G13" s="167"/>
      <c r="H13" s="157"/>
    </row>
    <row r="14" spans="1:8" x14ac:dyDescent="0.2">
      <c r="A14" s="158"/>
      <c r="B14" s="159"/>
      <c r="C14" s="160"/>
      <c r="D14" s="161">
        <v>191016</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11.53</v>
      </c>
      <c r="C19" s="168">
        <f>ROUND(VALUE(SUBSTITUTE(実質収支比率等に係る経年分析!G$48,"▲","-")),2)</f>
        <v>12.45</v>
      </c>
      <c r="D19" s="168">
        <f>ROUND(VALUE(SUBSTITUTE(実質収支比率等に係る経年分析!H$48,"▲","-")),2)</f>
        <v>15.21</v>
      </c>
      <c r="E19" s="168">
        <f>ROUND(VALUE(SUBSTITUTE(実質収支比率等に係る経年分析!I$48,"▲","-")),2)</f>
        <v>11.32</v>
      </c>
      <c r="F19" s="168">
        <f>ROUND(VALUE(SUBSTITUTE(実質収支比率等に係る経年分析!J$48,"▲","-")),2)</f>
        <v>9.5399999999999991</v>
      </c>
    </row>
    <row r="20" spans="1:11" x14ac:dyDescent="0.2">
      <c r="A20" s="168" t="s">
        <v>57</v>
      </c>
      <c r="B20" s="168">
        <f>ROUND(VALUE(SUBSTITUTE(実質収支比率等に係る経年分析!F$47,"▲","-")),2)</f>
        <v>47.69</v>
      </c>
      <c r="C20" s="168">
        <f>ROUND(VALUE(SUBSTITUTE(実質収支比率等に係る経年分析!G$47,"▲","-")),2)</f>
        <v>50.99</v>
      </c>
      <c r="D20" s="168">
        <f>ROUND(VALUE(SUBSTITUTE(実質収支比率等に係る経年分析!H$47,"▲","-")),2)</f>
        <v>50.7</v>
      </c>
      <c r="E20" s="168">
        <f>ROUND(VALUE(SUBSTITUTE(実質収支比率等に係る経年分析!I$47,"▲","-")),2)</f>
        <v>44.93</v>
      </c>
      <c r="F20" s="168">
        <f>ROUND(VALUE(SUBSTITUTE(実質収支比率等に係る経年分析!J$47,"▲","-")),2)</f>
        <v>47.78</v>
      </c>
    </row>
    <row r="21" spans="1:11" x14ac:dyDescent="0.2">
      <c r="A21" s="168" t="s">
        <v>58</v>
      </c>
      <c r="B21" s="168">
        <f>IF(ISNUMBER(VALUE(SUBSTITUTE(実質収支比率等に係る経年分析!F$49,"▲","-"))),ROUND(VALUE(SUBSTITUTE(実質収支比率等に係る経年分析!F$49,"▲","-")),2),NA())</f>
        <v>2.77</v>
      </c>
      <c r="C21" s="168">
        <f>IF(ISNUMBER(VALUE(SUBSTITUTE(実質収支比率等に係る経年分析!G$49,"▲","-"))),ROUND(VALUE(SUBSTITUTE(実質収支比率等に係る経年分析!G$49,"▲","-")),2),NA())</f>
        <v>3.63</v>
      </c>
      <c r="D21" s="168">
        <f>IF(ISNUMBER(VALUE(SUBSTITUTE(実質収支比率等に係る経年分析!H$49,"▲","-"))),ROUND(VALUE(SUBSTITUTE(実質収支比率等に係る経年分析!H$49,"▲","-")),2),NA())</f>
        <v>2.83</v>
      </c>
      <c r="E21" s="168">
        <f>IF(ISNUMBER(VALUE(SUBSTITUTE(実質収支比率等に係る経年分析!I$49,"▲","-"))),ROUND(VALUE(SUBSTITUTE(実質収支比率等に係る経年分析!I$49,"▲","-")),2),NA())</f>
        <v>12.24</v>
      </c>
      <c r="F21" s="168">
        <f>IF(ISNUMBER(VALUE(SUBSTITUTE(実質収支比率等に係る経年分析!J$49,"▲","-"))),ROUND(VALUE(SUBSTITUTE(実質収支比率等に係る経年分析!J$49,"▲","-")),2),NA())</f>
        <v>1.1399999999999999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介護保険（介護サービス事業勘定）特別会計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介護保険（保険事業勘定）特別会計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宅地造成事業特別会計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2">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v>
      </c>
    </row>
    <row r="35" spans="1:16" x14ac:dyDescent="0.2">
      <c r="A35" s="169" t="str">
        <f>IF(連結実質赤字比率に係る赤字・黒字の構成分析!C$35="",NA(),連結実質赤字比率に係る赤字・黒字の構成分析!C$35)</f>
        <v>簡易水道事業特別会計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11.52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12.42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15.21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11.31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9.5299999999999994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297</v>
      </c>
      <c r="E42" s="170"/>
      <c r="F42" s="170"/>
      <c r="G42" s="170">
        <f>'実質公債費比率（分子）の構造'!L$52</f>
        <v>267</v>
      </c>
      <c r="H42" s="170"/>
      <c r="I42" s="170"/>
      <c r="J42" s="170">
        <f>'実質公債費比率（分子）の構造'!M$52</f>
        <v>215</v>
      </c>
      <c r="K42" s="170"/>
      <c r="L42" s="170"/>
      <c r="M42" s="170">
        <f>'実質公債費比率（分子）の構造'!N$52</f>
        <v>233</v>
      </c>
      <c r="N42" s="170"/>
      <c r="O42" s="170"/>
      <c r="P42" s="170">
        <f>'実質公債費比率（分子）の構造'!O$52</f>
        <v>243</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56</v>
      </c>
      <c r="C46" s="170"/>
      <c r="D46" s="170"/>
      <c r="E46" s="170">
        <f>'実質公債費比率（分子）の構造'!L$48</f>
        <v>63</v>
      </c>
      <c r="F46" s="170"/>
      <c r="G46" s="170"/>
      <c r="H46" s="170">
        <f>'実質公債費比率（分子）の構造'!M$48</f>
        <v>69</v>
      </c>
      <c r="I46" s="170"/>
      <c r="J46" s="170"/>
      <c r="K46" s="170">
        <f>'実質公債費比率（分子）の構造'!N$48</f>
        <v>74</v>
      </c>
      <c r="L46" s="170"/>
      <c r="M46" s="170"/>
      <c r="N46" s="170">
        <f>'実質公債費比率（分子）の構造'!O$48</f>
        <v>74</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349</v>
      </c>
      <c r="C49" s="170"/>
      <c r="D49" s="170"/>
      <c r="E49" s="170">
        <f>'実質公債費比率（分子）の構造'!L$45</f>
        <v>291</v>
      </c>
      <c r="F49" s="170"/>
      <c r="G49" s="170"/>
      <c r="H49" s="170">
        <f>'実質公債費比率（分子）の構造'!M$45</f>
        <v>223</v>
      </c>
      <c r="I49" s="170"/>
      <c r="J49" s="170"/>
      <c r="K49" s="170">
        <f>'実質公債費比率（分子）の構造'!N$45</f>
        <v>210</v>
      </c>
      <c r="L49" s="170"/>
      <c r="M49" s="170"/>
      <c r="N49" s="170">
        <f>'実質公債費比率（分子）の構造'!O$45</f>
        <v>226</v>
      </c>
      <c r="O49" s="170"/>
      <c r="P49" s="170"/>
    </row>
    <row r="50" spans="1:16" x14ac:dyDescent="0.2">
      <c r="A50" s="170" t="s">
        <v>73</v>
      </c>
      <c r="B50" s="170" t="e">
        <f>NA()</f>
        <v>#N/A</v>
      </c>
      <c r="C50" s="170">
        <f>IF(ISNUMBER('実質公債費比率（分子）の構造'!K$53),'実質公債費比率（分子）の構造'!K$53,NA())</f>
        <v>108</v>
      </c>
      <c r="D50" s="170" t="e">
        <f>NA()</f>
        <v>#N/A</v>
      </c>
      <c r="E50" s="170" t="e">
        <f>NA()</f>
        <v>#N/A</v>
      </c>
      <c r="F50" s="170">
        <f>IF(ISNUMBER('実質公債費比率（分子）の構造'!L$53),'実質公債費比率（分子）の構造'!L$53,NA())</f>
        <v>87</v>
      </c>
      <c r="G50" s="170" t="e">
        <f>NA()</f>
        <v>#N/A</v>
      </c>
      <c r="H50" s="170" t="e">
        <f>NA()</f>
        <v>#N/A</v>
      </c>
      <c r="I50" s="170">
        <f>IF(ISNUMBER('実質公債費比率（分子）の構造'!M$53),'実質公債費比率（分子）の構造'!M$53,NA())</f>
        <v>77</v>
      </c>
      <c r="J50" s="170" t="e">
        <f>NA()</f>
        <v>#N/A</v>
      </c>
      <c r="K50" s="170" t="e">
        <f>NA()</f>
        <v>#N/A</v>
      </c>
      <c r="L50" s="170">
        <f>IF(ISNUMBER('実質公債費比率（分子）の構造'!N$53),'実質公債費比率（分子）の構造'!N$53,NA())</f>
        <v>51</v>
      </c>
      <c r="M50" s="170" t="e">
        <f>NA()</f>
        <v>#N/A</v>
      </c>
      <c r="N50" s="170" t="e">
        <f>NA()</f>
        <v>#N/A</v>
      </c>
      <c r="O50" s="170">
        <f>IF(ISNUMBER('実質公債費比率（分子）の構造'!O$53),'実質公債費比率（分子）の構造'!O$53,NA())</f>
        <v>57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2468</v>
      </c>
      <c r="E56" s="169"/>
      <c r="F56" s="169"/>
      <c r="G56" s="169">
        <f>'将来負担比率（分子）の構造'!J$52</f>
        <v>2564</v>
      </c>
      <c r="H56" s="169"/>
      <c r="I56" s="169"/>
      <c r="J56" s="169">
        <f>'将来負担比率（分子）の構造'!K$52</f>
        <v>2559</v>
      </c>
      <c r="K56" s="169"/>
      <c r="L56" s="169"/>
      <c r="M56" s="169">
        <f>'将来負担比率（分子）の構造'!L$52</f>
        <v>2548</v>
      </c>
      <c r="N56" s="169"/>
      <c r="O56" s="169"/>
      <c r="P56" s="169">
        <f>'将来負担比率（分子）の構造'!M$52</f>
        <v>2409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2439</v>
      </c>
      <c r="E58" s="169"/>
      <c r="F58" s="169"/>
      <c r="G58" s="169">
        <f>'将来負担比率（分子）の構造'!J$50</f>
        <v>2548</v>
      </c>
      <c r="H58" s="169"/>
      <c r="I58" s="169"/>
      <c r="J58" s="169">
        <f>'将来負担比率（分子）の構造'!K$50</f>
        <v>2670</v>
      </c>
      <c r="K58" s="169"/>
      <c r="L58" s="169"/>
      <c r="M58" s="169">
        <f>'将来負担比率（分子）の構造'!L$50</f>
        <v>2927</v>
      </c>
      <c r="N58" s="169"/>
      <c r="O58" s="169"/>
      <c r="P58" s="169">
        <f>'将来負担比率（分子）の構造'!M$50</f>
        <v>3246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t="str">
        <f>'将来負担比率（分子）の構造'!I$45</f>
        <v>-</v>
      </c>
      <c r="C62" s="169"/>
      <c r="D62" s="169"/>
      <c r="E62" s="169" t="str">
        <f>'将来負担比率（分子）の構造'!J$45</f>
        <v>-</v>
      </c>
      <c r="F62" s="169"/>
      <c r="G62" s="169"/>
      <c r="H62" s="169" t="str">
        <f>'将来負担比率（分子）の構造'!K$45</f>
        <v>-</v>
      </c>
      <c r="I62" s="169"/>
      <c r="J62" s="169"/>
      <c r="K62" s="169" t="str">
        <f>'将来負担比率（分子）の構造'!L$45</f>
        <v>-</v>
      </c>
      <c r="L62" s="169"/>
      <c r="M62" s="169"/>
      <c r="N62" s="169" t="str">
        <f>'将来負担比率（分子）の構造'!M$45</f>
        <v>-</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995</v>
      </c>
      <c r="C64" s="169"/>
      <c r="D64" s="169"/>
      <c r="E64" s="169">
        <f>'将来負担比率（分子）の構造'!J$43</f>
        <v>1037</v>
      </c>
      <c r="F64" s="169"/>
      <c r="G64" s="169"/>
      <c r="H64" s="169">
        <f>'将来負担比率（分子）の構造'!K$43</f>
        <v>1006</v>
      </c>
      <c r="I64" s="169"/>
      <c r="J64" s="169"/>
      <c r="K64" s="169">
        <f>'将来負担比率（分子）の構造'!L$43</f>
        <v>909</v>
      </c>
      <c r="L64" s="169"/>
      <c r="M64" s="169"/>
      <c r="N64" s="169">
        <f>'将来負担比率（分子）の構造'!M$43</f>
        <v>935</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2237</v>
      </c>
      <c r="C66" s="169"/>
      <c r="D66" s="169"/>
      <c r="E66" s="169">
        <f>'将来負担比率（分子）の構造'!J$41</f>
        <v>2254</v>
      </c>
      <c r="F66" s="169"/>
      <c r="G66" s="169"/>
      <c r="H66" s="169">
        <f>'将来負担比率（分子）の構造'!K$41</f>
        <v>2538</v>
      </c>
      <c r="I66" s="169"/>
      <c r="J66" s="169"/>
      <c r="K66" s="169">
        <f>'将来負担比率（分子）の構造'!L$41</f>
        <v>2491</v>
      </c>
      <c r="L66" s="169"/>
      <c r="M66" s="169"/>
      <c r="N66" s="169">
        <f>'将来負担比率（分子）の構造'!M$41</f>
        <v>2474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972</v>
      </c>
      <c r="C72" s="173">
        <f>基金残高に係る経年分析!G55</f>
        <v>972</v>
      </c>
      <c r="D72" s="173">
        <f>基金残高に係る経年分析!H55</f>
        <v>1035</v>
      </c>
    </row>
    <row r="73" spans="1:16" x14ac:dyDescent="0.2">
      <c r="A73" s="172" t="s">
        <v>80</v>
      </c>
      <c r="B73" s="173">
        <f>基金残高に係る経年分析!F56</f>
        <v>474</v>
      </c>
      <c r="C73" s="173">
        <f>基金残高に係る経年分析!G56</f>
        <v>413</v>
      </c>
      <c r="D73" s="173">
        <f>基金残高に係る経年分析!H56</f>
        <v>585</v>
      </c>
    </row>
    <row r="74" spans="1:16" x14ac:dyDescent="0.2">
      <c r="A74" s="172" t="s">
        <v>81</v>
      </c>
      <c r="B74" s="173">
        <f>基金残高に係る経年分析!F57</f>
        <v>1237</v>
      </c>
      <c r="C74" s="173">
        <f>基金残高に係る経年分析!G57</f>
        <v>1519</v>
      </c>
      <c r="D74" s="173">
        <f>基金残高に係る経年分析!H57</f>
        <v>1548</v>
      </c>
    </row>
  </sheetData>
  <sheetProtection algorithmName="SHA-512" hashValue="xBwBv3OiENJKZkG9Tq+6CFRhRgjbOg5Fao4h4D/scjfKAqU1etzmeYABmx9U+0OKmdyrAvUJ4biaxnhdu8HpTw==" saltValue="222IrQ0fkRkYG0FvB2w8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219</v>
      </c>
      <c r="DI1" s="705"/>
      <c r="DJ1" s="705"/>
      <c r="DK1" s="705"/>
      <c r="DL1" s="705"/>
      <c r="DM1" s="705"/>
      <c r="DN1" s="706"/>
      <c r="DO1" s="208"/>
      <c r="DP1" s="704" t="s">
        <v>220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225</v>
      </c>
      <c r="S4" s="661"/>
      <c r="T4" s="661"/>
      <c r="U4" s="661"/>
      <c r="V4" s="661"/>
      <c r="W4" s="661"/>
      <c r="X4" s="661"/>
      <c r="Y4" s="662"/>
      <c r="Z4" s="660" t="s">
        <v>226</v>
      </c>
      <c r="AA4" s="661"/>
      <c r="AB4" s="661"/>
      <c r="AC4" s="662"/>
      <c r="AD4" s="660" t="s">
        <v>227</v>
      </c>
      <c r="AE4" s="661"/>
      <c r="AF4" s="661"/>
      <c r="AG4" s="661"/>
      <c r="AH4" s="661"/>
      <c r="AI4" s="661"/>
      <c r="AJ4" s="661"/>
      <c r="AK4" s="662"/>
      <c r="AL4" s="660" t="s">
        <v>226</v>
      </c>
      <c r="AM4" s="661"/>
      <c r="AN4" s="661"/>
      <c r="AO4" s="662"/>
      <c r="AP4" s="707" t="s">
        <v>228</v>
      </c>
      <c r="AQ4" s="707"/>
      <c r="AR4" s="707"/>
      <c r="AS4" s="707"/>
      <c r="AT4" s="707"/>
      <c r="AU4" s="707"/>
      <c r="AV4" s="707"/>
      <c r="AW4" s="707"/>
      <c r="AX4" s="707"/>
      <c r="AY4" s="707"/>
      <c r="AZ4" s="707"/>
      <c r="BA4" s="707"/>
      <c r="BB4" s="707"/>
      <c r="BC4" s="707"/>
      <c r="BD4" s="707"/>
      <c r="BE4" s="707"/>
      <c r="BF4" s="707"/>
      <c r="BG4" s="707" t="s">
        <v>229</v>
      </c>
      <c r="BH4" s="707"/>
      <c r="BI4" s="707"/>
      <c r="BJ4" s="707"/>
      <c r="BK4" s="707"/>
      <c r="BL4" s="707"/>
      <c r="BM4" s="707"/>
      <c r="BN4" s="707"/>
      <c r="BO4" s="707" t="s">
        <v>226</v>
      </c>
      <c r="BP4" s="707"/>
      <c r="BQ4" s="707"/>
      <c r="BR4" s="707"/>
      <c r="BS4" s="707" t="s">
        <v>230</v>
      </c>
      <c r="BT4" s="707"/>
      <c r="BU4" s="707"/>
      <c r="BV4" s="707"/>
      <c r="BW4" s="707"/>
      <c r="BX4" s="707"/>
      <c r="BY4" s="707"/>
      <c r="BZ4" s="707"/>
      <c r="CA4" s="707"/>
      <c r="CB4" s="707"/>
      <c r="CD4" s="660" t="s">
        <v>231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232</v>
      </c>
      <c r="C5" s="667"/>
      <c r="D5" s="667"/>
      <c r="E5" s="667"/>
      <c r="F5" s="667"/>
      <c r="G5" s="667"/>
      <c r="H5" s="667"/>
      <c r="I5" s="667"/>
      <c r="J5" s="667"/>
      <c r="K5" s="667"/>
      <c r="L5" s="667"/>
      <c r="M5" s="667"/>
      <c r="N5" s="667"/>
      <c r="O5" s="667"/>
      <c r="P5" s="667"/>
      <c r="Q5" s="668"/>
      <c r="R5" s="663">
        <v>522096</v>
      </c>
      <c r="S5" s="664"/>
      <c r="T5" s="664"/>
      <c r="U5" s="664"/>
      <c r="V5" s="664"/>
      <c r="W5" s="664"/>
      <c r="X5" s="664"/>
      <c r="Y5" s="689"/>
      <c r="Z5" s="702">
        <v>9.8000000000000007</v>
      </c>
      <c r="AA5" s="702"/>
      <c r="AB5" s="702"/>
      <c r="AC5" s="702"/>
      <c r="AD5" s="703">
        <v>522096</v>
      </c>
      <c r="AE5" s="703"/>
      <c r="AF5" s="703"/>
      <c r="AG5" s="703"/>
      <c r="AH5" s="703"/>
      <c r="AI5" s="703"/>
      <c r="AJ5" s="703"/>
      <c r="AK5" s="703"/>
      <c r="AL5" s="690">
        <v>22.4</v>
      </c>
      <c r="AM5" s="672"/>
      <c r="AN5" s="672"/>
      <c r="AO5" s="691"/>
      <c r="AP5" s="666" t="s">
        <v>233</v>
      </c>
      <c r="AQ5" s="667"/>
      <c r="AR5" s="667"/>
      <c r="AS5" s="667"/>
      <c r="AT5" s="667"/>
      <c r="AU5" s="667"/>
      <c r="AV5" s="667"/>
      <c r="AW5" s="667"/>
      <c r="AX5" s="667"/>
      <c r="AY5" s="667"/>
      <c r="AZ5" s="667"/>
      <c r="BA5" s="667"/>
      <c r="BB5" s="667"/>
      <c r="BC5" s="667"/>
      <c r="BD5" s="667"/>
      <c r="BE5" s="667"/>
      <c r="BF5" s="668"/>
      <c r="BG5" s="608">
        <v>522096</v>
      </c>
      <c r="BH5" s="609"/>
      <c r="BI5" s="609"/>
      <c r="BJ5" s="609"/>
      <c r="BK5" s="609"/>
      <c r="BL5" s="609"/>
      <c r="BM5" s="609"/>
      <c r="BN5" s="610"/>
      <c r="BO5" s="646">
        <v>100</v>
      </c>
      <c r="BP5" s="646"/>
      <c r="BQ5" s="646"/>
      <c r="BR5" s="646"/>
      <c r="BS5" s="647" t="s">
        <v>130</v>
      </c>
      <c r="BT5" s="647"/>
      <c r="BU5" s="647"/>
      <c r="BV5" s="647"/>
      <c r="BW5" s="647"/>
      <c r="BX5" s="647"/>
      <c r="BY5" s="647"/>
      <c r="BZ5" s="647"/>
      <c r="CA5" s="647"/>
      <c r="CB5" s="687"/>
      <c r="CD5" s="660" t="s">
        <v>228</v>
      </c>
      <c r="CE5" s="661"/>
      <c r="CF5" s="661"/>
      <c r="CG5" s="661"/>
      <c r="CH5" s="661"/>
      <c r="CI5" s="661"/>
      <c r="CJ5" s="661"/>
      <c r="CK5" s="661"/>
      <c r="CL5" s="661"/>
      <c r="CM5" s="661"/>
      <c r="CN5" s="661"/>
      <c r="CO5" s="661"/>
      <c r="CP5" s="661"/>
      <c r="CQ5" s="662"/>
      <c r="CR5" s="660" t="s">
        <v>234</v>
      </c>
      <c r="CS5" s="661"/>
      <c r="CT5" s="661"/>
      <c r="CU5" s="661"/>
      <c r="CV5" s="661"/>
      <c r="CW5" s="661"/>
      <c r="CX5" s="661"/>
      <c r="CY5" s="662"/>
      <c r="CZ5" s="660" t="s">
        <v>226</v>
      </c>
      <c r="DA5" s="661"/>
      <c r="DB5" s="661"/>
      <c r="DC5" s="662"/>
      <c r="DD5" s="660" t="s">
        <v>235</v>
      </c>
      <c r="DE5" s="661"/>
      <c r="DF5" s="661"/>
      <c r="DG5" s="661"/>
      <c r="DH5" s="661"/>
      <c r="DI5" s="661"/>
      <c r="DJ5" s="661"/>
      <c r="DK5" s="661"/>
      <c r="DL5" s="661"/>
      <c r="DM5" s="661"/>
      <c r="DN5" s="661"/>
      <c r="DO5" s="661"/>
      <c r="DP5" s="662"/>
      <c r="DQ5" s="660" t="s">
        <v>236</v>
      </c>
      <c r="DR5" s="661"/>
      <c r="DS5" s="661"/>
      <c r="DT5" s="661"/>
      <c r="DU5" s="661"/>
      <c r="DV5" s="661"/>
      <c r="DW5" s="661"/>
      <c r="DX5" s="661"/>
      <c r="DY5" s="661"/>
      <c r="DZ5" s="661"/>
      <c r="EA5" s="661"/>
      <c r="EB5" s="661"/>
      <c r="EC5" s="662"/>
    </row>
    <row r="6" spans="2:143" ht="11.25" customHeight="1" x14ac:dyDescent="0.2">
      <c r="B6" s="605" t="s">
        <v>237</v>
      </c>
      <c r="C6" s="606"/>
      <c r="D6" s="606"/>
      <c r="E6" s="606"/>
      <c r="F6" s="606"/>
      <c r="G6" s="606"/>
      <c r="H6" s="606"/>
      <c r="I6" s="606"/>
      <c r="J6" s="606"/>
      <c r="K6" s="606"/>
      <c r="L6" s="606"/>
      <c r="M6" s="606"/>
      <c r="N6" s="606"/>
      <c r="O6" s="606"/>
      <c r="P6" s="606"/>
      <c r="Q6" s="607"/>
      <c r="R6" s="608">
        <v>8661</v>
      </c>
      <c r="S6" s="609"/>
      <c r="T6" s="609"/>
      <c r="U6" s="609"/>
      <c r="V6" s="609"/>
      <c r="W6" s="609"/>
      <c r="X6" s="609"/>
      <c r="Y6" s="610"/>
      <c r="Z6" s="646">
        <v>0.2</v>
      </c>
      <c r="AA6" s="646"/>
      <c r="AB6" s="646"/>
      <c r="AC6" s="646"/>
      <c r="AD6" s="647">
        <v>8661</v>
      </c>
      <c r="AE6" s="647"/>
      <c r="AF6" s="647"/>
      <c r="AG6" s="647"/>
      <c r="AH6" s="647"/>
      <c r="AI6" s="647"/>
      <c r="AJ6" s="647"/>
      <c r="AK6" s="647"/>
      <c r="AL6" s="611">
        <v>0.4</v>
      </c>
      <c r="AM6" s="612"/>
      <c r="AN6" s="612"/>
      <c r="AO6" s="648"/>
      <c r="AP6" s="605" t="s">
        <v>238</v>
      </c>
      <c r="AQ6" s="606"/>
      <c r="AR6" s="606"/>
      <c r="AS6" s="606"/>
      <c r="AT6" s="606"/>
      <c r="AU6" s="606"/>
      <c r="AV6" s="606"/>
      <c r="AW6" s="606"/>
      <c r="AX6" s="606"/>
      <c r="AY6" s="606"/>
      <c r="AZ6" s="606"/>
      <c r="BA6" s="606"/>
      <c r="BB6" s="606"/>
      <c r="BC6" s="606"/>
      <c r="BD6" s="606"/>
      <c r="BE6" s="606"/>
      <c r="BF6" s="607"/>
      <c r="BG6" s="608">
        <v>522096</v>
      </c>
      <c r="BH6" s="609"/>
      <c r="BI6" s="609"/>
      <c r="BJ6" s="609"/>
      <c r="BK6" s="609"/>
      <c r="BL6" s="609"/>
      <c r="BM6" s="609"/>
      <c r="BN6" s="610"/>
      <c r="BO6" s="646">
        <v>100</v>
      </c>
      <c r="BP6" s="646"/>
      <c r="BQ6" s="646"/>
      <c r="BR6" s="646"/>
      <c r="BS6" s="647" t="s">
        <v>130</v>
      </c>
      <c r="BT6" s="647"/>
      <c r="BU6" s="647"/>
      <c r="BV6" s="647"/>
      <c r="BW6" s="647"/>
      <c r="BX6" s="647"/>
      <c r="BY6" s="647"/>
      <c r="BZ6" s="647"/>
      <c r="CA6" s="647"/>
      <c r="CB6" s="687"/>
      <c r="CD6" s="666" t="s">
        <v>239</v>
      </c>
      <c r="CE6" s="667"/>
      <c r="CF6" s="667"/>
      <c r="CG6" s="667"/>
      <c r="CH6" s="667"/>
      <c r="CI6" s="667"/>
      <c r="CJ6" s="667"/>
      <c r="CK6" s="667"/>
      <c r="CL6" s="667"/>
      <c r="CM6" s="667"/>
      <c r="CN6" s="667"/>
      <c r="CO6" s="667"/>
      <c r="CP6" s="667"/>
      <c r="CQ6" s="668"/>
      <c r="CR6" s="608">
        <v>53128</v>
      </c>
      <c r="CS6" s="609"/>
      <c r="CT6" s="609"/>
      <c r="CU6" s="609"/>
      <c r="CV6" s="609"/>
      <c r="CW6" s="609"/>
      <c r="CX6" s="609"/>
      <c r="CY6" s="610"/>
      <c r="CZ6" s="690">
        <v>1</v>
      </c>
      <c r="DA6" s="672"/>
      <c r="DB6" s="672"/>
      <c r="DC6" s="692"/>
      <c r="DD6" s="614" t="s">
        <v>138</v>
      </c>
      <c r="DE6" s="609"/>
      <c r="DF6" s="609"/>
      <c r="DG6" s="609"/>
      <c r="DH6" s="609"/>
      <c r="DI6" s="609"/>
      <c r="DJ6" s="609"/>
      <c r="DK6" s="609"/>
      <c r="DL6" s="609"/>
      <c r="DM6" s="609"/>
      <c r="DN6" s="609"/>
      <c r="DO6" s="609"/>
      <c r="DP6" s="610"/>
      <c r="DQ6" s="614">
        <v>53128</v>
      </c>
      <c r="DR6" s="609"/>
      <c r="DS6" s="609"/>
      <c r="DT6" s="609"/>
      <c r="DU6" s="609"/>
      <c r="DV6" s="609"/>
      <c r="DW6" s="609"/>
      <c r="DX6" s="609"/>
      <c r="DY6" s="609"/>
      <c r="DZ6" s="609"/>
      <c r="EA6" s="609"/>
      <c r="EB6" s="609"/>
      <c r="EC6" s="645"/>
    </row>
    <row r="7" spans="2:143" ht="11.25" customHeight="1" x14ac:dyDescent="0.2">
      <c r="B7" s="605" t="s">
        <v>240</v>
      </c>
      <c r="C7" s="606"/>
      <c r="D7" s="606"/>
      <c r="E7" s="606"/>
      <c r="F7" s="606"/>
      <c r="G7" s="606"/>
      <c r="H7" s="606"/>
      <c r="I7" s="606"/>
      <c r="J7" s="606"/>
      <c r="K7" s="606"/>
      <c r="L7" s="606"/>
      <c r="M7" s="606"/>
      <c r="N7" s="606"/>
      <c r="O7" s="606"/>
      <c r="P7" s="606"/>
      <c r="Q7" s="607"/>
      <c r="R7" s="608">
        <v>1052</v>
      </c>
      <c r="S7" s="609"/>
      <c r="T7" s="609"/>
      <c r="U7" s="609"/>
      <c r="V7" s="609"/>
      <c r="W7" s="609"/>
      <c r="X7" s="609"/>
      <c r="Y7" s="610"/>
      <c r="Z7" s="646">
        <v>0</v>
      </c>
      <c r="AA7" s="646"/>
      <c r="AB7" s="646"/>
      <c r="AC7" s="646"/>
      <c r="AD7" s="647">
        <v>1052</v>
      </c>
      <c r="AE7" s="647"/>
      <c r="AF7" s="647"/>
      <c r="AG7" s="647"/>
      <c r="AH7" s="647"/>
      <c r="AI7" s="647"/>
      <c r="AJ7" s="647"/>
      <c r="AK7" s="647"/>
      <c r="AL7" s="611">
        <v>0</v>
      </c>
      <c r="AM7" s="612"/>
      <c r="AN7" s="612"/>
      <c r="AO7" s="648"/>
      <c r="AP7" s="605" t="s">
        <v>241</v>
      </c>
      <c r="AQ7" s="606"/>
      <c r="AR7" s="606"/>
      <c r="AS7" s="606"/>
      <c r="AT7" s="606"/>
      <c r="AU7" s="606"/>
      <c r="AV7" s="606"/>
      <c r="AW7" s="606"/>
      <c r="AX7" s="606"/>
      <c r="AY7" s="606"/>
      <c r="AZ7" s="606"/>
      <c r="BA7" s="606"/>
      <c r="BB7" s="606"/>
      <c r="BC7" s="606"/>
      <c r="BD7" s="606"/>
      <c r="BE7" s="606"/>
      <c r="BF7" s="607"/>
      <c r="BG7" s="608">
        <v>320565</v>
      </c>
      <c r="BH7" s="609"/>
      <c r="BI7" s="609"/>
      <c r="BJ7" s="609"/>
      <c r="BK7" s="609"/>
      <c r="BL7" s="609"/>
      <c r="BM7" s="609"/>
      <c r="BN7" s="610"/>
      <c r="BO7" s="646">
        <v>61.4</v>
      </c>
      <c r="BP7" s="646"/>
      <c r="BQ7" s="646"/>
      <c r="BR7" s="646"/>
      <c r="BS7" s="647" t="s">
        <v>130</v>
      </c>
      <c r="BT7" s="647"/>
      <c r="BU7" s="647"/>
      <c r="BV7" s="647"/>
      <c r="BW7" s="647"/>
      <c r="BX7" s="647"/>
      <c r="BY7" s="647"/>
      <c r="BZ7" s="647"/>
      <c r="CA7" s="647"/>
      <c r="CB7" s="687"/>
      <c r="CD7" s="605" t="s">
        <v>242</v>
      </c>
      <c r="CE7" s="606"/>
      <c r="CF7" s="606"/>
      <c r="CG7" s="606"/>
      <c r="CH7" s="606"/>
      <c r="CI7" s="606"/>
      <c r="CJ7" s="606"/>
      <c r="CK7" s="606"/>
      <c r="CL7" s="606"/>
      <c r="CM7" s="606"/>
      <c r="CN7" s="606"/>
      <c r="CO7" s="606"/>
      <c r="CP7" s="606"/>
      <c r="CQ7" s="607"/>
      <c r="CR7" s="608">
        <v>1475461</v>
      </c>
      <c r="CS7" s="609"/>
      <c r="CT7" s="609"/>
      <c r="CU7" s="609"/>
      <c r="CV7" s="609"/>
      <c r="CW7" s="609"/>
      <c r="CX7" s="609"/>
      <c r="CY7" s="610"/>
      <c r="CZ7" s="646">
        <v>29.1</v>
      </c>
      <c r="DA7" s="646"/>
      <c r="DB7" s="646"/>
      <c r="DC7" s="646"/>
      <c r="DD7" s="614">
        <v>97497</v>
      </c>
      <c r="DE7" s="609"/>
      <c r="DF7" s="609"/>
      <c r="DG7" s="609"/>
      <c r="DH7" s="609"/>
      <c r="DI7" s="609"/>
      <c r="DJ7" s="609"/>
      <c r="DK7" s="609"/>
      <c r="DL7" s="609"/>
      <c r="DM7" s="609"/>
      <c r="DN7" s="609"/>
      <c r="DO7" s="609"/>
      <c r="DP7" s="610"/>
      <c r="DQ7" s="614">
        <v>1174398</v>
      </c>
      <c r="DR7" s="609"/>
      <c r="DS7" s="609"/>
      <c r="DT7" s="609"/>
      <c r="DU7" s="609"/>
      <c r="DV7" s="609"/>
      <c r="DW7" s="609"/>
      <c r="DX7" s="609"/>
      <c r="DY7" s="609"/>
      <c r="DZ7" s="609"/>
      <c r="EA7" s="609"/>
      <c r="EB7" s="609"/>
      <c r="EC7" s="645"/>
    </row>
    <row r="8" spans="2:143" ht="11.25" customHeight="1" x14ac:dyDescent="0.2">
      <c r="B8" s="605" t="s">
        <v>243</v>
      </c>
      <c r="C8" s="606"/>
      <c r="D8" s="606"/>
      <c r="E8" s="606"/>
      <c r="F8" s="606"/>
      <c r="G8" s="606"/>
      <c r="H8" s="606"/>
      <c r="I8" s="606"/>
      <c r="J8" s="606"/>
      <c r="K8" s="606"/>
      <c r="L8" s="606"/>
      <c r="M8" s="606"/>
      <c r="N8" s="606"/>
      <c r="O8" s="606"/>
      <c r="P8" s="606"/>
      <c r="Q8" s="607"/>
      <c r="R8" s="608">
        <v>5620</v>
      </c>
      <c r="S8" s="609"/>
      <c r="T8" s="609"/>
      <c r="U8" s="609"/>
      <c r="V8" s="609"/>
      <c r="W8" s="609"/>
      <c r="X8" s="609"/>
      <c r="Y8" s="610"/>
      <c r="Z8" s="646">
        <v>0.1</v>
      </c>
      <c r="AA8" s="646"/>
      <c r="AB8" s="646"/>
      <c r="AC8" s="646"/>
      <c r="AD8" s="647">
        <v>5620</v>
      </c>
      <c r="AE8" s="647"/>
      <c r="AF8" s="647"/>
      <c r="AG8" s="647"/>
      <c r="AH8" s="647"/>
      <c r="AI8" s="647"/>
      <c r="AJ8" s="647"/>
      <c r="AK8" s="647"/>
      <c r="AL8" s="611">
        <v>0.2</v>
      </c>
      <c r="AM8" s="612"/>
      <c r="AN8" s="612"/>
      <c r="AO8" s="648"/>
      <c r="AP8" s="605" t="s">
        <v>244</v>
      </c>
      <c r="AQ8" s="606"/>
      <c r="AR8" s="606"/>
      <c r="AS8" s="606"/>
      <c r="AT8" s="606"/>
      <c r="AU8" s="606"/>
      <c r="AV8" s="606"/>
      <c r="AW8" s="606"/>
      <c r="AX8" s="606"/>
      <c r="AY8" s="606"/>
      <c r="AZ8" s="606"/>
      <c r="BA8" s="606"/>
      <c r="BB8" s="606"/>
      <c r="BC8" s="606"/>
      <c r="BD8" s="606"/>
      <c r="BE8" s="606"/>
      <c r="BF8" s="607"/>
      <c r="BG8" s="608">
        <v>6598</v>
      </c>
      <c r="BH8" s="609"/>
      <c r="BI8" s="609"/>
      <c r="BJ8" s="609"/>
      <c r="BK8" s="609"/>
      <c r="BL8" s="609"/>
      <c r="BM8" s="609"/>
      <c r="BN8" s="610"/>
      <c r="BO8" s="646">
        <v>1.3</v>
      </c>
      <c r="BP8" s="646"/>
      <c r="BQ8" s="646"/>
      <c r="BR8" s="646"/>
      <c r="BS8" s="647" t="s">
        <v>245</v>
      </c>
      <c r="BT8" s="647"/>
      <c r="BU8" s="647"/>
      <c r="BV8" s="647"/>
      <c r="BW8" s="647"/>
      <c r="BX8" s="647"/>
      <c r="BY8" s="647"/>
      <c r="BZ8" s="647"/>
      <c r="CA8" s="647"/>
      <c r="CB8" s="687"/>
      <c r="CD8" s="605" t="s">
        <v>246</v>
      </c>
      <c r="CE8" s="606"/>
      <c r="CF8" s="606"/>
      <c r="CG8" s="606"/>
      <c r="CH8" s="606"/>
      <c r="CI8" s="606"/>
      <c r="CJ8" s="606"/>
      <c r="CK8" s="606"/>
      <c r="CL8" s="606"/>
      <c r="CM8" s="606"/>
      <c r="CN8" s="606"/>
      <c r="CO8" s="606"/>
      <c r="CP8" s="606"/>
      <c r="CQ8" s="607"/>
      <c r="CR8" s="608">
        <v>717595</v>
      </c>
      <c r="CS8" s="609"/>
      <c r="CT8" s="609"/>
      <c r="CU8" s="609"/>
      <c r="CV8" s="609"/>
      <c r="CW8" s="609"/>
      <c r="CX8" s="609"/>
      <c r="CY8" s="610"/>
      <c r="CZ8" s="646">
        <v>14.1</v>
      </c>
      <c r="DA8" s="646"/>
      <c r="DB8" s="646"/>
      <c r="DC8" s="646"/>
      <c r="DD8" s="614">
        <v>24097</v>
      </c>
      <c r="DE8" s="609"/>
      <c r="DF8" s="609"/>
      <c r="DG8" s="609"/>
      <c r="DH8" s="609"/>
      <c r="DI8" s="609"/>
      <c r="DJ8" s="609"/>
      <c r="DK8" s="609"/>
      <c r="DL8" s="609"/>
      <c r="DM8" s="609"/>
      <c r="DN8" s="609"/>
      <c r="DO8" s="609"/>
      <c r="DP8" s="610"/>
      <c r="DQ8" s="614">
        <v>429115</v>
      </c>
      <c r="DR8" s="609"/>
      <c r="DS8" s="609"/>
      <c r="DT8" s="609"/>
      <c r="DU8" s="609"/>
      <c r="DV8" s="609"/>
      <c r="DW8" s="609"/>
      <c r="DX8" s="609"/>
      <c r="DY8" s="609"/>
      <c r="DZ8" s="609"/>
      <c r="EA8" s="609"/>
      <c r="EB8" s="609"/>
      <c r="EC8" s="645"/>
    </row>
    <row r="9" spans="2:143" ht="11.25" customHeight="1" x14ac:dyDescent="0.2">
      <c r="B9" s="605" t="s">
        <v>247</v>
      </c>
      <c r="C9" s="606"/>
      <c r="D9" s="606"/>
      <c r="E9" s="606"/>
      <c r="F9" s="606"/>
      <c r="G9" s="606"/>
      <c r="H9" s="606"/>
      <c r="I9" s="606"/>
      <c r="J9" s="606"/>
      <c r="K9" s="606"/>
      <c r="L9" s="606"/>
      <c r="M9" s="606"/>
      <c r="N9" s="606"/>
      <c r="O9" s="606"/>
      <c r="P9" s="606"/>
      <c r="Q9" s="607"/>
      <c r="R9" s="608">
        <v>4333</v>
      </c>
      <c r="S9" s="609"/>
      <c r="T9" s="609"/>
      <c r="U9" s="609"/>
      <c r="V9" s="609"/>
      <c r="W9" s="609"/>
      <c r="X9" s="609"/>
      <c r="Y9" s="610"/>
      <c r="Z9" s="646">
        <v>0.1</v>
      </c>
      <c r="AA9" s="646"/>
      <c r="AB9" s="646"/>
      <c r="AC9" s="646"/>
      <c r="AD9" s="647">
        <v>4333</v>
      </c>
      <c r="AE9" s="647"/>
      <c r="AF9" s="647"/>
      <c r="AG9" s="647"/>
      <c r="AH9" s="647"/>
      <c r="AI9" s="647"/>
      <c r="AJ9" s="647"/>
      <c r="AK9" s="647"/>
      <c r="AL9" s="611">
        <v>0.2</v>
      </c>
      <c r="AM9" s="612"/>
      <c r="AN9" s="612"/>
      <c r="AO9" s="648"/>
      <c r="AP9" s="605" t="s">
        <v>248</v>
      </c>
      <c r="AQ9" s="606"/>
      <c r="AR9" s="606"/>
      <c r="AS9" s="606"/>
      <c r="AT9" s="606"/>
      <c r="AU9" s="606"/>
      <c r="AV9" s="606"/>
      <c r="AW9" s="606"/>
      <c r="AX9" s="606"/>
      <c r="AY9" s="606"/>
      <c r="AZ9" s="606"/>
      <c r="BA9" s="606"/>
      <c r="BB9" s="606"/>
      <c r="BC9" s="606"/>
      <c r="BD9" s="606"/>
      <c r="BE9" s="606"/>
      <c r="BF9" s="607"/>
      <c r="BG9" s="608">
        <v>291927</v>
      </c>
      <c r="BH9" s="609"/>
      <c r="BI9" s="609"/>
      <c r="BJ9" s="609"/>
      <c r="BK9" s="609"/>
      <c r="BL9" s="609"/>
      <c r="BM9" s="609"/>
      <c r="BN9" s="610"/>
      <c r="BO9" s="646">
        <v>55.9</v>
      </c>
      <c r="BP9" s="646"/>
      <c r="BQ9" s="646"/>
      <c r="BR9" s="646"/>
      <c r="BS9" s="647" t="s">
        <v>130</v>
      </c>
      <c r="BT9" s="647"/>
      <c r="BU9" s="647"/>
      <c r="BV9" s="647"/>
      <c r="BW9" s="647"/>
      <c r="BX9" s="647"/>
      <c r="BY9" s="647"/>
      <c r="BZ9" s="647"/>
      <c r="CA9" s="647"/>
      <c r="CB9" s="687"/>
      <c r="CD9" s="605" t="s">
        <v>249</v>
      </c>
      <c r="CE9" s="606"/>
      <c r="CF9" s="606"/>
      <c r="CG9" s="606"/>
      <c r="CH9" s="606"/>
      <c r="CI9" s="606"/>
      <c r="CJ9" s="606"/>
      <c r="CK9" s="606"/>
      <c r="CL9" s="606"/>
      <c r="CM9" s="606"/>
      <c r="CN9" s="606"/>
      <c r="CO9" s="606"/>
      <c r="CP9" s="606"/>
      <c r="CQ9" s="607"/>
      <c r="CR9" s="608">
        <v>1384859</v>
      </c>
      <c r="CS9" s="609"/>
      <c r="CT9" s="609"/>
      <c r="CU9" s="609"/>
      <c r="CV9" s="609"/>
      <c r="CW9" s="609"/>
      <c r="CX9" s="609"/>
      <c r="CY9" s="610"/>
      <c r="CZ9" s="646">
        <v>27.3</v>
      </c>
      <c r="DA9" s="646"/>
      <c r="DB9" s="646"/>
      <c r="DC9" s="646"/>
      <c r="DD9" s="614">
        <v>192366</v>
      </c>
      <c r="DE9" s="609"/>
      <c r="DF9" s="609"/>
      <c r="DG9" s="609"/>
      <c r="DH9" s="609"/>
      <c r="DI9" s="609"/>
      <c r="DJ9" s="609"/>
      <c r="DK9" s="609"/>
      <c r="DL9" s="609"/>
      <c r="DM9" s="609"/>
      <c r="DN9" s="609"/>
      <c r="DO9" s="609"/>
      <c r="DP9" s="610"/>
      <c r="DQ9" s="614">
        <v>543489</v>
      </c>
      <c r="DR9" s="609"/>
      <c r="DS9" s="609"/>
      <c r="DT9" s="609"/>
      <c r="DU9" s="609"/>
      <c r="DV9" s="609"/>
      <c r="DW9" s="609"/>
      <c r="DX9" s="609"/>
      <c r="DY9" s="609"/>
      <c r="DZ9" s="609"/>
      <c r="EA9" s="609"/>
      <c r="EB9" s="609"/>
      <c r="EC9" s="645"/>
    </row>
    <row r="10" spans="2:143" ht="11.25" customHeight="1" x14ac:dyDescent="0.2">
      <c r="B10" s="605" t="s">
        <v>250</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251</v>
      </c>
      <c r="AA10" s="646"/>
      <c r="AB10" s="646"/>
      <c r="AC10" s="646"/>
      <c r="AD10" s="647" t="s">
        <v>138</v>
      </c>
      <c r="AE10" s="647"/>
      <c r="AF10" s="647"/>
      <c r="AG10" s="647"/>
      <c r="AH10" s="647"/>
      <c r="AI10" s="647"/>
      <c r="AJ10" s="647"/>
      <c r="AK10" s="647"/>
      <c r="AL10" s="611" t="s">
        <v>251</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10649</v>
      </c>
      <c r="BH10" s="609"/>
      <c r="BI10" s="609"/>
      <c r="BJ10" s="609"/>
      <c r="BK10" s="609"/>
      <c r="BL10" s="609"/>
      <c r="BM10" s="609"/>
      <c r="BN10" s="610"/>
      <c r="BO10" s="646">
        <v>2</v>
      </c>
      <c r="BP10" s="646"/>
      <c r="BQ10" s="646"/>
      <c r="BR10" s="646"/>
      <c r="BS10" s="647" t="s">
        <v>130</v>
      </c>
      <c r="BT10" s="647"/>
      <c r="BU10" s="647"/>
      <c r="BV10" s="647"/>
      <c r="BW10" s="647"/>
      <c r="BX10" s="647"/>
      <c r="BY10" s="647"/>
      <c r="BZ10" s="647"/>
      <c r="CA10" s="647"/>
      <c r="CB10" s="687"/>
      <c r="CD10" s="605" t="s">
        <v>253</v>
      </c>
      <c r="CE10" s="606"/>
      <c r="CF10" s="606"/>
      <c r="CG10" s="606"/>
      <c r="CH10" s="606"/>
      <c r="CI10" s="606"/>
      <c r="CJ10" s="606"/>
      <c r="CK10" s="606"/>
      <c r="CL10" s="606"/>
      <c r="CM10" s="606"/>
      <c r="CN10" s="606"/>
      <c r="CO10" s="606"/>
      <c r="CP10" s="606"/>
      <c r="CQ10" s="607"/>
      <c r="CR10" s="608" t="s">
        <v>251</v>
      </c>
      <c r="CS10" s="609"/>
      <c r="CT10" s="609"/>
      <c r="CU10" s="609"/>
      <c r="CV10" s="609"/>
      <c r="CW10" s="609"/>
      <c r="CX10" s="609"/>
      <c r="CY10" s="610"/>
      <c r="CZ10" s="646" t="s">
        <v>245</v>
      </c>
      <c r="DA10" s="646"/>
      <c r="DB10" s="646"/>
      <c r="DC10" s="646"/>
      <c r="DD10" s="614" t="s">
        <v>138</v>
      </c>
      <c r="DE10" s="609"/>
      <c r="DF10" s="609"/>
      <c r="DG10" s="609"/>
      <c r="DH10" s="609"/>
      <c r="DI10" s="609"/>
      <c r="DJ10" s="609"/>
      <c r="DK10" s="609"/>
      <c r="DL10" s="609"/>
      <c r="DM10" s="609"/>
      <c r="DN10" s="609"/>
      <c r="DO10" s="609"/>
      <c r="DP10" s="610"/>
      <c r="DQ10" s="614" t="s">
        <v>251</v>
      </c>
      <c r="DR10" s="609"/>
      <c r="DS10" s="609"/>
      <c r="DT10" s="609"/>
      <c r="DU10" s="609"/>
      <c r="DV10" s="609"/>
      <c r="DW10" s="609"/>
      <c r="DX10" s="609"/>
      <c r="DY10" s="609"/>
      <c r="DZ10" s="609"/>
      <c r="EA10" s="609"/>
      <c r="EB10" s="609"/>
      <c r="EC10" s="645"/>
    </row>
    <row r="11" spans="2:143" ht="11.25" customHeight="1" x14ac:dyDescent="0.2">
      <c r="B11" s="605" t="s">
        <v>254</v>
      </c>
      <c r="C11" s="606"/>
      <c r="D11" s="606"/>
      <c r="E11" s="606"/>
      <c r="F11" s="606"/>
      <c r="G11" s="606"/>
      <c r="H11" s="606"/>
      <c r="I11" s="606"/>
      <c r="J11" s="606"/>
      <c r="K11" s="606"/>
      <c r="L11" s="606"/>
      <c r="M11" s="606"/>
      <c r="N11" s="606"/>
      <c r="O11" s="606"/>
      <c r="P11" s="606"/>
      <c r="Q11" s="607"/>
      <c r="R11" s="608">
        <v>76703</v>
      </c>
      <c r="S11" s="609"/>
      <c r="T11" s="609"/>
      <c r="U11" s="609"/>
      <c r="V11" s="609"/>
      <c r="W11" s="609"/>
      <c r="X11" s="609"/>
      <c r="Y11" s="610"/>
      <c r="Z11" s="611">
        <v>1.4</v>
      </c>
      <c r="AA11" s="612"/>
      <c r="AB11" s="612"/>
      <c r="AC11" s="613"/>
      <c r="AD11" s="614">
        <v>76703</v>
      </c>
      <c r="AE11" s="609"/>
      <c r="AF11" s="609"/>
      <c r="AG11" s="609"/>
      <c r="AH11" s="609"/>
      <c r="AI11" s="609"/>
      <c r="AJ11" s="609"/>
      <c r="AK11" s="610"/>
      <c r="AL11" s="611">
        <v>3.3</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11391</v>
      </c>
      <c r="BH11" s="609"/>
      <c r="BI11" s="609"/>
      <c r="BJ11" s="609"/>
      <c r="BK11" s="609"/>
      <c r="BL11" s="609"/>
      <c r="BM11" s="609"/>
      <c r="BN11" s="610"/>
      <c r="BO11" s="646">
        <v>2.2000000000000002</v>
      </c>
      <c r="BP11" s="646"/>
      <c r="BQ11" s="646"/>
      <c r="BR11" s="646"/>
      <c r="BS11" s="647" t="s">
        <v>130</v>
      </c>
      <c r="BT11" s="647"/>
      <c r="BU11" s="647"/>
      <c r="BV11" s="647"/>
      <c r="BW11" s="647"/>
      <c r="BX11" s="647"/>
      <c r="BY11" s="647"/>
      <c r="BZ11" s="647"/>
      <c r="CA11" s="647"/>
      <c r="CB11" s="687"/>
      <c r="CD11" s="605" t="s">
        <v>256</v>
      </c>
      <c r="CE11" s="606"/>
      <c r="CF11" s="606"/>
      <c r="CG11" s="606"/>
      <c r="CH11" s="606"/>
      <c r="CI11" s="606"/>
      <c r="CJ11" s="606"/>
      <c r="CK11" s="606"/>
      <c r="CL11" s="606"/>
      <c r="CM11" s="606"/>
      <c r="CN11" s="606"/>
      <c r="CO11" s="606"/>
      <c r="CP11" s="606"/>
      <c r="CQ11" s="607"/>
      <c r="CR11" s="608">
        <v>166137</v>
      </c>
      <c r="CS11" s="609"/>
      <c r="CT11" s="609"/>
      <c r="CU11" s="609"/>
      <c r="CV11" s="609"/>
      <c r="CW11" s="609"/>
      <c r="CX11" s="609"/>
      <c r="CY11" s="610"/>
      <c r="CZ11" s="646">
        <v>3.3</v>
      </c>
      <c r="DA11" s="646"/>
      <c r="DB11" s="646"/>
      <c r="DC11" s="646"/>
      <c r="DD11" s="614">
        <v>33953</v>
      </c>
      <c r="DE11" s="609"/>
      <c r="DF11" s="609"/>
      <c r="DG11" s="609"/>
      <c r="DH11" s="609"/>
      <c r="DI11" s="609"/>
      <c r="DJ11" s="609"/>
      <c r="DK11" s="609"/>
      <c r="DL11" s="609"/>
      <c r="DM11" s="609"/>
      <c r="DN11" s="609"/>
      <c r="DO11" s="609"/>
      <c r="DP11" s="610"/>
      <c r="DQ11" s="614">
        <v>61702</v>
      </c>
      <c r="DR11" s="609"/>
      <c r="DS11" s="609"/>
      <c r="DT11" s="609"/>
      <c r="DU11" s="609"/>
      <c r="DV11" s="609"/>
      <c r="DW11" s="609"/>
      <c r="DX11" s="609"/>
      <c r="DY11" s="609"/>
      <c r="DZ11" s="609"/>
      <c r="EA11" s="609"/>
      <c r="EB11" s="609"/>
      <c r="EC11" s="645"/>
    </row>
    <row r="12" spans="2:143" ht="11.25" customHeight="1" x14ac:dyDescent="0.2">
      <c r="B12" s="605" t="s">
        <v>257</v>
      </c>
      <c r="C12" s="606"/>
      <c r="D12" s="606"/>
      <c r="E12" s="606"/>
      <c r="F12" s="606"/>
      <c r="G12" s="606"/>
      <c r="H12" s="606"/>
      <c r="I12" s="606"/>
      <c r="J12" s="606"/>
      <c r="K12" s="606"/>
      <c r="L12" s="606"/>
      <c r="M12" s="606"/>
      <c r="N12" s="606"/>
      <c r="O12" s="606"/>
      <c r="P12" s="606"/>
      <c r="Q12" s="607"/>
      <c r="R12" s="608" t="s">
        <v>130</v>
      </c>
      <c r="S12" s="609"/>
      <c r="T12" s="609"/>
      <c r="U12" s="609"/>
      <c r="V12" s="609"/>
      <c r="W12" s="609"/>
      <c r="X12" s="609"/>
      <c r="Y12" s="610"/>
      <c r="Z12" s="646" t="s">
        <v>251</v>
      </c>
      <c r="AA12" s="646"/>
      <c r="AB12" s="646"/>
      <c r="AC12" s="646"/>
      <c r="AD12" s="647" t="s">
        <v>138</v>
      </c>
      <c r="AE12" s="647"/>
      <c r="AF12" s="647"/>
      <c r="AG12" s="647"/>
      <c r="AH12" s="647"/>
      <c r="AI12" s="647"/>
      <c r="AJ12" s="647"/>
      <c r="AK12" s="647"/>
      <c r="AL12" s="611" t="s">
        <v>130</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170780</v>
      </c>
      <c r="BH12" s="609"/>
      <c r="BI12" s="609"/>
      <c r="BJ12" s="609"/>
      <c r="BK12" s="609"/>
      <c r="BL12" s="609"/>
      <c r="BM12" s="609"/>
      <c r="BN12" s="610"/>
      <c r="BO12" s="646">
        <v>32.700000000000003</v>
      </c>
      <c r="BP12" s="646"/>
      <c r="BQ12" s="646"/>
      <c r="BR12" s="646"/>
      <c r="BS12" s="647" t="s">
        <v>251</v>
      </c>
      <c r="BT12" s="647"/>
      <c r="BU12" s="647"/>
      <c r="BV12" s="647"/>
      <c r="BW12" s="647"/>
      <c r="BX12" s="647"/>
      <c r="BY12" s="647"/>
      <c r="BZ12" s="647"/>
      <c r="CA12" s="647"/>
      <c r="CB12" s="687"/>
      <c r="CD12" s="605" t="s">
        <v>259</v>
      </c>
      <c r="CE12" s="606"/>
      <c r="CF12" s="606"/>
      <c r="CG12" s="606"/>
      <c r="CH12" s="606"/>
      <c r="CI12" s="606"/>
      <c r="CJ12" s="606"/>
      <c r="CK12" s="606"/>
      <c r="CL12" s="606"/>
      <c r="CM12" s="606"/>
      <c r="CN12" s="606"/>
      <c r="CO12" s="606"/>
      <c r="CP12" s="606"/>
      <c r="CQ12" s="607"/>
      <c r="CR12" s="608">
        <v>145418</v>
      </c>
      <c r="CS12" s="609"/>
      <c r="CT12" s="609"/>
      <c r="CU12" s="609"/>
      <c r="CV12" s="609"/>
      <c r="CW12" s="609"/>
      <c r="CX12" s="609"/>
      <c r="CY12" s="610"/>
      <c r="CZ12" s="646">
        <v>2.9</v>
      </c>
      <c r="DA12" s="646"/>
      <c r="DB12" s="646"/>
      <c r="DC12" s="646"/>
      <c r="DD12" s="614">
        <v>9548</v>
      </c>
      <c r="DE12" s="609"/>
      <c r="DF12" s="609"/>
      <c r="DG12" s="609"/>
      <c r="DH12" s="609"/>
      <c r="DI12" s="609"/>
      <c r="DJ12" s="609"/>
      <c r="DK12" s="609"/>
      <c r="DL12" s="609"/>
      <c r="DM12" s="609"/>
      <c r="DN12" s="609"/>
      <c r="DO12" s="609"/>
      <c r="DP12" s="610"/>
      <c r="DQ12" s="614">
        <v>61703</v>
      </c>
      <c r="DR12" s="609"/>
      <c r="DS12" s="609"/>
      <c r="DT12" s="609"/>
      <c r="DU12" s="609"/>
      <c r="DV12" s="609"/>
      <c r="DW12" s="609"/>
      <c r="DX12" s="609"/>
      <c r="DY12" s="609"/>
      <c r="DZ12" s="609"/>
      <c r="EA12" s="609"/>
      <c r="EB12" s="609"/>
      <c r="EC12" s="645"/>
    </row>
    <row r="13" spans="2:143" ht="11.25" customHeight="1" x14ac:dyDescent="0.2">
      <c r="B13" s="605" t="s">
        <v>260</v>
      </c>
      <c r="C13" s="606"/>
      <c r="D13" s="606"/>
      <c r="E13" s="606"/>
      <c r="F13" s="606"/>
      <c r="G13" s="606"/>
      <c r="H13" s="606"/>
      <c r="I13" s="606"/>
      <c r="J13" s="606"/>
      <c r="K13" s="606"/>
      <c r="L13" s="606"/>
      <c r="M13" s="606"/>
      <c r="N13" s="606"/>
      <c r="O13" s="606"/>
      <c r="P13" s="606"/>
      <c r="Q13" s="607"/>
      <c r="R13" s="608" t="s">
        <v>245</v>
      </c>
      <c r="S13" s="609"/>
      <c r="T13" s="609"/>
      <c r="U13" s="609"/>
      <c r="V13" s="609"/>
      <c r="W13" s="609"/>
      <c r="X13" s="609"/>
      <c r="Y13" s="610"/>
      <c r="Z13" s="646" t="s">
        <v>245</v>
      </c>
      <c r="AA13" s="646"/>
      <c r="AB13" s="646"/>
      <c r="AC13" s="646"/>
      <c r="AD13" s="647" t="s">
        <v>130</v>
      </c>
      <c r="AE13" s="647"/>
      <c r="AF13" s="647"/>
      <c r="AG13" s="647"/>
      <c r="AH13" s="647"/>
      <c r="AI13" s="647"/>
      <c r="AJ13" s="647"/>
      <c r="AK13" s="647"/>
      <c r="AL13" s="611" t="s">
        <v>245</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124338</v>
      </c>
      <c r="BH13" s="609"/>
      <c r="BI13" s="609"/>
      <c r="BJ13" s="609"/>
      <c r="BK13" s="609"/>
      <c r="BL13" s="609"/>
      <c r="BM13" s="609"/>
      <c r="BN13" s="610"/>
      <c r="BO13" s="646">
        <v>23.8</v>
      </c>
      <c r="BP13" s="646"/>
      <c r="BQ13" s="646"/>
      <c r="BR13" s="646"/>
      <c r="BS13" s="647" t="s">
        <v>245</v>
      </c>
      <c r="BT13" s="647"/>
      <c r="BU13" s="647"/>
      <c r="BV13" s="647"/>
      <c r="BW13" s="647"/>
      <c r="BX13" s="647"/>
      <c r="BY13" s="647"/>
      <c r="BZ13" s="647"/>
      <c r="CA13" s="647"/>
      <c r="CB13" s="687"/>
      <c r="CD13" s="605" t="s">
        <v>262</v>
      </c>
      <c r="CE13" s="606"/>
      <c r="CF13" s="606"/>
      <c r="CG13" s="606"/>
      <c r="CH13" s="606"/>
      <c r="CI13" s="606"/>
      <c r="CJ13" s="606"/>
      <c r="CK13" s="606"/>
      <c r="CL13" s="606"/>
      <c r="CM13" s="606"/>
      <c r="CN13" s="606"/>
      <c r="CO13" s="606"/>
      <c r="CP13" s="606"/>
      <c r="CQ13" s="607"/>
      <c r="CR13" s="608">
        <v>252088</v>
      </c>
      <c r="CS13" s="609"/>
      <c r="CT13" s="609"/>
      <c r="CU13" s="609"/>
      <c r="CV13" s="609"/>
      <c r="CW13" s="609"/>
      <c r="CX13" s="609"/>
      <c r="CY13" s="610"/>
      <c r="CZ13" s="646">
        <v>5</v>
      </c>
      <c r="DA13" s="646"/>
      <c r="DB13" s="646"/>
      <c r="DC13" s="646"/>
      <c r="DD13" s="614">
        <v>134583</v>
      </c>
      <c r="DE13" s="609"/>
      <c r="DF13" s="609"/>
      <c r="DG13" s="609"/>
      <c r="DH13" s="609"/>
      <c r="DI13" s="609"/>
      <c r="DJ13" s="609"/>
      <c r="DK13" s="609"/>
      <c r="DL13" s="609"/>
      <c r="DM13" s="609"/>
      <c r="DN13" s="609"/>
      <c r="DO13" s="609"/>
      <c r="DP13" s="610"/>
      <c r="DQ13" s="614">
        <v>92601</v>
      </c>
      <c r="DR13" s="609"/>
      <c r="DS13" s="609"/>
      <c r="DT13" s="609"/>
      <c r="DU13" s="609"/>
      <c r="DV13" s="609"/>
      <c r="DW13" s="609"/>
      <c r="DX13" s="609"/>
      <c r="DY13" s="609"/>
      <c r="DZ13" s="609"/>
      <c r="EA13" s="609"/>
      <c r="EB13" s="609"/>
      <c r="EC13" s="645"/>
    </row>
    <row r="14" spans="2:143" ht="11.25" customHeight="1" x14ac:dyDescent="0.2">
      <c r="B14" s="605" t="s">
        <v>263</v>
      </c>
      <c r="C14" s="606"/>
      <c r="D14" s="606"/>
      <c r="E14" s="606"/>
      <c r="F14" s="606"/>
      <c r="G14" s="606"/>
      <c r="H14" s="606"/>
      <c r="I14" s="606"/>
      <c r="J14" s="606"/>
      <c r="K14" s="606"/>
      <c r="L14" s="606"/>
      <c r="M14" s="606"/>
      <c r="N14" s="606"/>
      <c r="O14" s="606"/>
      <c r="P14" s="606"/>
      <c r="Q14" s="607"/>
      <c r="R14" s="608" t="s">
        <v>138</v>
      </c>
      <c r="S14" s="609"/>
      <c r="T14" s="609"/>
      <c r="U14" s="609"/>
      <c r="V14" s="609"/>
      <c r="W14" s="609"/>
      <c r="X14" s="609"/>
      <c r="Y14" s="610"/>
      <c r="Z14" s="646" t="s">
        <v>138</v>
      </c>
      <c r="AA14" s="646"/>
      <c r="AB14" s="646"/>
      <c r="AC14" s="646"/>
      <c r="AD14" s="647" t="s">
        <v>251</v>
      </c>
      <c r="AE14" s="647"/>
      <c r="AF14" s="647"/>
      <c r="AG14" s="647"/>
      <c r="AH14" s="647"/>
      <c r="AI14" s="647"/>
      <c r="AJ14" s="647"/>
      <c r="AK14" s="647"/>
      <c r="AL14" s="611" t="s">
        <v>251</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11054</v>
      </c>
      <c r="BH14" s="609"/>
      <c r="BI14" s="609"/>
      <c r="BJ14" s="609"/>
      <c r="BK14" s="609"/>
      <c r="BL14" s="609"/>
      <c r="BM14" s="609"/>
      <c r="BN14" s="610"/>
      <c r="BO14" s="646">
        <v>2.1</v>
      </c>
      <c r="BP14" s="646"/>
      <c r="BQ14" s="646"/>
      <c r="BR14" s="646"/>
      <c r="BS14" s="647" t="s">
        <v>130</v>
      </c>
      <c r="BT14" s="647"/>
      <c r="BU14" s="647"/>
      <c r="BV14" s="647"/>
      <c r="BW14" s="647"/>
      <c r="BX14" s="647"/>
      <c r="BY14" s="647"/>
      <c r="BZ14" s="647"/>
      <c r="CA14" s="647"/>
      <c r="CB14" s="687"/>
      <c r="CD14" s="605" t="s">
        <v>265</v>
      </c>
      <c r="CE14" s="606"/>
      <c r="CF14" s="606"/>
      <c r="CG14" s="606"/>
      <c r="CH14" s="606"/>
      <c r="CI14" s="606"/>
      <c r="CJ14" s="606"/>
      <c r="CK14" s="606"/>
      <c r="CL14" s="606"/>
      <c r="CM14" s="606"/>
      <c r="CN14" s="606"/>
      <c r="CO14" s="606"/>
      <c r="CP14" s="606"/>
      <c r="CQ14" s="607"/>
      <c r="CR14" s="608">
        <v>51041</v>
      </c>
      <c r="CS14" s="609"/>
      <c r="CT14" s="609"/>
      <c r="CU14" s="609"/>
      <c r="CV14" s="609"/>
      <c r="CW14" s="609"/>
      <c r="CX14" s="609"/>
      <c r="CY14" s="610"/>
      <c r="CZ14" s="646">
        <v>1</v>
      </c>
      <c r="DA14" s="646"/>
      <c r="DB14" s="646"/>
      <c r="DC14" s="646"/>
      <c r="DD14" s="614">
        <v>7832</v>
      </c>
      <c r="DE14" s="609"/>
      <c r="DF14" s="609"/>
      <c r="DG14" s="609"/>
      <c r="DH14" s="609"/>
      <c r="DI14" s="609"/>
      <c r="DJ14" s="609"/>
      <c r="DK14" s="609"/>
      <c r="DL14" s="609"/>
      <c r="DM14" s="609"/>
      <c r="DN14" s="609"/>
      <c r="DO14" s="609"/>
      <c r="DP14" s="610"/>
      <c r="DQ14" s="614">
        <v>25408</v>
      </c>
      <c r="DR14" s="609"/>
      <c r="DS14" s="609"/>
      <c r="DT14" s="609"/>
      <c r="DU14" s="609"/>
      <c r="DV14" s="609"/>
      <c r="DW14" s="609"/>
      <c r="DX14" s="609"/>
      <c r="DY14" s="609"/>
      <c r="DZ14" s="609"/>
      <c r="EA14" s="609"/>
      <c r="EB14" s="609"/>
      <c r="EC14" s="645"/>
    </row>
    <row r="15" spans="2:143" ht="11.25" customHeight="1" x14ac:dyDescent="0.2">
      <c r="B15" s="605" t="s">
        <v>266</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245</v>
      </c>
      <c r="AA15" s="646"/>
      <c r="AB15" s="646"/>
      <c r="AC15" s="646"/>
      <c r="AD15" s="647" t="s">
        <v>130</v>
      </c>
      <c r="AE15" s="647"/>
      <c r="AF15" s="647"/>
      <c r="AG15" s="647"/>
      <c r="AH15" s="647"/>
      <c r="AI15" s="647"/>
      <c r="AJ15" s="647"/>
      <c r="AK15" s="647"/>
      <c r="AL15" s="611" t="s">
        <v>138</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19697</v>
      </c>
      <c r="BH15" s="609"/>
      <c r="BI15" s="609"/>
      <c r="BJ15" s="609"/>
      <c r="BK15" s="609"/>
      <c r="BL15" s="609"/>
      <c r="BM15" s="609"/>
      <c r="BN15" s="610"/>
      <c r="BO15" s="646">
        <v>3.8</v>
      </c>
      <c r="BP15" s="646"/>
      <c r="BQ15" s="646"/>
      <c r="BR15" s="646"/>
      <c r="BS15" s="647" t="s">
        <v>130</v>
      </c>
      <c r="BT15" s="647"/>
      <c r="BU15" s="647"/>
      <c r="BV15" s="647"/>
      <c r="BW15" s="647"/>
      <c r="BX15" s="647"/>
      <c r="BY15" s="647"/>
      <c r="BZ15" s="647"/>
      <c r="CA15" s="647"/>
      <c r="CB15" s="687"/>
      <c r="CD15" s="605" t="s">
        <v>268</v>
      </c>
      <c r="CE15" s="606"/>
      <c r="CF15" s="606"/>
      <c r="CG15" s="606"/>
      <c r="CH15" s="606"/>
      <c r="CI15" s="606"/>
      <c r="CJ15" s="606"/>
      <c r="CK15" s="606"/>
      <c r="CL15" s="606"/>
      <c r="CM15" s="606"/>
      <c r="CN15" s="606"/>
      <c r="CO15" s="606"/>
      <c r="CP15" s="606"/>
      <c r="CQ15" s="607"/>
      <c r="CR15" s="608">
        <v>551231</v>
      </c>
      <c r="CS15" s="609"/>
      <c r="CT15" s="609"/>
      <c r="CU15" s="609"/>
      <c r="CV15" s="609"/>
      <c r="CW15" s="609"/>
      <c r="CX15" s="609"/>
      <c r="CY15" s="610"/>
      <c r="CZ15" s="646">
        <v>10.9</v>
      </c>
      <c r="DA15" s="646"/>
      <c r="DB15" s="646"/>
      <c r="DC15" s="646"/>
      <c r="DD15" s="614">
        <v>360909</v>
      </c>
      <c r="DE15" s="609"/>
      <c r="DF15" s="609"/>
      <c r="DG15" s="609"/>
      <c r="DH15" s="609"/>
      <c r="DI15" s="609"/>
      <c r="DJ15" s="609"/>
      <c r="DK15" s="609"/>
      <c r="DL15" s="609"/>
      <c r="DM15" s="609"/>
      <c r="DN15" s="609"/>
      <c r="DO15" s="609"/>
      <c r="DP15" s="610"/>
      <c r="DQ15" s="614">
        <v>118527</v>
      </c>
      <c r="DR15" s="609"/>
      <c r="DS15" s="609"/>
      <c r="DT15" s="609"/>
      <c r="DU15" s="609"/>
      <c r="DV15" s="609"/>
      <c r="DW15" s="609"/>
      <c r="DX15" s="609"/>
      <c r="DY15" s="609"/>
      <c r="DZ15" s="609"/>
      <c r="EA15" s="609"/>
      <c r="EB15" s="609"/>
      <c r="EC15" s="645"/>
    </row>
    <row r="16" spans="2:143" ht="11.25" customHeight="1" x14ac:dyDescent="0.2">
      <c r="B16" s="605" t="s">
        <v>269</v>
      </c>
      <c r="C16" s="606"/>
      <c r="D16" s="606"/>
      <c r="E16" s="606"/>
      <c r="F16" s="606"/>
      <c r="G16" s="606"/>
      <c r="H16" s="606"/>
      <c r="I16" s="606"/>
      <c r="J16" s="606"/>
      <c r="K16" s="606"/>
      <c r="L16" s="606"/>
      <c r="M16" s="606"/>
      <c r="N16" s="606"/>
      <c r="O16" s="606"/>
      <c r="P16" s="606"/>
      <c r="Q16" s="607"/>
      <c r="R16" s="608">
        <v>1857</v>
      </c>
      <c r="S16" s="609"/>
      <c r="T16" s="609"/>
      <c r="U16" s="609"/>
      <c r="V16" s="609"/>
      <c r="W16" s="609"/>
      <c r="X16" s="609"/>
      <c r="Y16" s="610"/>
      <c r="Z16" s="646">
        <v>0</v>
      </c>
      <c r="AA16" s="646"/>
      <c r="AB16" s="646"/>
      <c r="AC16" s="646"/>
      <c r="AD16" s="647">
        <v>1857</v>
      </c>
      <c r="AE16" s="647"/>
      <c r="AF16" s="647"/>
      <c r="AG16" s="647"/>
      <c r="AH16" s="647"/>
      <c r="AI16" s="647"/>
      <c r="AJ16" s="647"/>
      <c r="AK16" s="647"/>
      <c r="AL16" s="611">
        <v>0.1</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251</v>
      </c>
      <c r="BP16" s="646"/>
      <c r="BQ16" s="646"/>
      <c r="BR16" s="646"/>
      <c r="BS16" s="647" t="s">
        <v>138</v>
      </c>
      <c r="BT16" s="647"/>
      <c r="BU16" s="647"/>
      <c r="BV16" s="647"/>
      <c r="BW16" s="647"/>
      <c r="BX16" s="647"/>
      <c r="BY16" s="647"/>
      <c r="BZ16" s="647"/>
      <c r="CA16" s="647"/>
      <c r="CB16" s="687"/>
      <c r="CD16" s="605" t="s">
        <v>271</v>
      </c>
      <c r="CE16" s="606"/>
      <c r="CF16" s="606"/>
      <c r="CG16" s="606"/>
      <c r="CH16" s="606"/>
      <c r="CI16" s="606"/>
      <c r="CJ16" s="606"/>
      <c r="CK16" s="606"/>
      <c r="CL16" s="606"/>
      <c r="CM16" s="606"/>
      <c r="CN16" s="606"/>
      <c r="CO16" s="606"/>
      <c r="CP16" s="606"/>
      <c r="CQ16" s="607"/>
      <c r="CR16" s="608">
        <v>53308</v>
      </c>
      <c r="CS16" s="609"/>
      <c r="CT16" s="609"/>
      <c r="CU16" s="609"/>
      <c r="CV16" s="609"/>
      <c r="CW16" s="609"/>
      <c r="CX16" s="609"/>
      <c r="CY16" s="610"/>
      <c r="CZ16" s="646">
        <v>1.1000000000000001</v>
      </c>
      <c r="DA16" s="646"/>
      <c r="DB16" s="646"/>
      <c r="DC16" s="646"/>
      <c r="DD16" s="614" t="s">
        <v>130</v>
      </c>
      <c r="DE16" s="609"/>
      <c r="DF16" s="609"/>
      <c r="DG16" s="609"/>
      <c r="DH16" s="609"/>
      <c r="DI16" s="609"/>
      <c r="DJ16" s="609"/>
      <c r="DK16" s="609"/>
      <c r="DL16" s="609"/>
      <c r="DM16" s="609"/>
      <c r="DN16" s="609"/>
      <c r="DO16" s="609"/>
      <c r="DP16" s="610"/>
      <c r="DQ16" s="614">
        <v>8421</v>
      </c>
      <c r="DR16" s="609"/>
      <c r="DS16" s="609"/>
      <c r="DT16" s="609"/>
      <c r="DU16" s="609"/>
      <c r="DV16" s="609"/>
      <c r="DW16" s="609"/>
      <c r="DX16" s="609"/>
      <c r="DY16" s="609"/>
      <c r="DZ16" s="609"/>
      <c r="EA16" s="609"/>
      <c r="EB16" s="609"/>
      <c r="EC16" s="645"/>
    </row>
    <row r="17" spans="2:133" ht="11.25" customHeight="1" x14ac:dyDescent="0.2">
      <c r="B17" s="605" t="s">
        <v>272</v>
      </c>
      <c r="C17" s="606"/>
      <c r="D17" s="606"/>
      <c r="E17" s="606"/>
      <c r="F17" s="606"/>
      <c r="G17" s="606"/>
      <c r="H17" s="606"/>
      <c r="I17" s="606"/>
      <c r="J17" s="606"/>
      <c r="K17" s="606"/>
      <c r="L17" s="606"/>
      <c r="M17" s="606"/>
      <c r="N17" s="606"/>
      <c r="O17" s="606"/>
      <c r="P17" s="606"/>
      <c r="Q17" s="607"/>
      <c r="R17" s="608">
        <v>14495</v>
      </c>
      <c r="S17" s="609"/>
      <c r="T17" s="609"/>
      <c r="U17" s="609"/>
      <c r="V17" s="609"/>
      <c r="W17" s="609"/>
      <c r="X17" s="609"/>
      <c r="Y17" s="610"/>
      <c r="Z17" s="646">
        <v>0.3</v>
      </c>
      <c r="AA17" s="646"/>
      <c r="AB17" s="646"/>
      <c r="AC17" s="646"/>
      <c r="AD17" s="647">
        <v>14495</v>
      </c>
      <c r="AE17" s="647"/>
      <c r="AF17" s="647"/>
      <c r="AG17" s="647"/>
      <c r="AH17" s="647"/>
      <c r="AI17" s="647"/>
      <c r="AJ17" s="647"/>
      <c r="AK17" s="647"/>
      <c r="AL17" s="611">
        <v>0.6</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138</v>
      </c>
      <c r="BH17" s="609"/>
      <c r="BI17" s="609"/>
      <c r="BJ17" s="609"/>
      <c r="BK17" s="609"/>
      <c r="BL17" s="609"/>
      <c r="BM17" s="609"/>
      <c r="BN17" s="610"/>
      <c r="BO17" s="646" t="s">
        <v>138</v>
      </c>
      <c r="BP17" s="646"/>
      <c r="BQ17" s="646"/>
      <c r="BR17" s="646"/>
      <c r="BS17" s="647" t="s">
        <v>138</v>
      </c>
      <c r="BT17" s="647"/>
      <c r="BU17" s="647"/>
      <c r="BV17" s="647"/>
      <c r="BW17" s="647"/>
      <c r="BX17" s="647"/>
      <c r="BY17" s="647"/>
      <c r="BZ17" s="647"/>
      <c r="CA17" s="647"/>
      <c r="CB17" s="687"/>
      <c r="CD17" s="605" t="s">
        <v>274</v>
      </c>
      <c r="CE17" s="606"/>
      <c r="CF17" s="606"/>
      <c r="CG17" s="606"/>
      <c r="CH17" s="606"/>
      <c r="CI17" s="606"/>
      <c r="CJ17" s="606"/>
      <c r="CK17" s="606"/>
      <c r="CL17" s="606"/>
      <c r="CM17" s="606"/>
      <c r="CN17" s="606"/>
      <c r="CO17" s="606"/>
      <c r="CP17" s="606"/>
      <c r="CQ17" s="607"/>
      <c r="CR17" s="608">
        <v>225744</v>
      </c>
      <c r="CS17" s="609"/>
      <c r="CT17" s="609"/>
      <c r="CU17" s="609"/>
      <c r="CV17" s="609"/>
      <c r="CW17" s="609"/>
      <c r="CX17" s="609"/>
      <c r="CY17" s="610"/>
      <c r="CZ17" s="646">
        <v>4.4000000000000004</v>
      </c>
      <c r="DA17" s="646"/>
      <c r="DB17" s="646"/>
      <c r="DC17" s="646"/>
      <c r="DD17" s="614" t="s">
        <v>138</v>
      </c>
      <c r="DE17" s="609"/>
      <c r="DF17" s="609"/>
      <c r="DG17" s="609"/>
      <c r="DH17" s="609"/>
      <c r="DI17" s="609"/>
      <c r="DJ17" s="609"/>
      <c r="DK17" s="609"/>
      <c r="DL17" s="609"/>
      <c r="DM17" s="609"/>
      <c r="DN17" s="609"/>
      <c r="DO17" s="609"/>
      <c r="DP17" s="610"/>
      <c r="DQ17" s="614">
        <v>225744</v>
      </c>
      <c r="DR17" s="609"/>
      <c r="DS17" s="609"/>
      <c r="DT17" s="609"/>
      <c r="DU17" s="609"/>
      <c r="DV17" s="609"/>
      <c r="DW17" s="609"/>
      <c r="DX17" s="609"/>
      <c r="DY17" s="609"/>
      <c r="DZ17" s="609"/>
      <c r="EA17" s="609"/>
      <c r="EB17" s="609"/>
      <c r="EC17" s="645"/>
    </row>
    <row r="18" spans="2:133" ht="11.25" customHeight="1" x14ac:dyDescent="0.2">
      <c r="B18" s="605" t="s">
        <v>275</v>
      </c>
      <c r="C18" s="606"/>
      <c r="D18" s="606"/>
      <c r="E18" s="606"/>
      <c r="F18" s="606"/>
      <c r="G18" s="606"/>
      <c r="H18" s="606"/>
      <c r="I18" s="606"/>
      <c r="J18" s="606"/>
      <c r="K18" s="606"/>
      <c r="L18" s="606"/>
      <c r="M18" s="606"/>
      <c r="N18" s="606"/>
      <c r="O18" s="606"/>
      <c r="P18" s="606"/>
      <c r="Q18" s="607"/>
      <c r="R18" s="608">
        <v>761</v>
      </c>
      <c r="S18" s="609"/>
      <c r="T18" s="609"/>
      <c r="U18" s="609"/>
      <c r="V18" s="609"/>
      <c r="W18" s="609"/>
      <c r="X18" s="609"/>
      <c r="Y18" s="610"/>
      <c r="Z18" s="646">
        <v>0</v>
      </c>
      <c r="AA18" s="646"/>
      <c r="AB18" s="646"/>
      <c r="AC18" s="646"/>
      <c r="AD18" s="647">
        <v>761</v>
      </c>
      <c r="AE18" s="647"/>
      <c r="AF18" s="647"/>
      <c r="AG18" s="647"/>
      <c r="AH18" s="647"/>
      <c r="AI18" s="647"/>
      <c r="AJ18" s="647"/>
      <c r="AK18" s="647"/>
      <c r="AL18" s="611">
        <v>0</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7"/>
      <c r="CD18" s="605" t="s">
        <v>277</v>
      </c>
      <c r="CE18" s="606"/>
      <c r="CF18" s="606"/>
      <c r="CG18" s="606"/>
      <c r="CH18" s="606"/>
      <c r="CI18" s="606"/>
      <c r="CJ18" s="606"/>
      <c r="CK18" s="606"/>
      <c r="CL18" s="606"/>
      <c r="CM18" s="606"/>
      <c r="CN18" s="606"/>
      <c r="CO18" s="606"/>
      <c r="CP18" s="606"/>
      <c r="CQ18" s="607"/>
      <c r="CR18" s="608" t="s">
        <v>138</v>
      </c>
      <c r="CS18" s="609"/>
      <c r="CT18" s="609"/>
      <c r="CU18" s="609"/>
      <c r="CV18" s="609"/>
      <c r="CW18" s="609"/>
      <c r="CX18" s="609"/>
      <c r="CY18" s="610"/>
      <c r="CZ18" s="646" t="s">
        <v>138</v>
      </c>
      <c r="DA18" s="646"/>
      <c r="DB18" s="646"/>
      <c r="DC18" s="646"/>
      <c r="DD18" s="614" t="s">
        <v>251</v>
      </c>
      <c r="DE18" s="609"/>
      <c r="DF18" s="609"/>
      <c r="DG18" s="609"/>
      <c r="DH18" s="609"/>
      <c r="DI18" s="609"/>
      <c r="DJ18" s="609"/>
      <c r="DK18" s="609"/>
      <c r="DL18" s="609"/>
      <c r="DM18" s="609"/>
      <c r="DN18" s="609"/>
      <c r="DO18" s="609"/>
      <c r="DP18" s="610"/>
      <c r="DQ18" s="614" t="s">
        <v>138</v>
      </c>
      <c r="DR18" s="609"/>
      <c r="DS18" s="609"/>
      <c r="DT18" s="609"/>
      <c r="DU18" s="609"/>
      <c r="DV18" s="609"/>
      <c r="DW18" s="609"/>
      <c r="DX18" s="609"/>
      <c r="DY18" s="609"/>
      <c r="DZ18" s="609"/>
      <c r="EA18" s="609"/>
      <c r="EB18" s="609"/>
      <c r="EC18" s="645"/>
    </row>
    <row r="19" spans="2:133" ht="11.25" customHeight="1" x14ac:dyDescent="0.2">
      <c r="B19" s="605" t="s">
        <v>278</v>
      </c>
      <c r="C19" s="606"/>
      <c r="D19" s="606"/>
      <c r="E19" s="606"/>
      <c r="F19" s="606"/>
      <c r="G19" s="606"/>
      <c r="H19" s="606"/>
      <c r="I19" s="606"/>
      <c r="J19" s="606"/>
      <c r="K19" s="606"/>
      <c r="L19" s="606"/>
      <c r="M19" s="606"/>
      <c r="N19" s="606"/>
      <c r="O19" s="606"/>
      <c r="P19" s="606"/>
      <c r="Q19" s="607"/>
      <c r="R19" s="608">
        <v>761</v>
      </c>
      <c r="S19" s="609"/>
      <c r="T19" s="609"/>
      <c r="U19" s="609"/>
      <c r="V19" s="609"/>
      <c r="W19" s="609"/>
      <c r="X19" s="609"/>
      <c r="Y19" s="610"/>
      <c r="Z19" s="646">
        <v>0</v>
      </c>
      <c r="AA19" s="646"/>
      <c r="AB19" s="646"/>
      <c r="AC19" s="646"/>
      <c r="AD19" s="647">
        <v>761</v>
      </c>
      <c r="AE19" s="647"/>
      <c r="AF19" s="647"/>
      <c r="AG19" s="647"/>
      <c r="AH19" s="647"/>
      <c r="AI19" s="647"/>
      <c r="AJ19" s="647"/>
      <c r="AK19" s="647"/>
      <c r="AL19" s="611">
        <v>0</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t="s">
        <v>130</v>
      </c>
      <c r="BH19" s="609"/>
      <c r="BI19" s="609"/>
      <c r="BJ19" s="609"/>
      <c r="BK19" s="609"/>
      <c r="BL19" s="609"/>
      <c r="BM19" s="609"/>
      <c r="BN19" s="610"/>
      <c r="BO19" s="646" t="s">
        <v>130</v>
      </c>
      <c r="BP19" s="646"/>
      <c r="BQ19" s="646"/>
      <c r="BR19" s="646"/>
      <c r="BS19" s="647" t="s">
        <v>138</v>
      </c>
      <c r="BT19" s="647"/>
      <c r="BU19" s="647"/>
      <c r="BV19" s="647"/>
      <c r="BW19" s="647"/>
      <c r="BX19" s="647"/>
      <c r="BY19" s="647"/>
      <c r="BZ19" s="647"/>
      <c r="CA19" s="647"/>
      <c r="CB19" s="687"/>
      <c r="CD19" s="605" t="s">
        <v>280</v>
      </c>
      <c r="CE19" s="606"/>
      <c r="CF19" s="606"/>
      <c r="CG19" s="606"/>
      <c r="CH19" s="606"/>
      <c r="CI19" s="606"/>
      <c r="CJ19" s="606"/>
      <c r="CK19" s="606"/>
      <c r="CL19" s="606"/>
      <c r="CM19" s="606"/>
      <c r="CN19" s="606"/>
      <c r="CO19" s="606"/>
      <c r="CP19" s="606"/>
      <c r="CQ19" s="607"/>
      <c r="CR19" s="608" t="s">
        <v>245</v>
      </c>
      <c r="CS19" s="609"/>
      <c r="CT19" s="609"/>
      <c r="CU19" s="609"/>
      <c r="CV19" s="609"/>
      <c r="CW19" s="609"/>
      <c r="CX19" s="609"/>
      <c r="CY19" s="610"/>
      <c r="CZ19" s="646" t="s">
        <v>130</v>
      </c>
      <c r="DA19" s="646"/>
      <c r="DB19" s="646"/>
      <c r="DC19" s="646"/>
      <c r="DD19" s="614" t="s">
        <v>245</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2">
      <c r="B20" s="675" t="s">
        <v>281</v>
      </c>
      <c r="C20" s="676"/>
      <c r="D20" s="676"/>
      <c r="E20" s="676"/>
      <c r="F20" s="676"/>
      <c r="G20" s="676"/>
      <c r="H20" s="676"/>
      <c r="I20" s="676"/>
      <c r="J20" s="676"/>
      <c r="K20" s="676"/>
      <c r="L20" s="676"/>
      <c r="M20" s="676"/>
      <c r="N20" s="676"/>
      <c r="O20" s="676"/>
      <c r="P20" s="676"/>
      <c r="Q20" s="677"/>
      <c r="R20" s="608" t="s">
        <v>138</v>
      </c>
      <c r="S20" s="609"/>
      <c r="T20" s="609"/>
      <c r="U20" s="609"/>
      <c r="V20" s="609"/>
      <c r="W20" s="609"/>
      <c r="X20" s="609"/>
      <c r="Y20" s="610"/>
      <c r="Z20" s="646" t="s">
        <v>251</v>
      </c>
      <c r="AA20" s="646"/>
      <c r="AB20" s="646"/>
      <c r="AC20" s="646"/>
      <c r="AD20" s="647" t="s">
        <v>130</v>
      </c>
      <c r="AE20" s="647"/>
      <c r="AF20" s="647"/>
      <c r="AG20" s="647"/>
      <c r="AH20" s="647"/>
      <c r="AI20" s="647"/>
      <c r="AJ20" s="647"/>
      <c r="AK20" s="647"/>
      <c r="AL20" s="611" t="s">
        <v>251</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t="s">
        <v>251</v>
      </c>
      <c r="BH20" s="609"/>
      <c r="BI20" s="609"/>
      <c r="BJ20" s="609"/>
      <c r="BK20" s="609"/>
      <c r="BL20" s="609"/>
      <c r="BM20" s="609"/>
      <c r="BN20" s="610"/>
      <c r="BO20" s="646" t="s">
        <v>130</v>
      </c>
      <c r="BP20" s="646"/>
      <c r="BQ20" s="646"/>
      <c r="BR20" s="646"/>
      <c r="BS20" s="647" t="s">
        <v>245</v>
      </c>
      <c r="BT20" s="647"/>
      <c r="BU20" s="647"/>
      <c r="BV20" s="647"/>
      <c r="BW20" s="647"/>
      <c r="BX20" s="647"/>
      <c r="BY20" s="647"/>
      <c r="BZ20" s="647"/>
      <c r="CA20" s="647"/>
      <c r="CB20" s="687"/>
      <c r="CD20" s="605" t="s">
        <v>283</v>
      </c>
      <c r="CE20" s="606"/>
      <c r="CF20" s="606"/>
      <c r="CG20" s="606"/>
      <c r="CH20" s="606"/>
      <c r="CI20" s="606"/>
      <c r="CJ20" s="606"/>
      <c r="CK20" s="606"/>
      <c r="CL20" s="606"/>
      <c r="CM20" s="606"/>
      <c r="CN20" s="606"/>
      <c r="CO20" s="606"/>
      <c r="CP20" s="606"/>
      <c r="CQ20" s="607"/>
      <c r="CR20" s="608">
        <v>5076010</v>
      </c>
      <c r="CS20" s="609"/>
      <c r="CT20" s="609"/>
      <c r="CU20" s="609"/>
      <c r="CV20" s="609"/>
      <c r="CW20" s="609"/>
      <c r="CX20" s="609"/>
      <c r="CY20" s="610"/>
      <c r="CZ20" s="646">
        <v>100</v>
      </c>
      <c r="DA20" s="646"/>
      <c r="DB20" s="646"/>
      <c r="DC20" s="646"/>
      <c r="DD20" s="614">
        <v>860785</v>
      </c>
      <c r="DE20" s="609"/>
      <c r="DF20" s="609"/>
      <c r="DG20" s="609"/>
      <c r="DH20" s="609"/>
      <c r="DI20" s="609"/>
      <c r="DJ20" s="609"/>
      <c r="DK20" s="609"/>
      <c r="DL20" s="609"/>
      <c r="DM20" s="609"/>
      <c r="DN20" s="609"/>
      <c r="DO20" s="609"/>
      <c r="DP20" s="610"/>
      <c r="DQ20" s="614">
        <v>2794236</v>
      </c>
      <c r="DR20" s="609"/>
      <c r="DS20" s="609"/>
      <c r="DT20" s="609"/>
      <c r="DU20" s="609"/>
      <c r="DV20" s="609"/>
      <c r="DW20" s="609"/>
      <c r="DX20" s="609"/>
      <c r="DY20" s="609"/>
      <c r="DZ20" s="609"/>
      <c r="EA20" s="609"/>
      <c r="EB20" s="609"/>
      <c r="EC20" s="645"/>
    </row>
    <row r="21" spans="2:133" ht="11.25" customHeight="1" x14ac:dyDescent="0.2">
      <c r="B21" s="605" t="s">
        <v>284</v>
      </c>
      <c r="C21" s="606"/>
      <c r="D21" s="606"/>
      <c r="E21" s="606"/>
      <c r="F21" s="606"/>
      <c r="G21" s="606"/>
      <c r="H21" s="606"/>
      <c r="I21" s="606"/>
      <c r="J21" s="606"/>
      <c r="K21" s="606"/>
      <c r="L21" s="606"/>
      <c r="M21" s="606"/>
      <c r="N21" s="606"/>
      <c r="O21" s="606"/>
      <c r="P21" s="606"/>
      <c r="Q21" s="607"/>
      <c r="R21" s="608">
        <v>1799453</v>
      </c>
      <c r="S21" s="609"/>
      <c r="T21" s="609"/>
      <c r="U21" s="609"/>
      <c r="V21" s="609"/>
      <c r="W21" s="609"/>
      <c r="X21" s="609"/>
      <c r="Y21" s="610"/>
      <c r="Z21" s="646">
        <v>33.6</v>
      </c>
      <c r="AA21" s="646"/>
      <c r="AB21" s="646"/>
      <c r="AC21" s="646"/>
      <c r="AD21" s="647">
        <v>1519783</v>
      </c>
      <c r="AE21" s="647"/>
      <c r="AF21" s="647"/>
      <c r="AG21" s="647"/>
      <c r="AH21" s="647"/>
      <c r="AI21" s="647"/>
      <c r="AJ21" s="647"/>
      <c r="AK21" s="647"/>
      <c r="AL21" s="611">
        <v>65.099999999999994</v>
      </c>
      <c r="AM21" s="612"/>
      <c r="AN21" s="612"/>
      <c r="AO21" s="648"/>
      <c r="AP21" s="605" t="s">
        <v>285</v>
      </c>
      <c r="AQ21" s="685"/>
      <c r="AR21" s="685"/>
      <c r="AS21" s="685"/>
      <c r="AT21" s="685"/>
      <c r="AU21" s="685"/>
      <c r="AV21" s="685"/>
      <c r="AW21" s="685"/>
      <c r="AX21" s="685"/>
      <c r="AY21" s="685"/>
      <c r="AZ21" s="685"/>
      <c r="BA21" s="685"/>
      <c r="BB21" s="685"/>
      <c r="BC21" s="685"/>
      <c r="BD21" s="685"/>
      <c r="BE21" s="685"/>
      <c r="BF21" s="686"/>
      <c r="BG21" s="608" t="s">
        <v>130</v>
      </c>
      <c r="BH21" s="609"/>
      <c r="BI21" s="609"/>
      <c r="BJ21" s="609"/>
      <c r="BK21" s="609"/>
      <c r="BL21" s="609"/>
      <c r="BM21" s="609"/>
      <c r="BN21" s="610"/>
      <c r="BO21" s="646" t="s">
        <v>245</v>
      </c>
      <c r="BP21" s="646"/>
      <c r="BQ21" s="646"/>
      <c r="BR21" s="646"/>
      <c r="BS21" s="647" t="s">
        <v>138</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286</v>
      </c>
      <c r="C22" s="606"/>
      <c r="D22" s="606"/>
      <c r="E22" s="606"/>
      <c r="F22" s="606"/>
      <c r="G22" s="606"/>
      <c r="H22" s="606"/>
      <c r="I22" s="606"/>
      <c r="J22" s="606"/>
      <c r="K22" s="606"/>
      <c r="L22" s="606"/>
      <c r="M22" s="606"/>
      <c r="N22" s="606"/>
      <c r="O22" s="606"/>
      <c r="P22" s="606"/>
      <c r="Q22" s="607"/>
      <c r="R22" s="608">
        <v>1519783</v>
      </c>
      <c r="S22" s="609"/>
      <c r="T22" s="609"/>
      <c r="U22" s="609"/>
      <c r="V22" s="609"/>
      <c r="W22" s="609"/>
      <c r="X22" s="609"/>
      <c r="Y22" s="610"/>
      <c r="Z22" s="646">
        <v>28.4</v>
      </c>
      <c r="AA22" s="646"/>
      <c r="AB22" s="646"/>
      <c r="AC22" s="646"/>
      <c r="AD22" s="647">
        <v>1519783</v>
      </c>
      <c r="AE22" s="647"/>
      <c r="AF22" s="647"/>
      <c r="AG22" s="647"/>
      <c r="AH22" s="647"/>
      <c r="AI22" s="647"/>
      <c r="AJ22" s="647"/>
      <c r="AK22" s="647"/>
      <c r="AL22" s="611">
        <v>65.099999999999994</v>
      </c>
      <c r="AM22" s="612"/>
      <c r="AN22" s="612"/>
      <c r="AO22" s="648"/>
      <c r="AP22" s="605" t="s">
        <v>287</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288</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289</v>
      </c>
      <c r="C23" s="606"/>
      <c r="D23" s="606"/>
      <c r="E23" s="606"/>
      <c r="F23" s="606"/>
      <c r="G23" s="606"/>
      <c r="H23" s="606"/>
      <c r="I23" s="606"/>
      <c r="J23" s="606"/>
      <c r="K23" s="606"/>
      <c r="L23" s="606"/>
      <c r="M23" s="606"/>
      <c r="N23" s="606"/>
      <c r="O23" s="606"/>
      <c r="P23" s="606"/>
      <c r="Q23" s="607"/>
      <c r="R23" s="608">
        <v>279670</v>
      </c>
      <c r="S23" s="609"/>
      <c r="T23" s="609"/>
      <c r="U23" s="609"/>
      <c r="V23" s="609"/>
      <c r="W23" s="609"/>
      <c r="X23" s="609"/>
      <c r="Y23" s="610"/>
      <c r="Z23" s="646">
        <v>5.2</v>
      </c>
      <c r="AA23" s="646"/>
      <c r="AB23" s="646"/>
      <c r="AC23" s="646"/>
      <c r="AD23" s="647" t="s">
        <v>130</v>
      </c>
      <c r="AE23" s="647"/>
      <c r="AF23" s="647"/>
      <c r="AG23" s="647"/>
      <c r="AH23" s="647"/>
      <c r="AI23" s="647"/>
      <c r="AJ23" s="647"/>
      <c r="AK23" s="647"/>
      <c r="AL23" s="611" t="s">
        <v>130</v>
      </c>
      <c r="AM23" s="612"/>
      <c r="AN23" s="612"/>
      <c r="AO23" s="648"/>
      <c r="AP23" s="605" t="s">
        <v>290</v>
      </c>
      <c r="AQ23" s="685"/>
      <c r="AR23" s="685"/>
      <c r="AS23" s="685"/>
      <c r="AT23" s="685"/>
      <c r="AU23" s="685"/>
      <c r="AV23" s="685"/>
      <c r="AW23" s="685"/>
      <c r="AX23" s="685"/>
      <c r="AY23" s="685"/>
      <c r="AZ23" s="685"/>
      <c r="BA23" s="685"/>
      <c r="BB23" s="685"/>
      <c r="BC23" s="685"/>
      <c r="BD23" s="685"/>
      <c r="BE23" s="685"/>
      <c r="BF23" s="686"/>
      <c r="BG23" s="608" t="s">
        <v>130</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7"/>
      <c r="CD23" s="660" t="s">
        <v>228</v>
      </c>
      <c r="CE23" s="661"/>
      <c r="CF23" s="661"/>
      <c r="CG23" s="661"/>
      <c r="CH23" s="661"/>
      <c r="CI23" s="661"/>
      <c r="CJ23" s="661"/>
      <c r="CK23" s="661"/>
      <c r="CL23" s="661"/>
      <c r="CM23" s="661"/>
      <c r="CN23" s="661"/>
      <c r="CO23" s="661"/>
      <c r="CP23" s="661"/>
      <c r="CQ23" s="662"/>
      <c r="CR23" s="660" t="s">
        <v>291</v>
      </c>
      <c r="CS23" s="661"/>
      <c r="CT23" s="661"/>
      <c r="CU23" s="661"/>
      <c r="CV23" s="661"/>
      <c r="CW23" s="661"/>
      <c r="CX23" s="661"/>
      <c r="CY23" s="662"/>
      <c r="CZ23" s="660" t="s">
        <v>292</v>
      </c>
      <c r="DA23" s="661"/>
      <c r="DB23" s="661"/>
      <c r="DC23" s="662"/>
      <c r="DD23" s="660" t="s">
        <v>293</v>
      </c>
      <c r="DE23" s="661"/>
      <c r="DF23" s="661"/>
      <c r="DG23" s="661"/>
      <c r="DH23" s="661"/>
      <c r="DI23" s="661"/>
      <c r="DJ23" s="661"/>
      <c r="DK23" s="662"/>
      <c r="DL23" s="698" t="s">
        <v>294</v>
      </c>
      <c r="DM23" s="699"/>
      <c r="DN23" s="699"/>
      <c r="DO23" s="699"/>
      <c r="DP23" s="699"/>
      <c r="DQ23" s="699"/>
      <c r="DR23" s="699"/>
      <c r="DS23" s="699"/>
      <c r="DT23" s="699"/>
      <c r="DU23" s="699"/>
      <c r="DV23" s="700"/>
      <c r="DW23" s="660" t="s">
        <v>295</v>
      </c>
      <c r="DX23" s="661"/>
      <c r="DY23" s="661"/>
      <c r="DZ23" s="661"/>
      <c r="EA23" s="661"/>
      <c r="EB23" s="661"/>
      <c r="EC23" s="662"/>
    </row>
    <row r="24" spans="2:133" ht="11.25" customHeight="1" x14ac:dyDescent="0.2">
      <c r="B24" s="605" t="s">
        <v>296</v>
      </c>
      <c r="C24" s="606"/>
      <c r="D24" s="606"/>
      <c r="E24" s="606"/>
      <c r="F24" s="606"/>
      <c r="G24" s="606"/>
      <c r="H24" s="606"/>
      <c r="I24" s="606"/>
      <c r="J24" s="606"/>
      <c r="K24" s="606"/>
      <c r="L24" s="606"/>
      <c r="M24" s="606"/>
      <c r="N24" s="606"/>
      <c r="O24" s="606"/>
      <c r="P24" s="606"/>
      <c r="Q24" s="607"/>
      <c r="R24" s="608" t="s">
        <v>251</v>
      </c>
      <c r="S24" s="609"/>
      <c r="T24" s="609"/>
      <c r="U24" s="609"/>
      <c r="V24" s="609"/>
      <c r="W24" s="609"/>
      <c r="X24" s="609"/>
      <c r="Y24" s="610"/>
      <c r="Z24" s="646" t="s">
        <v>138</v>
      </c>
      <c r="AA24" s="646"/>
      <c r="AB24" s="646"/>
      <c r="AC24" s="646"/>
      <c r="AD24" s="647" t="s">
        <v>130</v>
      </c>
      <c r="AE24" s="647"/>
      <c r="AF24" s="647"/>
      <c r="AG24" s="647"/>
      <c r="AH24" s="647"/>
      <c r="AI24" s="647"/>
      <c r="AJ24" s="647"/>
      <c r="AK24" s="647"/>
      <c r="AL24" s="611" t="s">
        <v>130</v>
      </c>
      <c r="AM24" s="612"/>
      <c r="AN24" s="612"/>
      <c r="AO24" s="648"/>
      <c r="AP24" s="605" t="s">
        <v>297</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298</v>
      </c>
      <c r="CE24" s="667"/>
      <c r="CF24" s="667"/>
      <c r="CG24" s="667"/>
      <c r="CH24" s="667"/>
      <c r="CI24" s="667"/>
      <c r="CJ24" s="667"/>
      <c r="CK24" s="667"/>
      <c r="CL24" s="667"/>
      <c r="CM24" s="667"/>
      <c r="CN24" s="667"/>
      <c r="CO24" s="667"/>
      <c r="CP24" s="667"/>
      <c r="CQ24" s="668"/>
      <c r="CR24" s="663">
        <v>1300794</v>
      </c>
      <c r="CS24" s="664"/>
      <c r="CT24" s="664"/>
      <c r="CU24" s="664"/>
      <c r="CV24" s="664"/>
      <c r="CW24" s="664"/>
      <c r="CX24" s="664"/>
      <c r="CY24" s="689"/>
      <c r="CZ24" s="690">
        <v>25.6</v>
      </c>
      <c r="DA24" s="672"/>
      <c r="DB24" s="672"/>
      <c r="DC24" s="692"/>
      <c r="DD24" s="688">
        <v>948332</v>
      </c>
      <c r="DE24" s="664"/>
      <c r="DF24" s="664"/>
      <c r="DG24" s="664"/>
      <c r="DH24" s="664"/>
      <c r="DI24" s="664"/>
      <c r="DJ24" s="664"/>
      <c r="DK24" s="689"/>
      <c r="DL24" s="688">
        <v>905215</v>
      </c>
      <c r="DM24" s="664"/>
      <c r="DN24" s="664"/>
      <c r="DO24" s="664"/>
      <c r="DP24" s="664"/>
      <c r="DQ24" s="664"/>
      <c r="DR24" s="664"/>
      <c r="DS24" s="664"/>
      <c r="DT24" s="664"/>
      <c r="DU24" s="664"/>
      <c r="DV24" s="689"/>
      <c r="DW24" s="690">
        <v>38.4</v>
      </c>
      <c r="DX24" s="672"/>
      <c r="DY24" s="672"/>
      <c r="DZ24" s="672"/>
      <c r="EA24" s="672"/>
      <c r="EB24" s="672"/>
      <c r="EC24" s="691"/>
    </row>
    <row r="25" spans="2:133" ht="11.25" customHeight="1" x14ac:dyDescent="0.2">
      <c r="B25" s="605" t="s">
        <v>299</v>
      </c>
      <c r="C25" s="606"/>
      <c r="D25" s="606"/>
      <c r="E25" s="606"/>
      <c r="F25" s="606"/>
      <c r="G25" s="606"/>
      <c r="H25" s="606"/>
      <c r="I25" s="606"/>
      <c r="J25" s="606"/>
      <c r="K25" s="606"/>
      <c r="L25" s="606"/>
      <c r="M25" s="606"/>
      <c r="N25" s="606"/>
      <c r="O25" s="606"/>
      <c r="P25" s="606"/>
      <c r="Q25" s="607"/>
      <c r="R25" s="608">
        <v>2435031</v>
      </c>
      <c r="S25" s="609"/>
      <c r="T25" s="609"/>
      <c r="U25" s="609"/>
      <c r="V25" s="609"/>
      <c r="W25" s="609"/>
      <c r="X25" s="609"/>
      <c r="Y25" s="610"/>
      <c r="Z25" s="646">
        <v>45.5</v>
      </c>
      <c r="AA25" s="646"/>
      <c r="AB25" s="646"/>
      <c r="AC25" s="646"/>
      <c r="AD25" s="647">
        <v>2155361</v>
      </c>
      <c r="AE25" s="647"/>
      <c r="AF25" s="647"/>
      <c r="AG25" s="647"/>
      <c r="AH25" s="647"/>
      <c r="AI25" s="647"/>
      <c r="AJ25" s="647"/>
      <c r="AK25" s="647"/>
      <c r="AL25" s="611">
        <v>92.3</v>
      </c>
      <c r="AM25" s="612"/>
      <c r="AN25" s="612"/>
      <c r="AO25" s="648"/>
      <c r="AP25" s="605" t="s">
        <v>300</v>
      </c>
      <c r="AQ25" s="685"/>
      <c r="AR25" s="685"/>
      <c r="AS25" s="685"/>
      <c r="AT25" s="685"/>
      <c r="AU25" s="685"/>
      <c r="AV25" s="685"/>
      <c r="AW25" s="685"/>
      <c r="AX25" s="685"/>
      <c r="AY25" s="685"/>
      <c r="AZ25" s="685"/>
      <c r="BA25" s="685"/>
      <c r="BB25" s="685"/>
      <c r="BC25" s="685"/>
      <c r="BD25" s="685"/>
      <c r="BE25" s="685"/>
      <c r="BF25" s="686"/>
      <c r="BG25" s="608" t="s">
        <v>138</v>
      </c>
      <c r="BH25" s="609"/>
      <c r="BI25" s="609"/>
      <c r="BJ25" s="609"/>
      <c r="BK25" s="609"/>
      <c r="BL25" s="609"/>
      <c r="BM25" s="609"/>
      <c r="BN25" s="610"/>
      <c r="BO25" s="646" t="s">
        <v>130</v>
      </c>
      <c r="BP25" s="646"/>
      <c r="BQ25" s="646"/>
      <c r="BR25" s="646"/>
      <c r="BS25" s="647" t="s">
        <v>245</v>
      </c>
      <c r="BT25" s="647"/>
      <c r="BU25" s="647"/>
      <c r="BV25" s="647"/>
      <c r="BW25" s="647"/>
      <c r="BX25" s="647"/>
      <c r="BY25" s="647"/>
      <c r="BZ25" s="647"/>
      <c r="CA25" s="647"/>
      <c r="CB25" s="687"/>
      <c r="CD25" s="605" t="s">
        <v>301</v>
      </c>
      <c r="CE25" s="606"/>
      <c r="CF25" s="606"/>
      <c r="CG25" s="606"/>
      <c r="CH25" s="606"/>
      <c r="CI25" s="606"/>
      <c r="CJ25" s="606"/>
      <c r="CK25" s="606"/>
      <c r="CL25" s="606"/>
      <c r="CM25" s="606"/>
      <c r="CN25" s="606"/>
      <c r="CO25" s="606"/>
      <c r="CP25" s="606"/>
      <c r="CQ25" s="607"/>
      <c r="CR25" s="608">
        <v>978427</v>
      </c>
      <c r="CS25" s="621"/>
      <c r="CT25" s="621"/>
      <c r="CU25" s="621"/>
      <c r="CV25" s="621"/>
      <c r="CW25" s="621"/>
      <c r="CX25" s="621"/>
      <c r="CY25" s="622"/>
      <c r="CZ25" s="611">
        <v>19.3</v>
      </c>
      <c r="DA25" s="623"/>
      <c r="DB25" s="623"/>
      <c r="DC25" s="624"/>
      <c r="DD25" s="614">
        <v>695571</v>
      </c>
      <c r="DE25" s="621"/>
      <c r="DF25" s="621"/>
      <c r="DG25" s="621"/>
      <c r="DH25" s="621"/>
      <c r="DI25" s="621"/>
      <c r="DJ25" s="621"/>
      <c r="DK25" s="622"/>
      <c r="DL25" s="614">
        <v>652454</v>
      </c>
      <c r="DM25" s="621"/>
      <c r="DN25" s="621"/>
      <c r="DO25" s="621"/>
      <c r="DP25" s="621"/>
      <c r="DQ25" s="621"/>
      <c r="DR25" s="621"/>
      <c r="DS25" s="621"/>
      <c r="DT25" s="621"/>
      <c r="DU25" s="621"/>
      <c r="DV25" s="622"/>
      <c r="DW25" s="611">
        <v>27.7</v>
      </c>
      <c r="DX25" s="623"/>
      <c r="DY25" s="623"/>
      <c r="DZ25" s="623"/>
      <c r="EA25" s="623"/>
      <c r="EB25" s="623"/>
      <c r="EC25" s="635"/>
    </row>
    <row r="26" spans="2:133" ht="11.25" customHeight="1" x14ac:dyDescent="0.2">
      <c r="B26" s="605" t="s">
        <v>302</v>
      </c>
      <c r="C26" s="606"/>
      <c r="D26" s="606"/>
      <c r="E26" s="606"/>
      <c r="F26" s="606"/>
      <c r="G26" s="606"/>
      <c r="H26" s="606"/>
      <c r="I26" s="606"/>
      <c r="J26" s="606"/>
      <c r="K26" s="606"/>
      <c r="L26" s="606"/>
      <c r="M26" s="606"/>
      <c r="N26" s="606"/>
      <c r="O26" s="606"/>
      <c r="P26" s="606"/>
      <c r="Q26" s="607"/>
      <c r="R26" s="608" t="s">
        <v>245</v>
      </c>
      <c r="S26" s="609"/>
      <c r="T26" s="609"/>
      <c r="U26" s="609"/>
      <c r="V26" s="609"/>
      <c r="W26" s="609"/>
      <c r="X26" s="609"/>
      <c r="Y26" s="610"/>
      <c r="Z26" s="646" t="s">
        <v>130</v>
      </c>
      <c r="AA26" s="646"/>
      <c r="AB26" s="646"/>
      <c r="AC26" s="646"/>
      <c r="AD26" s="647" t="s">
        <v>245</v>
      </c>
      <c r="AE26" s="647"/>
      <c r="AF26" s="647"/>
      <c r="AG26" s="647"/>
      <c r="AH26" s="647"/>
      <c r="AI26" s="647"/>
      <c r="AJ26" s="647"/>
      <c r="AK26" s="647"/>
      <c r="AL26" s="611" t="s">
        <v>245</v>
      </c>
      <c r="AM26" s="612"/>
      <c r="AN26" s="612"/>
      <c r="AO26" s="648"/>
      <c r="AP26" s="605" t="s">
        <v>303</v>
      </c>
      <c r="AQ26" s="685"/>
      <c r="AR26" s="685"/>
      <c r="AS26" s="685"/>
      <c r="AT26" s="685"/>
      <c r="AU26" s="685"/>
      <c r="AV26" s="685"/>
      <c r="AW26" s="685"/>
      <c r="AX26" s="685"/>
      <c r="AY26" s="685"/>
      <c r="AZ26" s="685"/>
      <c r="BA26" s="685"/>
      <c r="BB26" s="685"/>
      <c r="BC26" s="685"/>
      <c r="BD26" s="685"/>
      <c r="BE26" s="685"/>
      <c r="BF26" s="686"/>
      <c r="BG26" s="608" t="s">
        <v>245</v>
      </c>
      <c r="BH26" s="609"/>
      <c r="BI26" s="609"/>
      <c r="BJ26" s="609"/>
      <c r="BK26" s="609"/>
      <c r="BL26" s="609"/>
      <c r="BM26" s="609"/>
      <c r="BN26" s="610"/>
      <c r="BO26" s="646" t="s">
        <v>130</v>
      </c>
      <c r="BP26" s="646"/>
      <c r="BQ26" s="646"/>
      <c r="BR26" s="646"/>
      <c r="BS26" s="647" t="s">
        <v>251</v>
      </c>
      <c r="BT26" s="647"/>
      <c r="BU26" s="647"/>
      <c r="BV26" s="647"/>
      <c r="BW26" s="647"/>
      <c r="BX26" s="647"/>
      <c r="BY26" s="647"/>
      <c r="BZ26" s="647"/>
      <c r="CA26" s="647"/>
      <c r="CB26" s="687"/>
      <c r="CD26" s="605" t="s">
        <v>304</v>
      </c>
      <c r="CE26" s="606"/>
      <c r="CF26" s="606"/>
      <c r="CG26" s="606"/>
      <c r="CH26" s="606"/>
      <c r="CI26" s="606"/>
      <c r="CJ26" s="606"/>
      <c r="CK26" s="606"/>
      <c r="CL26" s="606"/>
      <c r="CM26" s="606"/>
      <c r="CN26" s="606"/>
      <c r="CO26" s="606"/>
      <c r="CP26" s="606"/>
      <c r="CQ26" s="607"/>
      <c r="CR26" s="608">
        <v>695087</v>
      </c>
      <c r="CS26" s="609"/>
      <c r="CT26" s="609"/>
      <c r="CU26" s="609"/>
      <c r="CV26" s="609"/>
      <c r="CW26" s="609"/>
      <c r="CX26" s="609"/>
      <c r="CY26" s="610"/>
      <c r="CZ26" s="611">
        <v>13.7</v>
      </c>
      <c r="DA26" s="623"/>
      <c r="DB26" s="623"/>
      <c r="DC26" s="624"/>
      <c r="DD26" s="614">
        <v>450772</v>
      </c>
      <c r="DE26" s="609"/>
      <c r="DF26" s="609"/>
      <c r="DG26" s="609"/>
      <c r="DH26" s="609"/>
      <c r="DI26" s="609"/>
      <c r="DJ26" s="609"/>
      <c r="DK26" s="610"/>
      <c r="DL26" s="614" t="s">
        <v>251</v>
      </c>
      <c r="DM26" s="609"/>
      <c r="DN26" s="609"/>
      <c r="DO26" s="609"/>
      <c r="DP26" s="609"/>
      <c r="DQ26" s="609"/>
      <c r="DR26" s="609"/>
      <c r="DS26" s="609"/>
      <c r="DT26" s="609"/>
      <c r="DU26" s="609"/>
      <c r="DV26" s="610"/>
      <c r="DW26" s="611" t="s">
        <v>251</v>
      </c>
      <c r="DX26" s="623"/>
      <c r="DY26" s="623"/>
      <c r="DZ26" s="623"/>
      <c r="EA26" s="623"/>
      <c r="EB26" s="623"/>
      <c r="EC26" s="635"/>
    </row>
    <row r="27" spans="2:133" ht="11.25" customHeight="1" x14ac:dyDescent="0.2">
      <c r="B27" s="605" t="s">
        <v>305</v>
      </c>
      <c r="C27" s="606"/>
      <c r="D27" s="606"/>
      <c r="E27" s="606"/>
      <c r="F27" s="606"/>
      <c r="G27" s="606"/>
      <c r="H27" s="606"/>
      <c r="I27" s="606"/>
      <c r="J27" s="606"/>
      <c r="K27" s="606"/>
      <c r="L27" s="606"/>
      <c r="M27" s="606"/>
      <c r="N27" s="606"/>
      <c r="O27" s="606"/>
      <c r="P27" s="606"/>
      <c r="Q27" s="607"/>
      <c r="R27" s="608">
        <v>8497</v>
      </c>
      <c r="S27" s="609"/>
      <c r="T27" s="609"/>
      <c r="U27" s="609"/>
      <c r="V27" s="609"/>
      <c r="W27" s="609"/>
      <c r="X27" s="609"/>
      <c r="Y27" s="610"/>
      <c r="Z27" s="646">
        <v>0.2</v>
      </c>
      <c r="AA27" s="646"/>
      <c r="AB27" s="646"/>
      <c r="AC27" s="646"/>
      <c r="AD27" s="647" t="s">
        <v>245</v>
      </c>
      <c r="AE27" s="647"/>
      <c r="AF27" s="647"/>
      <c r="AG27" s="647"/>
      <c r="AH27" s="647"/>
      <c r="AI27" s="647"/>
      <c r="AJ27" s="647"/>
      <c r="AK27" s="647"/>
      <c r="AL27" s="611" t="s">
        <v>138</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522096</v>
      </c>
      <c r="BH27" s="609"/>
      <c r="BI27" s="609"/>
      <c r="BJ27" s="609"/>
      <c r="BK27" s="609"/>
      <c r="BL27" s="609"/>
      <c r="BM27" s="609"/>
      <c r="BN27" s="610"/>
      <c r="BO27" s="646">
        <v>100</v>
      </c>
      <c r="BP27" s="646"/>
      <c r="BQ27" s="646"/>
      <c r="BR27" s="646"/>
      <c r="BS27" s="647" t="s">
        <v>245</v>
      </c>
      <c r="BT27" s="647"/>
      <c r="BU27" s="647"/>
      <c r="BV27" s="647"/>
      <c r="BW27" s="647"/>
      <c r="BX27" s="647"/>
      <c r="BY27" s="647"/>
      <c r="BZ27" s="647"/>
      <c r="CA27" s="647"/>
      <c r="CB27" s="687"/>
      <c r="CD27" s="605" t="s">
        <v>307</v>
      </c>
      <c r="CE27" s="606"/>
      <c r="CF27" s="606"/>
      <c r="CG27" s="606"/>
      <c r="CH27" s="606"/>
      <c r="CI27" s="606"/>
      <c r="CJ27" s="606"/>
      <c r="CK27" s="606"/>
      <c r="CL27" s="606"/>
      <c r="CM27" s="606"/>
      <c r="CN27" s="606"/>
      <c r="CO27" s="606"/>
      <c r="CP27" s="606"/>
      <c r="CQ27" s="607"/>
      <c r="CR27" s="608">
        <v>96623</v>
      </c>
      <c r="CS27" s="621"/>
      <c r="CT27" s="621"/>
      <c r="CU27" s="621"/>
      <c r="CV27" s="621"/>
      <c r="CW27" s="621"/>
      <c r="CX27" s="621"/>
      <c r="CY27" s="622"/>
      <c r="CZ27" s="611">
        <v>1.9</v>
      </c>
      <c r="DA27" s="623"/>
      <c r="DB27" s="623"/>
      <c r="DC27" s="624"/>
      <c r="DD27" s="614">
        <v>27017</v>
      </c>
      <c r="DE27" s="621"/>
      <c r="DF27" s="621"/>
      <c r="DG27" s="621"/>
      <c r="DH27" s="621"/>
      <c r="DI27" s="621"/>
      <c r="DJ27" s="621"/>
      <c r="DK27" s="622"/>
      <c r="DL27" s="614">
        <v>27017</v>
      </c>
      <c r="DM27" s="621"/>
      <c r="DN27" s="621"/>
      <c r="DO27" s="621"/>
      <c r="DP27" s="621"/>
      <c r="DQ27" s="621"/>
      <c r="DR27" s="621"/>
      <c r="DS27" s="621"/>
      <c r="DT27" s="621"/>
      <c r="DU27" s="621"/>
      <c r="DV27" s="622"/>
      <c r="DW27" s="611">
        <v>1.1000000000000001</v>
      </c>
      <c r="DX27" s="623"/>
      <c r="DY27" s="623"/>
      <c r="DZ27" s="623"/>
      <c r="EA27" s="623"/>
      <c r="EB27" s="623"/>
      <c r="EC27" s="635"/>
    </row>
    <row r="28" spans="2:133" ht="11.25" customHeight="1" x14ac:dyDescent="0.2">
      <c r="B28" s="605" t="s">
        <v>308</v>
      </c>
      <c r="C28" s="606"/>
      <c r="D28" s="606"/>
      <c r="E28" s="606"/>
      <c r="F28" s="606"/>
      <c r="G28" s="606"/>
      <c r="H28" s="606"/>
      <c r="I28" s="606"/>
      <c r="J28" s="606"/>
      <c r="K28" s="606"/>
      <c r="L28" s="606"/>
      <c r="M28" s="606"/>
      <c r="N28" s="606"/>
      <c r="O28" s="606"/>
      <c r="P28" s="606"/>
      <c r="Q28" s="607"/>
      <c r="R28" s="608">
        <v>227321</v>
      </c>
      <c r="S28" s="609"/>
      <c r="T28" s="609"/>
      <c r="U28" s="609"/>
      <c r="V28" s="609"/>
      <c r="W28" s="609"/>
      <c r="X28" s="609"/>
      <c r="Y28" s="610"/>
      <c r="Z28" s="646">
        <v>4.2</v>
      </c>
      <c r="AA28" s="646"/>
      <c r="AB28" s="646"/>
      <c r="AC28" s="646"/>
      <c r="AD28" s="647">
        <v>1201</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225744</v>
      </c>
      <c r="CS28" s="609"/>
      <c r="CT28" s="609"/>
      <c r="CU28" s="609"/>
      <c r="CV28" s="609"/>
      <c r="CW28" s="609"/>
      <c r="CX28" s="609"/>
      <c r="CY28" s="610"/>
      <c r="CZ28" s="611">
        <v>4.4000000000000004</v>
      </c>
      <c r="DA28" s="623"/>
      <c r="DB28" s="623"/>
      <c r="DC28" s="624"/>
      <c r="DD28" s="614">
        <v>225744</v>
      </c>
      <c r="DE28" s="609"/>
      <c r="DF28" s="609"/>
      <c r="DG28" s="609"/>
      <c r="DH28" s="609"/>
      <c r="DI28" s="609"/>
      <c r="DJ28" s="609"/>
      <c r="DK28" s="610"/>
      <c r="DL28" s="614">
        <v>225744</v>
      </c>
      <c r="DM28" s="609"/>
      <c r="DN28" s="609"/>
      <c r="DO28" s="609"/>
      <c r="DP28" s="609"/>
      <c r="DQ28" s="609"/>
      <c r="DR28" s="609"/>
      <c r="DS28" s="609"/>
      <c r="DT28" s="609"/>
      <c r="DU28" s="609"/>
      <c r="DV28" s="610"/>
      <c r="DW28" s="611">
        <v>9.6</v>
      </c>
      <c r="DX28" s="623"/>
      <c r="DY28" s="623"/>
      <c r="DZ28" s="623"/>
      <c r="EA28" s="623"/>
      <c r="EB28" s="623"/>
      <c r="EC28" s="635"/>
    </row>
    <row r="29" spans="2:133" ht="11.25" customHeight="1" x14ac:dyDescent="0.2">
      <c r="B29" s="605" t="s">
        <v>310</v>
      </c>
      <c r="C29" s="606"/>
      <c r="D29" s="606"/>
      <c r="E29" s="606"/>
      <c r="F29" s="606"/>
      <c r="G29" s="606"/>
      <c r="H29" s="606"/>
      <c r="I29" s="606"/>
      <c r="J29" s="606"/>
      <c r="K29" s="606"/>
      <c r="L29" s="606"/>
      <c r="M29" s="606"/>
      <c r="N29" s="606"/>
      <c r="O29" s="606"/>
      <c r="P29" s="606"/>
      <c r="Q29" s="607"/>
      <c r="R29" s="608">
        <v>33462</v>
      </c>
      <c r="S29" s="609"/>
      <c r="T29" s="609"/>
      <c r="U29" s="609"/>
      <c r="V29" s="609"/>
      <c r="W29" s="609"/>
      <c r="X29" s="609"/>
      <c r="Y29" s="610"/>
      <c r="Z29" s="646">
        <v>0.6</v>
      </c>
      <c r="AA29" s="646"/>
      <c r="AB29" s="646"/>
      <c r="AC29" s="646"/>
      <c r="AD29" s="647" t="s">
        <v>130</v>
      </c>
      <c r="AE29" s="647"/>
      <c r="AF29" s="647"/>
      <c r="AG29" s="647"/>
      <c r="AH29" s="647"/>
      <c r="AI29" s="647"/>
      <c r="AJ29" s="647"/>
      <c r="AK29" s="647"/>
      <c r="AL29" s="611" t="s">
        <v>245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311</v>
      </c>
      <c r="CE29" s="628"/>
      <c r="CF29" s="605" t="s">
        <v>312</v>
      </c>
      <c r="CG29" s="606"/>
      <c r="CH29" s="606"/>
      <c r="CI29" s="606"/>
      <c r="CJ29" s="606"/>
      <c r="CK29" s="606"/>
      <c r="CL29" s="606"/>
      <c r="CM29" s="606"/>
      <c r="CN29" s="606"/>
      <c r="CO29" s="606"/>
      <c r="CP29" s="606"/>
      <c r="CQ29" s="607"/>
      <c r="CR29" s="608">
        <v>225744</v>
      </c>
      <c r="CS29" s="621"/>
      <c r="CT29" s="621"/>
      <c r="CU29" s="621"/>
      <c r="CV29" s="621"/>
      <c r="CW29" s="621"/>
      <c r="CX29" s="621"/>
      <c r="CY29" s="622"/>
      <c r="CZ29" s="611">
        <v>4.4000000000000004</v>
      </c>
      <c r="DA29" s="623"/>
      <c r="DB29" s="623"/>
      <c r="DC29" s="624"/>
      <c r="DD29" s="614">
        <v>225744</v>
      </c>
      <c r="DE29" s="621"/>
      <c r="DF29" s="621"/>
      <c r="DG29" s="621"/>
      <c r="DH29" s="621"/>
      <c r="DI29" s="621"/>
      <c r="DJ29" s="621"/>
      <c r="DK29" s="622"/>
      <c r="DL29" s="614">
        <v>225744</v>
      </c>
      <c r="DM29" s="621"/>
      <c r="DN29" s="621"/>
      <c r="DO29" s="621"/>
      <c r="DP29" s="621"/>
      <c r="DQ29" s="621"/>
      <c r="DR29" s="621"/>
      <c r="DS29" s="621"/>
      <c r="DT29" s="621"/>
      <c r="DU29" s="621"/>
      <c r="DV29" s="622"/>
      <c r="DW29" s="611">
        <v>9.6</v>
      </c>
      <c r="DX29" s="623"/>
      <c r="DY29" s="623"/>
      <c r="DZ29" s="623"/>
      <c r="EA29" s="623"/>
      <c r="EB29" s="623"/>
      <c r="EC29" s="635"/>
    </row>
    <row r="30" spans="2:133" ht="11.25" customHeight="1" x14ac:dyDescent="0.2">
      <c r="B30" s="605" t="s">
        <v>313</v>
      </c>
      <c r="C30" s="606"/>
      <c r="D30" s="606"/>
      <c r="E30" s="606"/>
      <c r="F30" s="606"/>
      <c r="G30" s="606"/>
      <c r="H30" s="606"/>
      <c r="I30" s="606"/>
      <c r="J30" s="606"/>
      <c r="K30" s="606"/>
      <c r="L30" s="606"/>
      <c r="M30" s="606"/>
      <c r="N30" s="606"/>
      <c r="O30" s="606"/>
      <c r="P30" s="606"/>
      <c r="Q30" s="607"/>
      <c r="R30" s="608">
        <v>700309</v>
      </c>
      <c r="S30" s="609"/>
      <c r="T30" s="609"/>
      <c r="U30" s="609"/>
      <c r="V30" s="609"/>
      <c r="W30" s="609"/>
      <c r="X30" s="609"/>
      <c r="Y30" s="610"/>
      <c r="Z30" s="646">
        <v>13.1</v>
      </c>
      <c r="AA30" s="646"/>
      <c r="AB30" s="646"/>
      <c r="AC30" s="646"/>
      <c r="AD30" s="647" t="s">
        <v>130</v>
      </c>
      <c r="AE30" s="647"/>
      <c r="AF30" s="647"/>
      <c r="AG30" s="647"/>
      <c r="AH30" s="647"/>
      <c r="AI30" s="647"/>
      <c r="AJ30" s="647"/>
      <c r="AK30" s="647"/>
      <c r="AL30" s="611" t="s">
        <v>130</v>
      </c>
      <c r="AM30" s="612"/>
      <c r="AN30" s="612"/>
      <c r="AO30" s="648"/>
      <c r="AP30" s="660" t="s">
        <v>228</v>
      </c>
      <c r="AQ30" s="661"/>
      <c r="AR30" s="661"/>
      <c r="AS30" s="661"/>
      <c r="AT30" s="661"/>
      <c r="AU30" s="661"/>
      <c r="AV30" s="661"/>
      <c r="AW30" s="661"/>
      <c r="AX30" s="661"/>
      <c r="AY30" s="661"/>
      <c r="AZ30" s="661"/>
      <c r="BA30" s="661"/>
      <c r="BB30" s="661"/>
      <c r="BC30" s="661"/>
      <c r="BD30" s="661"/>
      <c r="BE30" s="661"/>
      <c r="BF30" s="662"/>
      <c r="BG30" s="660" t="s">
        <v>314</v>
      </c>
      <c r="BH30" s="678"/>
      <c r="BI30" s="678"/>
      <c r="BJ30" s="678"/>
      <c r="BK30" s="678"/>
      <c r="BL30" s="678"/>
      <c r="BM30" s="678"/>
      <c r="BN30" s="678"/>
      <c r="BO30" s="678"/>
      <c r="BP30" s="678"/>
      <c r="BQ30" s="679"/>
      <c r="BR30" s="660" t="s">
        <v>315</v>
      </c>
      <c r="BS30" s="678"/>
      <c r="BT30" s="678"/>
      <c r="BU30" s="678"/>
      <c r="BV30" s="678"/>
      <c r="BW30" s="678"/>
      <c r="BX30" s="678"/>
      <c r="BY30" s="678"/>
      <c r="BZ30" s="678"/>
      <c r="CA30" s="678"/>
      <c r="CB30" s="679"/>
      <c r="CD30" s="629"/>
      <c r="CE30" s="630"/>
      <c r="CF30" s="605" t="s">
        <v>316</v>
      </c>
      <c r="CG30" s="606"/>
      <c r="CH30" s="606"/>
      <c r="CI30" s="606"/>
      <c r="CJ30" s="606"/>
      <c r="CK30" s="606"/>
      <c r="CL30" s="606"/>
      <c r="CM30" s="606"/>
      <c r="CN30" s="606"/>
      <c r="CO30" s="606"/>
      <c r="CP30" s="606"/>
      <c r="CQ30" s="607"/>
      <c r="CR30" s="608">
        <v>217426</v>
      </c>
      <c r="CS30" s="609"/>
      <c r="CT30" s="609"/>
      <c r="CU30" s="609"/>
      <c r="CV30" s="609"/>
      <c r="CW30" s="609"/>
      <c r="CX30" s="609"/>
      <c r="CY30" s="610"/>
      <c r="CZ30" s="611">
        <v>4.3</v>
      </c>
      <c r="DA30" s="623"/>
      <c r="DB30" s="623"/>
      <c r="DC30" s="624"/>
      <c r="DD30" s="614">
        <v>217426</v>
      </c>
      <c r="DE30" s="609"/>
      <c r="DF30" s="609"/>
      <c r="DG30" s="609"/>
      <c r="DH30" s="609"/>
      <c r="DI30" s="609"/>
      <c r="DJ30" s="609"/>
      <c r="DK30" s="610"/>
      <c r="DL30" s="614">
        <v>217426</v>
      </c>
      <c r="DM30" s="609"/>
      <c r="DN30" s="609"/>
      <c r="DO30" s="609"/>
      <c r="DP30" s="609"/>
      <c r="DQ30" s="609"/>
      <c r="DR30" s="609"/>
      <c r="DS30" s="609"/>
      <c r="DT30" s="609"/>
      <c r="DU30" s="609"/>
      <c r="DV30" s="610"/>
      <c r="DW30" s="611">
        <v>9.1999999999999993</v>
      </c>
      <c r="DX30" s="623"/>
      <c r="DY30" s="623"/>
      <c r="DZ30" s="623"/>
      <c r="EA30" s="623"/>
      <c r="EB30" s="623"/>
      <c r="EC30" s="635"/>
    </row>
    <row r="31" spans="2:133" ht="11.25" customHeight="1" x14ac:dyDescent="0.2">
      <c r="B31" s="675" t="s">
        <v>317</v>
      </c>
      <c r="C31" s="676"/>
      <c r="D31" s="676"/>
      <c r="E31" s="676"/>
      <c r="F31" s="676"/>
      <c r="G31" s="676"/>
      <c r="H31" s="676"/>
      <c r="I31" s="676"/>
      <c r="J31" s="676"/>
      <c r="K31" s="676"/>
      <c r="L31" s="676"/>
      <c r="M31" s="676"/>
      <c r="N31" s="676"/>
      <c r="O31" s="676"/>
      <c r="P31" s="676"/>
      <c r="Q31" s="677"/>
      <c r="R31" s="608">
        <v>128449</v>
      </c>
      <c r="S31" s="609"/>
      <c r="T31" s="609"/>
      <c r="U31" s="609"/>
      <c r="V31" s="609"/>
      <c r="W31" s="609"/>
      <c r="X31" s="609"/>
      <c r="Y31" s="610"/>
      <c r="Z31" s="646">
        <v>2.4</v>
      </c>
      <c r="AA31" s="646"/>
      <c r="AB31" s="646"/>
      <c r="AC31" s="646"/>
      <c r="AD31" s="647">
        <v>128449</v>
      </c>
      <c r="AE31" s="647"/>
      <c r="AF31" s="647"/>
      <c r="AG31" s="647"/>
      <c r="AH31" s="647"/>
      <c r="AI31" s="647"/>
      <c r="AJ31" s="647"/>
      <c r="AK31" s="647"/>
      <c r="AL31" s="611">
        <v>5.5</v>
      </c>
      <c r="AM31" s="612"/>
      <c r="AN31" s="612"/>
      <c r="AO31" s="648"/>
      <c r="AP31" s="680" t="s">
        <v>318</v>
      </c>
      <c r="AQ31" s="681"/>
      <c r="AR31" s="681"/>
      <c r="AS31" s="681"/>
      <c r="AT31" s="682" t="s">
        <v>319</v>
      </c>
      <c r="AU31" s="212"/>
      <c r="AV31" s="212"/>
      <c r="AW31" s="212"/>
      <c r="AX31" s="666" t="s">
        <v>191</v>
      </c>
      <c r="AY31" s="667"/>
      <c r="AZ31" s="667"/>
      <c r="BA31" s="667"/>
      <c r="BB31" s="667"/>
      <c r="BC31" s="667"/>
      <c r="BD31" s="667"/>
      <c r="BE31" s="667"/>
      <c r="BF31" s="668"/>
      <c r="BG31" s="670">
        <v>99.3</v>
      </c>
      <c r="BH31" s="671"/>
      <c r="BI31" s="671"/>
      <c r="BJ31" s="671"/>
      <c r="BK31" s="671"/>
      <c r="BL31" s="671"/>
      <c r="BM31" s="672">
        <v>98.7</v>
      </c>
      <c r="BN31" s="671"/>
      <c r="BO31" s="671"/>
      <c r="BP31" s="671"/>
      <c r="BQ31" s="673"/>
      <c r="BR31" s="670">
        <v>99.5</v>
      </c>
      <c r="BS31" s="671"/>
      <c r="BT31" s="671"/>
      <c r="BU31" s="671"/>
      <c r="BV31" s="671"/>
      <c r="BW31" s="671"/>
      <c r="BX31" s="672">
        <v>99</v>
      </c>
      <c r="BY31" s="671"/>
      <c r="BZ31" s="671"/>
      <c r="CA31" s="671"/>
      <c r="CB31" s="673"/>
      <c r="CD31" s="629"/>
      <c r="CE31" s="630"/>
      <c r="CF31" s="605" t="s">
        <v>320</v>
      </c>
      <c r="CG31" s="606"/>
      <c r="CH31" s="606"/>
      <c r="CI31" s="606"/>
      <c r="CJ31" s="606"/>
      <c r="CK31" s="606"/>
      <c r="CL31" s="606"/>
      <c r="CM31" s="606"/>
      <c r="CN31" s="606"/>
      <c r="CO31" s="606"/>
      <c r="CP31" s="606"/>
      <c r="CQ31" s="607"/>
      <c r="CR31" s="608">
        <v>8318</v>
      </c>
      <c r="CS31" s="621"/>
      <c r="CT31" s="621"/>
      <c r="CU31" s="621"/>
      <c r="CV31" s="621"/>
      <c r="CW31" s="621"/>
      <c r="CX31" s="621"/>
      <c r="CY31" s="622"/>
      <c r="CZ31" s="611">
        <v>0.2</v>
      </c>
      <c r="DA31" s="623"/>
      <c r="DB31" s="623"/>
      <c r="DC31" s="624"/>
      <c r="DD31" s="614">
        <v>8318</v>
      </c>
      <c r="DE31" s="621"/>
      <c r="DF31" s="621"/>
      <c r="DG31" s="621"/>
      <c r="DH31" s="621"/>
      <c r="DI31" s="621"/>
      <c r="DJ31" s="621"/>
      <c r="DK31" s="622"/>
      <c r="DL31" s="614">
        <v>8318</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321</v>
      </c>
      <c r="C32" s="606"/>
      <c r="D32" s="606"/>
      <c r="E32" s="606"/>
      <c r="F32" s="606"/>
      <c r="G32" s="606"/>
      <c r="H32" s="606"/>
      <c r="I32" s="606"/>
      <c r="J32" s="606"/>
      <c r="K32" s="606"/>
      <c r="L32" s="606"/>
      <c r="M32" s="606"/>
      <c r="N32" s="606"/>
      <c r="O32" s="606"/>
      <c r="P32" s="606"/>
      <c r="Q32" s="607"/>
      <c r="R32" s="608">
        <v>1034614</v>
      </c>
      <c r="S32" s="609"/>
      <c r="T32" s="609"/>
      <c r="U32" s="609"/>
      <c r="V32" s="609"/>
      <c r="W32" s="609"/>
      <c r="X32" s="609"/>
      <c r="Y32" s="610"/>
      <c r="Z32" s="646">
        <v>19.3</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83"/>
      <c r="AU32" s="208" t="s">
        <v>322</v>
      </c>
      <c r="AX32" s="605" t="s">
        <v>323</v>
      </c>
      <c r="AY32" s="606"/>
      <c r="AZ32" s="606"/>
      <c r="BA32" s="606"/>
      <c r="BB32" s="606"/>
      <c r="BC32" s="606"/>
      <c r="BD32" s="606"/>
      <c r="BE32" s="606"/>
      <c r="BF32" s="607"/>
      <c r="BG32" s="674">
        <v>98.9</v>
      </c>
      <c r="BH32" s="621"/>
      <c r="BI32" s="621"/>
      <c r="BJ32" s="621"/>
      <c r="BK32" s="621"/>
      <c r="BL32" s="621"/>
      <c r="BM32" s="612">
        <v>98.2</v>
      </c>
      <c r="BN32" s="621"/>
      <c r="BO32" s="621"/>
      <c r="BP32" s="621"/>
      <c r="BQ32" s="644"/>
      <c r="BR32" s="674">
        <v>99.4</v>
      </c>
      <c r="BS32" s="621"/>
      <c r="BT32" s="621"/>
      <c r="BU32" s="621"/>
      <c r="BV32" s="621"/>
      <c r="BW32" s="621"/>
      <c r="BX32" s="612">
        <v>98.9</v>
      </c>
      <c r="BY32" s="621"/>
      <c r="BZ32" s="621"/>
      <c r="CA32" s="621"/>
      <c r="CB32" s="644"/>
      <c r="CD32" s="631"/>
      <c r="CE32" s="632"/>
      <c r="CF32" s="605" t="s">
        <v>324</v>
      </c>
      <c r="CG32" s="606"/>
      <c r="CH32" s="606"/>
      <c r="CI32" s="606"/>
      <c r="CJ32" s="606"/>
      <c r="CK32" s="606"/>
      <c r="CL32" s="606"/>
      <c r="CM32" s="606"/>
      <c r="CN32" s="606"/>
      <c r="CO32" s="606"/>
      <c r="CP32" s="606"/>
      <c r="CQ32" s="607"/>
      <c r="CR32" s="608" t="s">
        <v>245</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130</v>
      </c>
      <c r="DM32" s="609"/>
      <c r="DN32" s="609"/>
      <c r="DO32" s="609"/>
      <c r="DP32" s="609"/>
      <c r="DQ32" s="609"/>
      <c r="DR32" s="609"/>
      <c r="DS32" s="609"/>
      <c r="DT32" s="609"/>
      <c r="DU32" s="609"/>
      <c r="DV32" s="610"/>
      <c r="DW32" s="611" t="s">
        <v>138</v>
      </c>
      <c r="DX32" s="623"/>
      <c r="DY32" s="623"/>
      <c r="DZ32" s="623"/>
      <c r="EA32" s="623"/>
      <c r="EB32" s="623"/>
      <c r="EC32" s="635"/>
    </row>
    <row r="33" spans="2:133" ht="11.25" customHeight="1" x14ac:dyDescent="0.2">
      <c r="B33" s="605" t="s">
        <v>325</v>
      </c>
      <c r="C33" s="606"/>
      <c r="D33" s="606"/>
      <c r="E33" s="606"/>
      <c r="F33" s="606"/>
      <c r="G33" s="606"/>
      <c r="H33" s="606"/>
      <c r="I33" s="606"/>
      <c r="J33" s="606"/>
      <c r="K33" s="606"/>
      <c r="L33" s="606"/>
      <c r="M33" s="606"/>
      <c r="N33" s="606"/>
      <c r="O33" s="606"/>
      <c r="P33" s="606"/>
      <c r="Q33" s="607"/>
      <c r="R33" s="608">
        <v>68711</v>
      </c>
      <c r="S33" s="609"/>
      <c r="T33" s="609"/>
      <c r="U33" s="609"/>
      <c r="V33" s="609"/>
      <c r="W33" s="609"/>
      <c r="X33" s="609"/>
      <c r="Y33" s="610"/>
      <c r="Z33" s="646">
        <v>1.3</v>
      </c>
      <c r="AA33" s="646"/>
      <c r="AB33" s="646"/>
      <c r="AC33" s="646"/>
      <c r="AD33" s="647">
        <v>50064</v>
      </c>
      <c r="AE33" s="647"/>
      <c r="AF33" s="647"/>
      <c r="AG33" s="647"/>
      <c r="AH33" s="647"/>
      <c r="AI33" s="647"/>
      <c r="AJ33" s="647"/>
      <c r="AK33" s="647"/>
      <c r="AL33" s="611">
        <v>2.1</v>
      </c>
      <c r="AM33" s="612"/>
      <c r="AN33" s="612"/>
      <c r="AO33" s="648"/>
      <c r="AP33" s="651"/>
      <c r="AQ33" s="652"/>
      <c r="AR33" s="652"/>
      <c r="AS33" s="652"/>
      <c r="AT33" s="684"/>
      <c r="AU33" s="213"/>
      <c r="AV33" s="213"/>
      <c r="AW33" s="213"/>
      <c r="AX33" s="589" t="s">
        <v>326</v>
      </c>
      <c r="AY33" s="590"/>
      <c r="AZ33" s="590"/>
      <c r="BA33" s="590"/>
      <c r="BB33" s="590"/>
      <c r="BC33" s="590"/>
      <c r="BD33" s="590"/>
      <c r="BE33" s="590"/>
      <c r="BF33" s="591"/>
      <c r="BG33" s="669">
        <v>100</v>
      </c>
      <c r="BH33" s="593"/>
      <c r="BI33" s="593"/>
      <c r="BJ33" s="593"/>
      <c r="BK33" s="593"/>
      <c r="BL33" s="593"/>
      <c r="BM33" s="639">
        <v>99.2</v>
      </c>
      <c r="BN33" s="593"/>
      <c r="BO33" s="593"/>
      <c r="BP33" s="593"/>
      <c r="BQ33" s="656"/>
      <c r="BR33" s="669">
        <v>99.4</v>
      </c>
      <c r="BS33" s="593"/>
      <c r="BT33" s="593"/>
      <c r="BU33" s="593"/>
      <c r="BV33" s="593"/>
      <c r="BW33" s="593"/>
      <c r="BX33" s="639">
        <v>98.7</v>
      </c>
      <c r="BY33" s="593"/>
      <c r="BZ33" s="593"/>
      <c r="CA33" s="593"/>
      <c r="CB33" s="656"/>
      <c r="CD33" s="605" t="s">
        <v>327</v>
      </c>
      <c r="CE33" s="606"/>
      <c r="CF33" s="606"/>
      <c r="CG33" s="606"/>
      <c r="CH33" s="606"/>
      <c r="CI33" s="606"/>
      <c r="CJ33" s="606"/>
      <c r="CK33" s="606"/>
      <c r="CL33" s="606"/>
      <c r="CM33" s="606"/>
      <c r="CN33" s="606"/>
      <c r="CO33" s="606"/>
      <c r="CP33" s="606"/>
      <c r="CQ33" s="607"/>
      <c r="CR33" s="608">
        <v>2861123</v>
      </c>
      <c r="CS33" s="621"/>
      <c r="CT33" s="621"/>
      <c r="CU33" s="621"/>
      <c r="CV33" s="621"/>
      <c r="CW33" s="621"/>
      <c r="CX33" s="621"/>
      <c r="CY33" s="622"/>
      <c r="CZ33" s="611">
        <v>56.4</v>
      </c>
      <c r="DA33" s="623"/>
      <c r="DB33" s="623"/>
      <c r="DC33" s="624"/>
      <c r="DD33" s="614">
        <v>1689911</v>
      </c>
      <c r="DE33" s="621"/>
      <c r="DF33" s="621"/>
      <c r="DG33" s="621"/>
      <c r="DH33" s="621"/>
      <c r="DI33" s="621"/>
      <c r="DJ33" s="621"/>
      <c r="DK33" s="622"/>
      <c r="DL33" s="614">
        <v>837119</v>
      </c>
      <c r="DM33" s="621"/>
      <c r="DN33" s="621"/>
      <c r="DO33" s="621"/>
      <c r="DP33" s="621"/>
      <c r="DQ33" s="621"/>
      <c r="DR33" s="621"/>
      <c r="DS33" s="621"/>
      <c r="DT33" s="621"/>
      <c r="DU33" s="621"/>
      <c r="DV33" s="622"/>
      <c r="DW33" s="611">
        <v>35.5</v>
      </c>
      <c r="DX33" s="623"/>
      <c r="DY33" s="623"/>
      <c r="DZ33" s="623"/>
      <c r="EA33" s="623"/>
      <c r="EB33" s="623"/>
      <c r="EC33" s="635"/>
    </row>
    <row r="34" spans="2:133" ht="11.25" customHeight="1" x14ac:dyDescent="0.2">
      <c r="B34" s="605" t="s">
        <v>328</v>
      </c>
      <c r="C34" s="606"/>
      <c r="D34" s="606"/>
      <c r="E34" s="606"/>
      <c r="F34" s="606"/>
      <c r="G34" s="606"/>
      <c r="H34" s="606"/>
      <c r="I34" s="606"/>
      <c r="J34" s="606"/>
      <c r="K34" s="606"/>
      <c r="L34" s="606"/>
      <c r="M34" s="606"/>
      <c r="N34" s="606"/>
      <c r="O34" s="606"/>
      <c r="P34" s="606"/>
      <c r="Q34" s="607"/>
      <c r="R34" s="608">
        <v>20559</v>
      </c>
      <c r="S34" s="609"/>
      <c r="T34" s="609"/>
      <c r="U34" s="609"/>
      <c r="V34" s="609"/>
      <c r="W34" s="609"/>
      <c r="X34" s="609"/>
      <c r="Y34" s="610"/>
      <c r="Z34" s="646">
        <v>0.4</v>
      </c>
      <c r="AA34" s="646"/>
      <c r="AB34" s="646"/>
      <c r="AC34" s="646"/>
      <c r="AD34" s="647" t="s">
        <v>138</v>
      </c>
      <c r="AE34" s="647"/>
      <c r="AF34" s="647"/>
      <c r="AG34" s="647"/>
      <c r="AH34" s="647"/>
      <c r="AI34" s="647"/>
      <c r="AJ34" s="647"/>
      <c r="AK34" s="647"/>
      <c r="AL34" s="611" t="s">
        <v>245</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329</v>
      </c>
      <c r="CE34" s="606"/>
      <c r="CF34" s="606"/>
      <c r="CG34" s="606"/>
      <c r="CH34" s="606"/>
      <c r="CI34" s="606"/>
      <c r="CJ34" s="606"/>
      <c r="CK34" s="606"/>
      <c r="CL34" s="606"/>
      <c r="CM34" s="606"/>
      <c r="CN34" s="606"/>
      <c r="CO34" s="606"/>
      <c r="CP34" s="606"/>
      <c r="CQ34" s="607"/>
      <c r="CR34" s="608">
        <v>1626470</v>
      </c>
      <c r="CS34" s="609"/>
      <c r="CT34" s="609"/>
      <c r="CU34" s="609"/>
      <c r="CV34" s="609"/>
      <c r="CW34" s="609"/>
      <c r="CX34" s="609"/>
      <c r="CY34" s="610"/>
      <c r="CZ34" s="611">
        <v>32</v>
      </c>
      <c r="DA34" s="623"/>
      <c r="DB34" s="623"/>
      <c r="DC34" s="624"/>
      <c r="DD34" s="614">
        <v>727284</v>
      </c>
      <c r="DE34" s="609"/>
      <c r="DF34" s="609"/>
      <c r="DG34" s="609"/>
      <c r="DH34" s="609"/>
      <c r="DI34" s="609"/>
      <c r="DJ34" s="609"/>
      <c r="DK34" s="610"/>
      <c r="DL34" s="614">
        <v>577715</v>
      </c>
      <c r="DM34" s="609"/>
      <c r="DN34" s="609"/>
      <c r="DO34" s="609"/>
      <c r="DP34" s="609"/>
      <c r="DQ34" s="609"/>
      <c r="DR34" s="609"/>
      <c r="DS34" s="609"/>
      <c r="DT34" s="609"/>
      <c r="DU34" s="609"/>
      <c r="DV34" s="610"/>
      <c r="DW34" s="611">
        <v>24.5</v>
      </c>
      <c r="DX34" s="623"/>
      <c r="DY34" s="623"/>
      <c r="DZ34" s="623"/>
      <c r="EA34" s="623"/>
      <c r="EB34" s="623"/>
      <c r="EC34" s="635"/>
    </row>
    <row r="35" spans="2:133" ht="11.25" customHeight="1" x14ac:dyDescent="0.2">
      <c r="B35" s="605" t="s">
        <v>330</v>
      </c>
      <c r="C35" s="606"/>
      <c r="D35" s="606"/>
      <c r="E35" s="606"/>
      <c r="F35" s="606"/>
      <c r="G35" s="606"/>
      <c r="H35" s="606"/>
      <c r="I35" s="606"/>
      <c r="J35" s="606"/>
      <c r="K35" s="606"/>
      <c r="L35" s="606"/>
      <c r="M35" s="606"/>
      <c r="N35" s="606"/>
      <c r="O35" s="606"/>
      <c r="P35" s="606"/>
      <c r="Q35" s="607"/>
      <c r="R35" s="608">
        <v>150276</v>
      </c>
      <c r="S35" s="609"/>
      <c r="T35" s="609"/>
      <c r="U35" s="609"/>
      <c r="V35" s="609"/>
      <c r="W35" s="609"/>
      <c r="X35" s="609"/>
      <c r="Y35" s="610"/>
      <c r="Z35" s="646">
        <v>2.8</v>
      </c>
      <c r="AA35" s="646"/>
      <c r="AB35" s="646"/>
      <c r="AC35" s="646"/>
      <c r="AD35" s="647" t="s">
        <v>130</v>
      </c>
      <c r="AE35" s="647"/>
      <c r="AF35" s="647"/>
      <c r="AG35" s="647"/>
      <c r="AH35" s="647"/>
      <c r="AI35" s="647"/>
      <c r="AJ35" s="647"/>
      <c r="AK35" s="647"/>
      <c r="AL35" s="611" t="s">
        <v>251</v>
      </c>
      <c r="AM35" s="612"/>
      <c r="AN35" s="612"/>
      <c r="AO35" s="648"/>
      <c r="AP35" s="218"/>
      <c r="AQ35" s="660" t="s">
        <v>331</v>
      </c>
      <c r="AR35" s="661"/>
      <c r="AS35" s="661"/>
      <c r="AT35" s="661"/>
      <c r="AU35" s="661"/>
      <c r="AV35" s="661"/>
      <c r="AW35" s="661"/>
      <c r="AX35" s="661"/>
      <c r="AY35" s="661"/>
      <c r="AZ35" s="661"/>
      <c r="BA35" s="661"/>
      <c r="BB35" s="661"/>
      <c r="BC35" s="661"/>
      <c r="BD35" s="661"/>
      <c r="BE35" s="661"/>
      <c r="BF35" s="662"/>
      <c r="BG35" s="660" t="s">
        <v>332</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333</v>
      </c>
      <c r="CE35" s="606"/>
      <c r="CF35" s="606"/>
      <c r="CG35" s="606"/>
      <c r="CH35" s="606"/>
      <c r="CI35" s="606"/>
      <c r="CJ35" s="606"/>
      <c r="CK35" s="606"/>
      <c r="CL35" s="606"/>
      <c r="CM35" s="606"/>
      <c r="CN35" s="606"/>
      <c r="CO35" s="606"/>
      <c r="CP35" s="606"/>
      <c r="CQ35" s="607"/>
      <c r="CR35" s="608">
        <v>69018</v>
      </c>
      <c r="CS35" s="621"/>
      <c r="CT35" s="621"/>
      <c r="CU35" s="621"/>
      <c r="CV35" s="621"/>
      <c r="CW35" s="621"/>
      <c r="CX35" s="621"/>
      <c r="CY35" s="622"/>
      <c r="CZ35" s="611">
        <v>1.4</v>
      </c>
      <c r="DA35" s="623"/>
      <c r="DB35" s="623"/>
      <c r="DC35" s="624"/>
      <c r="DD35" s="614">
        <v>28949</v>
      </c>
      <c r="DE35" s="621"/>
      <c r="DF35" s="621"/>
      <c r="DG35" s="621"/>
      <c r="DH35" s="621"/>
      <c r="DI35" s="621"/>
      <c r="DJ35" s="621"/>
      <c r="DK35" s="622"/>
      <c r="DL35" s="614">
        <v>28949</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2">
      <c r="B36" s="605" t="s">
        <v>334</v>
      </c>
      <c r="C36" s="606"/>
      <c r="D36" s="606"/>
      <c r="E36" s="606"/>
      <c r="F36" s="606"/>
      <c r="G36" s="606"/>
      <c r="H36" s="606"/>
      <c r="I36" s="606"/>
      <c r="J36" s="606"/>
      <c r="K36" s="606"/>
      <c r="L36" s="606"/>
      <c r="M36" s="606"/>
      <c r="N36" s="606"/>
      <c r="O36" s="606"/>
      <c r="P36" s="606"/>
      <c r="Q36" s="607"/>
      <c r="R36" s="608">
        <v>244978</v>
      </c>
      <c r="S36" s="609"/>
      <c r="T36" s="609"/>
      <c r="U36" s="609"/>
      <c r="V36" s="609"/>
      <c r="W36" s="609"/>
      <c r="X36" s="609"/>
      <c r="Y36" s="610"/>
      <c r="Z36" s="646">
        <v>4.5999999999999996</v>
      </c>
      <c r="AA36" s="646"/>
      <c r="AB36" s="646"/>
      <c r="AC36" s="646"/>
      <c r="AD36" s="647" t="s">
        <v>251</v>
      </c>
      <c r="AE36" s="647"/>
      <c r="AF36" s="647"/>
      <c r="AG36" s="647"/>
      <c r="AH36" s="647"/>
      <c r="AI36" s="647"/>
      <c r="AJ36" s="647"/>
      <c r="AK36" s="647"/>
      <c r="AL36" s="611" t="s">
        <v>245</v>
      </c>
      <c r="AM36" s="612"/>
      <c r="AN36" s="612"/>
      <c r="AO36" s="648"/>
      <c r="AP36" s="218"/>
      <c r="AQ36" s="657" t="s">
        <v>335</v>
      </c>
      <c r="AR36" s="658"/>
      <c r="AS36" s="658"/>
      <c r="AT36" s="658"/>
      <c r="AU36" s="658"/>
      <c r="AV36" s="658"/>
      <c r="AW36" s="658"/>
      <c r="AX36" s="658"/>
      <c r="AY36" s="659"/>
      <c r="AZ36" s="663">
        <v>364114</v>
      </c>
      <c r="BA36" s="664"/>
      <c r="BB36" s="664"/>
      <c r="BC36" s="664"/>
      <c r="BD36" s="664"/>
      <c r="BE36" s="664"/>
      <c r="BF36" s="665"/>
      <c r="BG36" s="666" t="s">
        <v>336</v>
      </c>
      <c r="BH36" s="667"/>
      <c r="BI36" s="667"/>
      <c r="BJ36" s="667"/>
      <c r="BK36" s="667"/>
      <c r="BL36" s="667"/>
      <c r="BM36" s="667"/>
      <c r="BN36" s="667"/>
      <c r="BO36" s="667"/>
      <c r="BP36" s="667"/>
      <c r="BQ36" s="667"/>
      <c r="BR36" s="667"/>
      <c r="BS36" s="667"/>
      <c r="BT36" s="667"/>
      <c r="BU36" s="668"/>
      <c r="BV36" s="663" t="s">
        <v>138</v>
      </c>
      <c r="BW36" s="664"/>
      <c r="BX36" s="664"/>
      <c r="BY36" s="664"/>
      <c r="BZ36" s="664"/>
      <c r="CA36" s="664"/>
      <c r="CB36" s="665"/>
      <c r="CD36" s="605" t="s">
        <v>337</v>
      </c>
      <c r="CE36" s="606"/>
      <c r="CF36" s="606"/>
      <c r="CG36" s="606"/>
      <c r="CH36" s="606"/>
      <c r="CI36" s="606"/>
      <c r="CJ36" s="606"/>
      <c r="CK36" s="606"/>
      <c r="CL36" s="606"/>
      <c r="CM36" s="606"/>
      <c r="CN36" s="606"/>
      <c r="CO36" s="606"/>
      <c r="CP36" s="606"/>
      <c r="CQ36" s="607"/>
      <c r="CR36" s="608">
        <v>384212</v>
      </c>
      <c r="CS36" s="609"/>
      <c r="CT36" s="609"/>
      <c r="CU36" s="609"/>
      <c r="CV36" s="609"/>
      <c r="CW36" s="609"/>
      <c r="CX36" s="609"/>
      <c r="CY36" s="610"/>
      <c r="CZ36" s="611">
        <v>7.6</v>
      </c>
      <c r="DA36" s="623"/>
      <c r="DB36" s="623"/>
      <c r="DC36" s="624"/>
      <c r="DD36" s="614">
        <v>242825</v>
      </c>
      <c r="DE36" s="609"/>
      <c r="DF36" s="609"/>
      <c r="DG36" s="609"/>
      <c r="DH36" s="609"/>
      <c r="DI36" s="609"/>
      <c r="DJ36" s="609"/>
      <c r="DK36" s="610"/>
      <c r="DL36" s="614">
        <v>122295</v>
      </c>
      <c r="DM36" s="609"/>
      <c r="DN36" s="609"/>
      <c r="DO36" s="609"/>
      <c r="DP36" s="609"/>
      <c r="DQ36" s="609"/>
      <c r="DR36" s="609"/>
      <c r="DS36" s="609"/>
      <c r="DT36" s="609"/>
      <c r="DU36" s="609"/>
      <c r="DV36" s="610"/>
      <c r="DW36" s="611">
        <v>5.2</v>
      </c>
      <c r="DX36" s="623"/>
      <c r="DY36" s="623"/>
      <c r="DZ36" s="623"/>
      <c r="EA36" s="623"/>
      <c r="EB36" s="623"/>
      <c r="EC36" s="635"/>
    </row>
    <row r="37" spans="2:133" ht="11.25" customHeight="1" x14ac:dyDescent="0.2">
      <c r="B37" s="605" t="s">
        <v>338</v>
      </c>
      <c r="C37" s="606"/>
      <c r="D37" s="606"/>
      <c r="E37" s="606"/>
      <c r="F37" s="606"/>
      <c r="G37" s="606"/>
      <c r="H37" s="606"/>
      <c r="I37" s="606"/>
      <c r="J37" s="606"/>
      <c r="K37" s="606"/>
      <c r="L37" s="606"/>
      <c r="M37" s="606"/>
      <c r="N37" s="606"/>
      <c r="O37" s="606"/>
      <c r="P37" s="606"/>
      <c r="Q37" s="607"/>
      <c r="R37" s="608">
        <v>96604</v>
      </c>
      <c r="S37" s="609"/>
      <c r="T37" s="609"/>
      <c r="U37" s="609"/>
      <c r="V37" s="609"/>
      <c r="W37" s="609"/>
      <c r="X37" s="609"/>
      <c r="Y37" s="610"/>
      <c r="Z37" s="646">
        <v>1.8</v>
      </c>
      <c r="AA37" s="646"/>
      <c r="AB37" s="646"/>
      <c r="AC37" s="646"/>
      <c r="AD37" s="647">
        <v>249</v>
      </c>
      <c r="AE37" s="647"/>
      <c r="AF37" s="647"/>
      <c r="AG37" s="647"/>
      <c r="AH37" s="647"/>
      <c r="AI37" s="647"/>
      <c r="AJ37" s="647"/>
      <c r="AK37" s="647"/>
      <c r="AL37" s="611">
        <v>0</v>
      </c>
      <c r="AM37" s="612"/>
      <c r="AN37" s="612"/>
      <c r="AO37" s="648"/>
      <c r="AQ37" s="641" t="s">
        <v>339</v>
      </c>
      <c r="AR37" s="642"/>
      <c r="AS37" s="642"/>
      <c r="AT37" s="642"/>
      <c r="AU37" s="642"/>
      <c r="AV37" s="642"/>
      <c r="AW37" s="642"/>
      <c r="AX37" s="642"/>
      <c r="AY37" s="643"/>
      <c r="AZ37" s="608">
        <v>129288</v>
      </c>
      <c r="BA37" s="609"/>
      <c r="BB37" s="609"/>
      <c r="BC37" s="609"/>
      <c r="BD37" s="621"/>
      <c r="BE37" s="621"/>
      <c r="BF37" s="644"/>
      <c r="BG37" s="605" t="s">
        <v>340</v>
      </c>
      <c r="BH37" s="606"/>
      <c r="BI37" s="606"/>
      <c r="BJ37" s="606"/>
      <c r="BK37" s="606"/>
      <c r="BL37" s="606"/>
      <c r="BM37" s="606"/>
      <c r="BN37" s="606"/>
      <c r="BO37" s="606"/>
      <c r="BP37" s="606"/>
      <c r="BQ37" s="606"/>
      <c r="BR37" s="606"/>
      <c r="BS37" s="606"/>
      <c r="BT37" s="606"/>
      <c r="BU37" s="607"/>
      <c r="BV37" s="608">
        <v>-13276</v>
      </c>
      <c r="BW37" s="609"/>
      <c r="BX37" s="609"/>
      <c r="BY37" s="609"/>
      <c r="BZ37" s="609"/>
      <c r="CA37" s="609"/>
      <c r="CB37" s="645"/>
      <c r="CD37" s="605" t="s">
        <v>341</v>
      </c>
      <c r="CE37" s="606"/>
      <c r="CF37" s="606"/>
      <c r="CG37" s="606"/>
      <c r="CH37" s="606"/>
      <c r="CI37" s="606"/>
      <c r="CJ37" s="606"/>
      <c r="CK37" s="606"/>
      <c r="CL37" s="606"/>
      <c r="CM37" s="606"/>
      <c r="CN37" s="606"/>
      <c r="CO37" s="606"/>
      <c r="CP37" s="606"/>
      <c r="CQ37" s="607"/>
      <c r="CR37" s="608">
        <v>3040</v>
      </c>
      <c r="CS37" s="621"/>
      <c r="CT37" s="621"/>
      <c r="CU37" s="621"/>
      <c r="CV37" s="621"/>
      <c r="CW37" s="621"/>
      <c r="CX37" s="621"/>
      <c r="CY37" s="622"/>
      <c r="CZ37" s="611">
        <v>0.1</v>
      </c>
      <c r="DA37" s="623"/>
      <c r="DB37" s="623"/>
      <c r="DC37" s="624"/>
      <c r="DD37" s="614">
        <v>2990</v>
      </c>
      <c r="DE37" s="621"/>
      <c r="DF37" s="621"/>
      <c r="DG37" s="621"/>
      <c r="DH37" s="621"/>
      <c r="DI37" s="621"/>
      <c r="DJ37" s="621"/>
      <c r="DK37" s="622"/>
      <c r="DL37" s="614">
        <v>2968</v>
      </c>
      <c r="DM37" s="621"/>
      <c r="DN37" s="621"/>
      <c r="DO37" s="621"/>
      <c r="DP37" s="621"/>
      <c r="DQ37" s="621"/>
      <c r="DR37" s="621"/>
      <c r="DS37" s="621"/>
      <c r="DT37" s="621"/>
      <c r="DU37" s="621"/>
      <c r="DV37" s="622"/>
      <c r="DW37" s="611">
        <v>0.1</v>
      </c>
      <c r="DX37" s="623"/>
      <c r="DY37" s="623"/>
      <c r="DZ37" s="623"/>
      <c r="EA37" s="623"/>
      <c r="EB37" s="623"/>
      <c r="EC37" s="635"/>
    </row>
    <row r="38" spans="2:133" ht="11.25" customHeight="1" x14ac:dyDescent="0.2">
      <c r="B38" s="605" t="s">
        <v>342</v>
      </c>
      <c r="C38" s="606"/>
      <c r="D38" s="606"/>
      <c r="E38" s="606"/>
      <c r="F38" s="606"/>
      <c r="G38" s="606"/>
      <c r="H38" s="606"/>
      <c r="I38" s="606"/>
      <c r="J38" s="606"/>
      <c r="K38" s="606"/>
      <c r="L38" s="606"/>
      <c r="M38" s="606"/>
      <c r="N38" s="606"/>
      <c r="O38" s="606"/>
      <c r="P38" s="606"/>
      <c r="Q38" s="607"/>
      <c r="R38" s="608">
        <v>200500</v>
      </c>
      <c r="S38" s="609"/>
      <c r="T38" s="609"/>
      <c r="U38" s="609"/>
      <c r="V38" s="609"/>
      <c r="W38" s="609"/>
      <c r="X38" s="609"/>
      <c r="Y38" s="610"/>
      <c r="Z38" s="646">
        <v>3.7</v>
      </c>
      <c r="AA38" s="646"/>
      <c r="AB38" s="646"/>
      <c r="AC38" s="646"/>
      <c r="AD38" s="647" t="s">
        <v>130</v>
      </c>
      <c r="AE38" s="647"/>
      <c r="AF38" s="647"/>
      <c r="AG38" s="647"/>
      <c r="AH38" s="647"/>
      <c r="AI38" s="647"/>
      <c r="AJ38" s="647"/>
      <c r="AK38" s="647"/>
      <c r="AL38" s="611" t="s">
        <v>251</v>
      </c>
      <c r="AM38" s="612"/>
      <c r="AN38" s="612"/>
      <c r="AO38" s="648"/>
      <c r="AQ38" s="641" t="s">
        <v>343</v>
      </c>
      <c r="AR38" s="642"/>
      <c r="AS38" s="642"/>
      <c r="AT38" s="642"/>
      <c r="AU38" s="642"/>
      <c r="AV38" s="642"/>
      <c r="AW38" s="642"/>
      <c r="AX38" s="642"/>
      <c r="AY38" s="643"/>
      <c r="AZ38" s="608">
        <v>9056</v>
      </c>
      <c r="BA38" s="609"/>
      <c r="BB38" s="609"/>
      <c r="BC38" s="609"/>
      <c r="BD38" s="621"/>
      <c r="BE38" s="621"/>
      <c r="BF38" s="644"/>
      <c r="BG38" s="605" t="s">
        <v>344</v>
      </c>
      <c r="BH38" s="606"/>
      <c r="BI38" s="606"/>
      <c r="BJ38" s="606"/>
      <c r="BK38" s="606"/>
      <c r="BL38" s="606"/>
      <c r="BM38" s="606"/>
      <c r="BN38" s="606"/>
      <c r="BO38" s="606"/>
      <c r="BP38" s="606"/>
      <c r="BQ38" s="606"/>
      <c r="BR38" s="606"/>
      <c r="BS38" s="606"/>
      <c r="BT38" s="606"/>
      <c r="BU38" s="607"/>
      <c r="BV38" s="608">
        <v>512</v>
      </c>
      <c r="BW38" s="609"/>
      <c r="BX38" s="609"/>
      <c r="BY38" s="609"/>
      <c r="BZ38" s="609"/>
      <c r="CA38" s="609"/>
      <c r="CB38" s="645"/>
      <c r="CD38" s="605" t="s">
        <v>345</v>
      </c>
      <c r="CE38" s="606"/>
      <c r="CF38" s="606"/>
      <c r="CG38" s="606"/>
      <c r="CH38" s="606"/>
      <c r="CI38" s="606"/>
      <c r="CJ38" s="606"/>
      <c r="CK38" s="606"/>
      <c r="CL38" s="606"/>
      <c r="CM38" s="606"/>
      <c r="CN38" s="606"/>
      <c r="CO38" s="606"/>
      <c r="CP38" s="606"/>
      <c r="CQ38" s="607"/>
      <c r="CR38" s="608">
        <v>364114</v>
      </c>
      <c r="CS38" s="609"/>
      <c r="CT38" s="609"/>
      <c r="CU38" s="609"/>
      <c r="CV38" s="609"/>
      <c r="CW38" s="609"/>
      <c r="CX38" s="609"/>
      <c r="CY38" s="610"/>
      <c r="CZ38" s="611">
        <v>7.2</v>
      </c>
      <c r="DA38" s="623"/>
      <c r="DB38" s="623"/>
      <c r="DC38" s="624"/>
      <c r="DD38" s="614">
        <v>296896</v>
      </c>
      <c r="DE38" s="609"/>
      <c r="DF38" s="609"/>
      <c r="DG38" s="609"/>
      <c r="DH38" s="609"/>
      <c r="DI38" s="609"/>
      <c r="DJ38" s="609"/>
      <c r="DK38" s="610"/>
      <c r="DL38" s="614">
        <v>108160</v>
      </c>
      <c r="DM38" s="609"/>
      <c r="DN38" s="609"/>
      <c r="DO38" s="609"/>
      <c r="DP38" s="609"/>
      <c r="DQ38" s="609"/>
      <c r="DR38" s="609"/>
      <c r="DS38" s="609"/>
      <c r="DT38" s="609"/>
      <c r="DU38" s="609"/>
      <c r="DV38" s="610"/>
      <c r="DW38" s="611">
        <v>4.5999999999999996</v>
      </c>
      <c r="DX38" s="623"/>
      <c r="DY38" s="623"/>
      <c r="DZ38" s="623"/>
      <c r="EA38" s="623"/>
      <c r="EB38" s="623"/>
      <c r="EC38" s="635"/>
    </row>
    <row r="39" spans="2:133" ht="11.25" customHeight="1" x14ac:dyDescent="0.2">
      <c r="B39" s="605" t="s">
        <v>346</v>
      </c>
      <c r="C39" s="606"/>
      <c r="D39" s="606"/>
      <c r="E39" s="606"/>
      <c r="F39" s="606"/>
      <c r="G39" s="606"/>
      <c r="H39" s="606"/>
      <c r="I39" s="606"/>
      <c r="J39" s="606"/>
      <c r="K39" s="606"/>
      <c r="L39" s="606"/>
      <c r="M39" s="606"/>
      <c r="N39" s="606"/>
      <c r="O39" s="606"/>
      <c r="P39" s="606"/>
      <c r="Q39" s="607"/>
      <c r="R39" s="608" t="s">
        <v>245</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347</v>
      </c>
      <c r="AR39" s="642"/>
      <c r="AS39" s="642"/>
      <c r="AT39" s="642"/>
      <c r="AU39" s="642"/>
      <c r="AV39" s="642"/>
      <c r="AW39" s="642"/>
      <c r="AX39" s="642"/>
      <c r="AY39" s="643"/>
      <c r="AZ39" s="608" t="s">
        <v>130</v>
      </c>
      <c r="BA39" s="609"/>
      <c r="BB39" s="609"/>
      <c r="BC39" s="609"/>
      <c r="BD39" s="621"/>
      <c r="BE39" s="621"/>
      <c r="BF39" s="644"/>
      <c r="BG39" s="605" t="s">
        <v>348</v>
      </c>
      <c r="BH39" s="606"/>
      <c r="BI39" s="606"/>
      <c r="BJ39" s="606"/>
      <c r="BK39" s="606"/>
      <c r="BL39" s="606"/>
      <c r="BM39" s="606"/>
      <c r="BN39" s="606"/>
      <c r="BO39" s="606"/>
      <c r="BP39" s="606"/>
      <c r="BQ39" s="606"/>
      <c r="BR39" s="606"/>
      <c r="BS39" s="606"/>
      <c r="BT39" s="606"/>
      <c r="BU39" s="607"/>
      <c r="BV39" s="608">
        <v>877</v>
      </c>
      <c r="BW39" s="609"/>
      <c r="BX39" s="609"/>
      <c r="BY39" s="609"/>
      <c r="BZ39" s="609"/>
      <c r="CA39" s="609"/>
      <c r="CB39" s="645"/>
      <c r="CD39" s="605" t="s">
        <v>349</v>
      </c>
      <c r="CE39" s="606"/>
      <c r="CF39" s="606"/>
      <c r="CG39" s="606"/>
      <c r="CH39" s="606"/>
      <c r="CI39" s="606"/>
      <c r="CJ39" s="606"/>
      <c r="CK39" s="606"/>
      <c r="CL39" s="606"/>
      <c r="CM39" s="606"/>
      <c r="CN39" s="606"/>
      <c r="CO39" s="606"/>
      <c r="CP39" s="606"/>
      <c r="CQ39" s="607"/>
      <c r="CR39" s="608">
        <v>414909</v>
      </c>
      <c r="CS39" s="621"/>
      <c r="CT39" s="621"/>
      <c r="CU39" s="621"/>
      <c r="CV39" s="621"/>
      <c r="CW39" s="621"/>
      <c r="CX39" s="621"/>
      <c r="CY39" s="622"/>
      <c r="CZ39" s="611">
        <v>8.1999999999999993</v>
      </c>
      <c r="DA39" s="623"/>
      <c r="DB39" s="623"/>
      <c r="DC39" s="624"/>
      <c r="DD39" s="614">
        <v>393957</v>
      </c>
      <c r="DE39" s="621"/>
      <c r="DF39" s="621"/>
      <c r="DG39" s="621"/>
      <c r="DH39" s="621"/>
      <c r="DI39" s="621"/>
      <c r="DJ39" s="621"/>
      <c r="DK39" s="622"/>
      <c r="DL39" s="614" t="s">
        <v>138</v>
      </c>
      <c r="DM39" s="621"/>
      <c r="DN39" s="621"/>
      <c r="DO39" s="621"/>
      <c r="DP39" s="621"/>
      <c r="DQ39" s="621"/>
      <c r="DR39" s="621"/>
      <c r="DS39" s="621"/>
      <c r="DT39" s="621"/>
      <c r="DU39" s="621"/>
      <c r="DV39" s="622"/>
      <c r="DW39" s="611" t="s">
        <v>251</v>
      </c>
      <c r="DX39" s="623"/>
      <c r="DY39" s="623"/>
      <c r="DZ39" s="623"/>
      <c r="EA39" s="623"/>
      <c r="EB39" s="623"/>
      <c r="EC39" s="635"/>
    </row>
    <row r="40" spans="2:133" ht="11.25" customHeight="1" x14ac:dyDescent="0.2">
      <c r="B40" s="605" t="s">
        <v>350</v>
      </c>
      <c r="C40" s="606"/>
      <c r="D40" s="606"/>
      <c r="E40" s="606"/>
      <c r="F40" s="606"/>
      <c r="G40" s="606"/>
      <c r="H40" s="606"/>
      <c r="I40" s="606"/>
      <c r="J40" s="606"/>
      <c r="K40" s="606"/>
      <c r="L40" s="606"/>
      <c r="M40" s="606"/>
      <c r="N40" s="606"/>
      <c r="O40" s="606"/>
      <c r="P40" s="606"/>
      <c r="Q40" s="607"/>
      <c r="R40" s="608">
        <v>21200</v>
      </c>
      <c r="S40" s="609"/>
      <c r="T40" s="609"/>
      <c r="U40" s="609"/>
      <c r="V40" s="609"/>
      <c r="W40" s="609"/>
      <c r="X40" s="609"/>
      <c r="Y40" s="610"/>
      <c r="Z40" s="646">
        <v>0.4</v>
      </c>
      <c r="AA40" s="646"/>
      <c r="AB40" s="646"/>
      <c r="AC40" s="646"/>
      <c r="AD40" s="647" t="s">
        <v>245</v>
      </c>
      <c r="AE40" s="647"/>
      <c r="AF40" s="647"/>
      <c r="AG40" s="647"/>
      <c r="AH40" s="647"/>
      <c r="AI40" s="647"/>
      <c r="AJ40" s="647"/>
      <c r="AK40" s="647"/>
      <c r="AL40" s="611" t="s">
        <v>138</v>
      </c>
      <c r="AM40" s="612"/>
      <c r="AN40" s="612"/>
      <c r="AO40" s="648"/>
      <c r="AQ40" s="641" t="s">
        <v>351</v>
      </c>
      <c r="AR40" s="642"/>
      <c r="AS40" s="642"/>
      <c r="AT40" s="642"/>
      <c r="AU40" s="642"/>
      <c r="AV40" s="642"/>
      <c r="AW40" s="642"/>
      <c r="AX40" s="642"/>
      <c r="AY40" s="643"/>
      <c r="AZ40" s="608" t="s">
        <v>138</v>
      </c>
      <c r="BA40" s="609"/>
      <c r="BB40" s="609"/>
      <c r="BC40" s="609"/>
      <c r="BD40" s="621"/>
      <c r="BE40" s="621"/>
      <c r="BF40" s="644"/>
      <c r="BG40" s="649" t="s">
        <v>352</v>
      </c>
      <c r="BH40" s="650"/>
      <c r="BI40" s="650"/>
      <c r="BJ40" s="650"/>
      <c r="BK40" s="650"/>
      <c r="BL40" s="214"/>
      <c r="BM40" s="606" t="s">
        <v>353</v>
      </c>
      <c r="BN40" s="606"/>
      <c r="BO40" s="606"/>
      <c r="BP40" s="606"/>
      <c r="BQ40" s="606"/>
      <c r="BR40" s="606"/>
      <c r="BS40" s="606"/>
      <c r="BT40" s="606"/>
      <c r="BU40" s="607"/>
      <c r="BV40" s="608">
        <v>106</v>
      </c>
      <c r="BW40" s="609"/>
      <c r="BX40" s="609"/>
      <c r="BY40" s="609"/>
      <c r="BZ40" s="609"/>
      <c r="CA40" s="609"/>
      <c r="CB40" s="645"/>
      <c r="CD40" s="605" t="s">
        <v>354</v>
      </c>
      <c r="CE40" s="606"/>
      <c r="CF40" s="606"/>
      <c r="CG40" s="606"/>
      <c r="CH40" s="606"/>
      <c r="CI40" s="606"/>
      <c r="CJ40" s="606"/>
      <c r="CK40" s="606"/>
      <c r="CL40" s="606"/>
      <c r="CM40" s="606"/>
      <c r="CN40" s="606"/>
      <c r="CO40" s="606"/>
      <c r="CP40" s="606"/>
      <c r="CQ40" s="607"/>
      <c r="CR40" s="608">
        <v>2400</v>
      </c>
      <c r="CS40" s="609"/>
      <c r="CT40" s="609"/>
      <c r="CU40" s="609"/>
      <c r="CV40" s="609"/>
      <c r="CW40" s="609"/>
      <c r="CX40" s="609"/>
      <c r="CY40" s="610"/>
      <c r="CZ40" s="611">
        <v>0</v>
      </c>
      <c r="DA40" s="623"/>
      <c r="DB40" s="623"/>
      <c r="DC40" s="624"/>
      <c r="DD40" s="614" t="s">
        <v>130</v>
      </c>
      <c r="DE40" s="609"/>
      <c r="DF40" s="609"/>
      <c r="DG40" s="609"/>
      <c r="DH40" s="609"/>
      <c r="DI40" s="609"/>
      <c r="DJ40" s="609"/>
      <c r="DK40" s="610"/>
      <c r="DL40" s="614" t="s">
        <v>245</v>
      </c>
      <c r="DM40" s="609"/>
      <c r="DN40" s="609"/>
      <c r="DO40" s="609"/>
      <c r="DP40" s="609"/>
      <c r="DQ40" s="609"/>
      <c r="DR40" s="609"/>
      <c r="DS40" s="609"/>
      <c r="DT40" s="609"/>
      <c r="DU40" s="609"/>
      <c r="DV40" s="610"/>
      <c r="DW40" s="611" t="s">
        <v>138</v>
      </c>
      <c r="DX40" s="623"/>
      <c r="DY40" s="623"/>
      <c r="DZ40" s="623"/>
      <c r="EA40" s="623"/>
      <c r="EB40" s="623"/>
      <c r="EC40" s="635"/>
    </row>
    <row r="41" spans="2:133" ht="11.25" customHeight="1" x14ac:dyDescent="0.2">
      <c r="B41" s="589" t="s">
        <v>355</v>
      </c>
      <c r="C41" s="590"/>
      <c r="D41" s="590"/>
      <c r="E41" s="590"/>
      <c r="F41" s="590"/>
      <c r="G41" s="590"/>
      <c r="H41" s="590"/>
      <c r="I41" s="590"/>
      <c r="J41" s="590"/>
      <c r="K41" s="590"/>
      <c r="L41" s="590"/>
      <c r="M41" s="590"/>
      <c r="N41" s="590"/>
      <c r="O41" s="590"/>
      <c r="P41" s="590"/>
      <c r="Q41" s="591"/>
      <c r="R41" s="592">
        <v>5349311</v>
      </c>
      <c r="S41" s="633"/>
      <c r="T41" s="633"/>
      <c r="U41" s="633"/>
      <c r="V41" s="633"/>
      <c r="W41" s="633"/>
      <c r="X41" s="633"/>
      <c r="Y41" s="636"/>
      <c r="Z41" s="637">
        <v>100</v>
      </c>
      <c r="AA41" s="637"/>
      <c r="AB41" s="637"/>
      <c r="AC41" s="637"/>
      <c r="AD41" s="638">
        <v>2335324</v>
      </c>
      <c r="AE41" s="638"/>
      <c r="AF41" s="638"/>
      <c r="AG41" s="638"/>
      <c r="AH41" s="638"/>
      <c r="AI41" s="638"/>
      <c r="AJ41" s="638"/>
      <c r="AK41" s="638"/>
      <c r="AL41" s="595">
        <v>100</v>
      </c>
      <c r="AM41" s="639"/>
      <c r="AN41" s="639"/>
      <c r="AO41" s="640"/>
      <c r="AQ41" s="641" t="s">
        <v>356</v>
      </c>
      <c r="AR41" s="642"/>
      <c r="AS41" s="642"/>
      <c r="AT41" s="642"/>
      <c r="AU41" s="642"/>
      <c r="AV41" s="642"/>
      <c r="AW41" s="642"/>
      <c r="AX41" s="642"/>
      <c r="AY41" s="643"/>
      <c r="AZ41" s="608">
        <v>34115</v>
      </c>
      <c r="BA41" s="609"/>
      <c r="BB41" s="609"/>
      <c r="BC41" s="609"/>
      <c r="BD41" s="621"/>
      <c r="BE41" s="621"/>
      <c r="BF41" s="644"/>
      <c r="BG41" s="649"/>
      <c r="BH41" s="650"/>
      <c r="BI41" s="650"/>
      <c r="BJ41" s="650"/>
      <c r="BK41" s="650"/>
      <c r="BL41" s="214"/>
      <c r="BM41" s="606" t="s">
        <v>357</v>
      </c>
      <c r="BN41" s="606"/>
      <c r="BO41" s="606"/>
      <c r="BP41" s="606"/>
      <c r="BQ41" s="606"/>
      <c r="BR41" s="606"/>
      <c r="BS41" s="606"/>
      <c r="BT41" s="606"/>
      <c r="BU41" s="607"/>
      <c r="BV41" s="608" t="s">
        <v>251</v>
      </c>
      <c r="BW41" s="609"/>
      <c r="BX41" s="609"/>
      <c r="BY41" s="609"/>
      <c r="BZ41" s="609"/>
      <c r="CA41" s="609"/>
      <c r="CB41" s="645"/>
      <c r="CD41" s="605" t="s">
        <v>358</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359</v>
      </c>
      <c r="AR42" s="654"/>
      <c r="AS42" s="654"/>
      <c r="AT42" s="654"/>
      <c r="AU42" s="654"/>
      <c r="AV42" s="654"/>
      <c r="AW42" s="654"/>
      <c r="AX42" s="654"/>
      <c r="AY42" s="655"/>
      <c r="AZ42" s="592">
        <v>191655</v>
      </c>
      <c r="BA42" s="633"/>
      <c r="BB42" s="633"/>
      <c r="BC42" s="633"/>
      <c r="BD42" s="593"/>
      <c r="BE42" s="593"/>
      <c r="BF42" s="656"/>
      <c r="BG42" s="651"/>
      <c r="BH42" s="652"/>
      <c r="BI42" s="652"/>
      <c r="BJ42" s="652"/>
      <c r="BK42" s="652"/>
      <c r="BL42" s="215"/>
      <c r="BM42" s="590" t="s">
        <v>360</v>
      </c>
      <c r="BN42" s="590"/>
      <c r="BO42" s="590"/>
      <c r="BP42" s="590"/>
      <c r="BQ42" s="590"/>
      <c r="BR42" s="590"/>
      <c r="BS42" s="590"/>
      <c r="BT42" s="590"/>
      <c r="BU42" s="591"/>
      <c r="BV42" s="592">
        <v>211</v>
      </c>
      <c r="BW42" s="633"/>
      <c r="BX42" s="633"/>
      <c r="BY42" s="633"/>
      <c r="BZ42" s="633"/>
      <c r="CA42" s="633"/>
      <c r="CB42" s="634"/>
      <c r="CD42" s="605" t="s">
        <v>361</v>
      </c>
      <c r="CE42" s="606"/>
      <c r="CF42" s="606"/>
      <c r="CG42" s="606"/>
      <c r="CH42" s="606"/>
      <c r="CI42" s="606"/>
      <c r="CJ42" s="606"/>
      <c r="CK42" s="606"/>
      <c r="CL42" s="606"/>
      <c r="CM42" s="606"/>
      <c r="CN42" s="606"/>
      <c r="CO42" s="606"/>
      <c r="CP42" s="606"/>
      <c r="CQ42" s="607"/>
      <c r="CR42" s="608">
        <v>914093</v>
      </c>
      <c r="CS42" s="621"/>
      <c r="CT42" s="621"/>
      <c r="CU42" s="621"/>
      <c r="CV42" s="621"/>
      <c r="CW42" s="621"/>
      <c r="CX42" s="621"/>
      <c r="CY42" s="622"/>
      <c r="CZ42" s="611">
        <v>18</v>
      </c>
      <c r="DA42" s="623"/>
      <c r="DB42" s="623"/>
      <c r="DC42" s="624"/>
      <c r="DD42" s="614">
        <v>155993</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362</v>
      </c>
      <c r="CD43" s="605" t="s">
        <v>363</v>
      </c>
      <c r="CE43" s="606"/>
      <c r="CF43" s="606"/>
      <c r="CG43" s="606"/>
      <c r="CH43" s="606"/>
      <c r="CI43" s="606"/>
      <c r="CJ43" s="606"/>
      <c r="CK43" s="606"/>
      <c r="CL43" s="606"/>
      <c r="CM43" s="606"/>
      <c r="CN43" s="606"/>
      <c r="CO43" s="606"/>
      <c r="CP43" s="606"/>
      <c r="CQ43" s="607"/>
      <c r="CR43" s="608">
        <v>4678</v>
      </c>
      <c r="CS43" s="621"/>
      <c r="CT43" s="621"/>
      <c r="CU43" s="621"/>
      <c r="CV43" s="621"/>
      <c r="CW43" s="621"/>
      <c r="CX43" s="621"/>
      <c r="CY43" s="622"/>
      <c r="CZ43" s="611">
        <v>0.1</v>
      </c>
      <c r="DA43" s="623"/>
      <c r="DB43" s="623"/>
      <c r="DC43" s="624"/>
      <c r="DD43" s="614">
        <v>4678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860785</v>
      </c>
      <c r="CS44" s="609"/>
      <c r="CT44" s="609"/>
      <c r="CU44" s="609"/>
      <c r="CV44" s="609"/>
      <c r="CW44" s="609"/>
      <c r="CX44" s="609"/>
      <c r="CY44" s="610"/>
      <c r="CZ44" s="611">
        <v>17</v>
      </c>
      <c r="DA44" s="612"/>
      <c r="DB44" s="612"/>
      <c r="DC44" s="613"/>
      <c r="DD44" s="614">
        <v>147572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485626</v>
      </c>
      <c r="CS45" s="621"/>
      <c r="CT45" s="621"/>
      <c r="CU45" s="621"/>
      <c r="CV45" s="621"/>
      <c r="CW45" s="621"/>
      <c r="CX45" s="621"/>
      <c r="CY45" s="622"/>
      <c r="CZ45" s="611">
        <v>9.6</v>
      </c>
      <c r="DA45" s="623"/>
      <c r="DB45" s="623"/>
      <c r="DC45" s="624"/>
      <c r="DD45" s="614">
        <v>10127</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368</v>
      </c>
      <c r="CG46" s="606"/>
      <c r="CH46" s="606"/>
      <c r="CI46" s="606"/>
      <c r="CJ46" s="606"/>
      <c r="CK46" s="606"/>
      <c r="CL46" s="606"/>
      <c r="CM46" s="606"/>
      <c r="CN46" s="606"/>
      <c r="CO46" s="606"/>
      <c r="CP46" s="606"/>
      <c r="CQ46" s="607"/>
      <c r="CR46" s="608">
        <v>375159</v>
      </c>
      <c r="CS46" s="609"/>
      <c r="CT46" s="609"/>
      <c r="CU46" s="609"/>
      <c r="CV46" s="609"/>
      <c r="CW46" s="609"/>
      <c r="CX46" s="609"/>
      <c r="CY46" s="610"/>
      <c r="CZ46" s="611">
        <v>7.4</v>
      </c>
      <c r="DA46" s="612"/>
      <c r="DB46" s="612"/>
      <c r="DC46" s="613"/>
      <c r="DD46" s="614">
        <v>137445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369</v>
      </c>
      <c r="CG47" s="606"/>
      <c r="CH47" s="606"/>
      <c r="CI47" s="606"/>
      <c r="CJ47" s="606"/>
      <c r="CK47" s="606"/>
      <c r="CL47" s="606"/>
      <c r="CM47" s="606"/>
      <c r="CN47" s="606"/>
      <c r="CO47" s="606"/>
      <c r="CP47" s="606"/>
      <c r="CQ47" s="607"/>
      <c r="CR47" s="608">
        <v>53308</v>
      </c>
      <c r="CS47" s="621"/>
      <c r="CT47" s="621"/>
      <c r="CU47" s="621"/>
      <c r="CV47" s="621"/>
      <c r="CW47" s="621"/>
      <c r="CX47" s="621"/>
      <c r="CY47" s="622"/>
      <c r="CZ47" s="611">
        <v>1.1000000000000001</v>
      </c>
      <c r="DA47" s="623"/>
      <c r="DB47" s="623"/>
      <c r="DC47" s="624"/>
      <c r="DD47" s="614">
        <v>8421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370</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371</v>
      </c>
      <c r="CE49" s="590"/>
      <c r="CF49" s="590"/>
      <c r="CG49" s="590"/>
      <c r="CH49" s="590"/>
      <c r="CI49" s="590"/>
      <c r="CJ49" s="590"/>
      <c r="CK49" s="590"/>
      <c r="CL49" s="590"/>
      <c r="CM49" s="590"/>
      <c r="CN49" s="590"/>
      <c r="CO49" s="590"/>
      <c r="CP49" s="590"/>
      <c r="CQ49" s="591"/>
      <c r="CR49" s="592">
        <v>5076010</v>
      </c>
      <c r="CS49" s="593"/>
      <c r="CT49" s="593"/>
      <c r="CU49" s="593"/>
      <c r="CV49" s="593"/>
      <c r="CW49" s="593"/>
      <c r="CX49" s="593"/>
      <c r="CY49" s="594"/>
      <c r="CZ49" s="595">
        <v>100</v>
      </c>
      <c r="DA49" s="596"/>
      <c r="DB49" s="596"/>
      <c r="DC49" s="597"/>
      <c r="DD49" s="598">
        <v>2794236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NdiJ1ImL8LdL4OrGHoXW+l6m4ZhWPJnJoeQ3vmkgHEL4wEa1uCrVUEM1rYmzeFVvv3Fvxk9Ek53vUtXTXWm4Jw==" saltValue="ul5o5grq1mglDWuVeLl2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372</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373</v>
      </c>
      <c r="DK2" s="1079"/>
      <c r="DL2" s="1079"/>
      <c r="DM2" s="1079"/>
      <c r="DN2" s="1079"/>
      <c r="DO2" s="1080"/>
      <c r="DP2" s="222"/>
      <c r="DQ2" s="1078" t="s">
        <v>374</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21" t="s">
        <v>376</v>
      </c>
      <c r="BR4" s="721"/>
      <c r="BS4" s="721"/>
      <c r="BT4" s="721"/>
      <c r="BU4" s="721"/>
      <c r="BV4" s="721"/>
      <c r="BW4" s="721"/>
      <c r="BX4" s="721"/>
      <c r="BY4" s="721"/>
      <c r="BZ4" s="721"/>
      <c r="CA4" s="721"/>
      <c r="CB4" s="721"/>
      <c r="CC4" s="721"/>
      <c r="CD4" s="721"/>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229"/>
    </row>
    <row r="5" spans="1:131" s="230" customFormat="1" ht="26.25" customHeight="1" x14ac:dyDescent="0.2">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1"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1" t="s">
        <v>391</v>
      </c>
      <c r="DH5" s="1072"/>
      <c r="DI5" s="1072"/>
      <c r="DJ5" s="1072"/>
      <c r="DK5" s="1073"/>
      <c r="DL5" s="1071" t="s">
        <v>392</v>
      </c>
      <c r="DM5" s="1072"/>
      <c r="DN5" s="1072"/>
      <c r="DO5" s="1072"/>
      <c r="DP5" s="1073"/>
      <c r="DQ5" s="988" t="s">
        <v>393</v>
      </c>
      <c r="DR5" s="989"/>
      <c r="DS5" s="989"/>
      <c r="DT5" s="989"/>
      <c r="DU5" s="990"/>
      <c r="DV5" s="988" t="s">
        <v>384</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394</v>
      </c>
      <c r="C7" s="1035"/>
      <c r="D7" s="1035"/>
      <c r="E7" s="1035"/>
      <c r="F7" s="1035"/>
      <c r="G7" s="1035"/>
      <c r="H7" s="1035"/>
      <c r="I7" s="1035"/>
      <c r="J7" s="1035"/>
      <c r="K7" s="1035"/>
      <c r="L7" s="1035"/>
      <c r="M7" s="1035"/>
      <c r="N7" s="1035"/>
      <c r="O7" s="1035"/>
      <c r="P7" s="1036"/>
      <c r="Q7" s="1089">
        <v>5268</v>
      </c>
      <c r="R7" s="1090"/>
      <c r="S7" s="1090"/>
      <c r="T7" s="1090"/>
      <c r="U7" s="1090"/>
      <c r="V7" s="1090">
        <v>4995</v>
      </c>
      <c r="W7" s="1090"/>
      <c r="X7" s="1090"/>
      <c r="Y7" s="1090"/>
      <c r="Z7" s="1090"/>
      <c r="AA7" s="1090">
        <f>Q7-V7</f>
        <v>273</v>
      </c>
      <c r="AB7" s="1090"/>
      <c r="AC7" s="1090"/>
      <c r="AD7" s="1090"/>
      <c r="AE7" s="1091"/>
      <c r="AF7" s="1092">
        <v>207</v>
      </c>
      <c r="AG7" s="1093"/>
      <c r="AH7" s="1093"/>
      <c r="AI7" s="1093"/>
      <c r="AJ7" s="1094"/>
      <c r="AK7" s="1095" t="s">
        <v>588</v>
      </c>
      <c r="AL7" s="1096"/>
      <c r="AM7" s="1096"/>
      <c r="AN7" s="1096"/>
      <c r="AO7" s="1096"/>
      <c r="AP7" s="1096">
        <v>2005</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589</v>
      </c>
      <c r="BT7" s="1087"/>
      <c r="BU7" s="1087"/>
      <c r="BV7" s="1087"/>
      <c r="BW7" s="1087"/>
      <c r="BX7" s="1087"/>
      <c r="BY7" s="1087"/>
      <c r="BZ7" s="1087"/>
      <c r="CA7" s="1087"/>
      <c r="CB7" s="1087"/>
      <c r="CC7" s="1087"/>
      <c r="CD7" s="1087"/>
      <c r="CE7" s="1087"/>
      <c r="CF7" s="1087"/>
      <c r="CG7" s="1099"/>
      <c r="CH7" s="1083">
        <v>2</v>
      </c>
      <c r="CI7" s="1084"/>
      <c r="CJ7" s="1084"/>
      <c r="CK7" s="1084"/>
      <c r="CL7" s="1085"/>
      <c r="CM7" s="1083">
        <v>18</v>
      </c>
      <c r="CN7" s="1084"/>
      <c r="CO7" s="1084"/>
      <c r="CP7" s="1084"/>
      <c r="CQ7" s="1085"/>
      <c r="CR7" s="1083">
        <v>19</v>
      </c>
      <c r="CS7" s="1084"/>
      <c r="CT7" s="1084"/>
      <c r="CU7" s="1084"/>
      <c r="CV7" s="1085"/>
      <c r="CW7" s="1083" t="s">
        <v>588</v>
      </c>
      <c r="CX7" s="1084"/>
      <c r="CY7" s="1084"/>
      <c r="CZ7" s="1084"/>
      <c r="DA7" s="1085"/>
      <c r="DB7" s="1083" t="s">
        <v>588</v>
      </c>
      <c r="DC7" s="1084"/>
      <c r="DD7" s="1084"/>
      <c r="DE7" s="1084"/>
      <c r="DF7" s="1085"/>
      <c r="DG7" s="1083" t="s">
        <v>588</v>
      </c>
      <c r="DH7" s="1084"/>
      <c r="DI7" s="1084"/>
      <c r="DJ7" s="1084"/>
      <c r="DK7" s="1085"/>
      <c r="DL7" s="1083" t="s">
        <v>588</v>
      </c>
      <c r="DM7" s="1084"/>
      <c r="DN7" s="1084"/>
      <c r="DO7" s="1084"/>
      <c r="DP7" s="1085"/>
      <c r="DQ7" s="1083" t="s">
        <v>588</v>
      </c>
      <c r="DR7" s="1084"/>
      <c r="DS7" s="1084"/>
      <c r="DT7" s="1084"/>
      <c r="DU7" s="1085"/>
      <c r="DV7" s="1086"/>
      <c r="DW7" s="1087"/>
      <c r="DX7" s="1087"/>
      <c r="DY7" s="1087"/>
      <c r="DZ7" s="1088"/>
      <c r="EA7" s="229"/>
    </row>
    <row r="8" spans="1:131" s="230" customFormat="1" ht="26.25" customHeight="1" x14ac:dyDescent="0.2">
      <c r="A8" s="233">
        <v>2</v>
      </c>
      <c r="B8" s="1017" t="s">
        <v>395</v>
      </c>
      <c r="C8" s="1018"/>
      <c r="D8" s="1018"/>
      <c r="E8" s="1018"/>
      <c r="F8" s="1018"/>
      <c r="G8" s="1018"/>
      <c r="H8" s="1018"/>
      <c r="I8" s="1018"/>
      <c r="J8" s="1018"/>
      <c r="K8" s="1018"/>
      <c r="L8" s="1018"/>
      <c r="M8" s="1018"/>
      <c r="N8" s="1018"/>
      <c r="O8" s="1018"/>
      <c r="P8" s="1019"/>
      <c r="Q8" s="1025">
        <v>31</v>
      </c>
      <c r="R8" s="1026"/>
      <c r="S8" s="1026"/>
      <c r="T8" s="1026"/>
      <c r="U8" s="1026"/>
      <c r="V8" s="1026">
        <v>31</v>
      </c>
      <c r="W8" s="1026"/>
      <c r="X8" s="1026"/>
      <c r="Y8" s="1026"/>
      <c r="Z8" s="1026"/>
      <c r="AA8" s="1026" t="s">
        <v>588</v>
      </c>
      <c r="AB8" s="1026"/>
      <c r="AC8" s="1026"/>
      <c r="AD8" s="1026"/>
      <c r="AE8" s="1027"/>
      <c r="AF8" s="1022" t="s">
        <v>130</v>
      </c>
      <c r="AG8" s="1023"/>
      <c r="AH8" s="1023"/>
      <c r="AI8" s="1023"/>
      <c r="AJ8" s="1024"/>
      <c r="AK8" s="1067">
        <v>31</v>
      </c>
      <c r="AL8" s="1068"/>
      <c r="AM8" s="1068"/>
      <c r="AN8" s="1068"/>
      <c r="AO8" s="1068"/>
      <c r="AP8" s="1068" t="s">
        <v>588</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t="s">
        <v>396</v>
      </c>
      <c r="C9" s="1018"/>
      <c r="D9" s="1018"/>
      <c r="E9" s="1018"/>
      <c r="F9" s="1018"/>
      <c r="G9" s="1018"/>
      <c r="H9" s="1018"/>
      <c r="I9" s="1018"/>
      <c r="J9" s="1018"/>
      <c r="K9" s="1018"/>
      <c r="L9" s="1018"/>
      <c r="M9" s="1018"/>
      <c r="N9" s="1018"/>
      <c r="O9" s="1018"/>
      <c r="P9" s="1019"/>
      <c r="Q9" s="1025">
        <v>165</v>
      </c>
      <c r="R9" s="1026"/>
      <c r="S9" s="1026"/>
      <c r="T9" s="1026"/>
      <c r="U9" s="1026"/>
      <c r="V9" s="1026">
        <v>165</v>
      </c>
      <c r="W9" s="1026"/>
      <c r="X9" s="1026"/>
      <c r="Y9" s="1026"/>
      <c r="Z9" s="1026"/>
      <c r="AA9" s="1026" t="s">
        <v>598</v>
      </c>
      <c r="AB9" s="1026"/>
      <c r="AC9" s="1026"/>
      <c r="AD9" s="1026"/>
      <c r="AE9" s="1027"/>
      <c r="AF9" s="1022" t="s">
        <v>588</v>
      </c>
      <c r="AG9" s="1023"/>
      <c r="AH9" s="1023"/>
      <c r="AI9" s="1023"/>
      <c r="AJ9" s="1024"/>
      <c r="AK9" s="1067">
        <v>85</v>
      </c>
      <c r="AL9" s="1068"/>
      <c r="AM9" s="1068"/>
      <c r="AN9" s="1068"/>
      <c r="AO9" s="1068"/>
      <c r="AP9" s="1068">
        <v>469</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397</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398</v>
      </c>
      <c r="B23" s="928" t="s">
        <v>399</v>
      </c>
      <c r="C23" s="929"/>
      <c r="D23" s="929"/>
      <c r="E23" s="929"/>
      <c r="F23" s="929"/>
      <c r="G23" s="929"/>
      <c r="H23" s="929"/>
      <c r="I23" s="929"/>
      <c r="J23" s="929"/>
      <c r="K23" s="929"/>
      <c r="L23" s="929"/>
      <c r="M23" s="929"/>
      <c r="N23" s="929"/>
      <c r="O23" s="929"/>
      <c r="P23" s="939"/>
      <c r="Q23" s="1054">
        <f>SUM(Q7:Q22)</f>
        <v>5464</v>
      </c>
      <c r="R23" s="1048"/>
      <c r="S23" s="1048"/>
      <c r="T23" s="1048"/>
      <c r="U23" s="1048"/>
      <c r="V23" s="1048">
        <f>SUM(V7:V22)</f>
        <v>5191</v>
      </c>
      <c r="W23" s="1048"/>
      <c r="X23" s="1048"/>
      <c r="Y23" s="1048"/>
      <c r="Z23" s="1048"/>
      <c r="AA23" s="1048">
        <f>SUM(AA7:AA22)</f>
        <v>273</v>
      </c>
      <c r="AB23" s="1048"/>
      <c r="AC23" s="1048"/>
      <c r="AD23" s="1048"/>
      <c r="AE23" s="1055"/>
      <c r="AF23" s="1056">
        <v>207</v>
      </c>
      <c r="AG23" s="1048"/>
      <c r="AH23" s="1048"/>
      <c r="AI23" s="1048"/>
      <c r="AJ23" s="1057"/>
      <c r="AK23" s="1058"/>
      <c r="AL23" s="1059"/>
      <c r="AM23" s="1059"/>
      <c r="AN23" s="1059"/>
      <c r="AO23" s="1059"/>
      <c r="AP23" s="1048">
        <f>SUM(AP7:AP22)</f>
        <v>2474</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400</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401</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377</v>
      </c>
      <c r="B26" s="983"/>
      <c r="C26" s="983"/>
      <c r="D26" s="983"/>
      <c r="E26" s="983"/>
      <c r="F26" s="983"/>
      <c r="G26" s="983"/>
      <c r="H26" s="983"/>
      <c r="I26" s="983"/>
      <c r="J26" s="983"/>
      <c r="K26" s="983"/>
      <c r="L26" s="983"/>
      <c r="M26" s="983"/>
      <c r="N26" s="983"/>
      <c r="O26" s="983"/>
      <c r="P26" s="984"/>
      <c r="Q26" s="988" t="s">
        <v>402</v>
      </c>
      <c r="R26" s="989"/>
      <c r="S26" s="989"/>
      <c r="T26" s="989"/>
      <c r="U26" s="990"/>
      <c r="V26" s="988" t="s">
        <v>403</v>
      </c>
      <c r="W26" s="989"/>
      <c r="X26" s="989"/>
      <c r="Y26" s="989"/>
      <c r="Z26" s="990"/>
      <c r="AA26" s="988" t="s">
        <v>404</v>
      </c>
      <c r="AB26" s="989"/>
      <c r="AC26" s="989"/>
      <c r="AD26" s="989"/>
      <c r="AE26" s="989"/>
      <c r="AF26" s="1042" t="s">
        <v>405</v>
      </c>
      <c r="AG26" s="995"/>
      <c r="AH26" s="995"/>
      <c r="AI26" s="995"/>
      <c r="AJ26" s="1043"/>
      <c r="AK26" s="989" t="s">
        <v>406</v>
      </c>
      <c r="AL26" s="989"/>
      <c r="AM26" s="989"/>
      <c r="AN26" s="989"/>
      <c r="AO26" s="990"/>
      <c r="AP26" s="988" t="s">
        <v>407</v>
      </c>
      <c r="AQ26" s="989"/>
      <c r="AR26" s="989"/>
      <c r="AS26" s="989"/>
      <c r="AT26" s="990"/>
      <c r="AU26" s="988" t="s">
        <v>408</v>
      </c>
      <c r="AV26" s="989"/>
      <c r="AW26" s="989"/>
      <c r="AX26" s="989"/>
      <c r="AY26" s="990"/>
      <c r="AZ26" s="988" t="s">
        <v>409</v>
      </c>
      <c r="BA26" s="989"/>
      <c r="BB26" s="989"/>
      <c r="BC26" s="989"/>
      <c r="BD26" s="990"/>
      <c r="BE26" s="988" t="s">
        <v>384</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410</v>
      </c>
      <c r="C28" s="1035"/>
      <c r="D28" s="1035"/>
      <c r="E28" s="1035"/>
      <c r="F28" s="1035"/>
      <c r="G28" s="1035"/>
      <c r="H28" s="1035"/>
      <c r="I28" s="1035"/>
      <c r="J28" s="1035"/>
      <c r="K28" s="1035"/>
      <c r="L28" s="1035"/>
      <c r="M28" s="1035"/>
      <c r="N28" s="1035"/>
      <c r="O28" s="1035"/>
      <c r="P28" s="1036"/>
      <c r="Q28" s="1037">
        <v>334</v>
      </c>
      <c r="R28" s="1038"/>
      <c r="S28" s="1038"/>
      <c r="T28" s="1038"/>
      <c r="U28" s="1038"/>
      <c r="V28" s="1038">
        <v>334</v>
      </c>
      <c r="W28" s="1038"/>
      <c r="X28" s="1038"/>
      <c r="Y28" s="1038"/>
      <c r="Z28" s="1038"/>
      <c r="AA28" s="1038" t="s">
        <v>588</v>
      </c>
      <c r="AB28" s="1038"/>
      <c r="AC28" s="1038"/>
      <c r="AD28" s="1038"/>
      <c r="AE28" s="1039"/>
      <c r="AF28" s="1040" t="s">
        <v>411</v>
      </c>
      <c r="AG28" s="1038"/>
      <c r="AH28" s="1038"/>
      <c r="AI28" s="1038"/>
      <c r="AJ28" s="1041"/>
      <c r="AK28" s="1029">
        <v>25</v>
      </c>
      <c r="AL28" s="1030"/>
      <c r="AM28" s="1030"/>
      <c r="AN28" s="1030"/>
      <c r="AO28" s="1030"/>
      <c r="AP28" s="1030" t="s">
        <v>588</v>
      </c>
      <c r="AQ28" s="1030"/>
      <c r="AR28" s="1030"/>
      <c r="AS28" s="1030"/>
      <c r="AT28" s="1030"/>
      <c r="AU28" s="1030" t="s">
        <v>588</v>
      </c>
      <c r="AV28" s="1030"/>
      <c r="AW28" s="1030"/>
      <c r="AX28" s="1030"/>
      <c r="AY28" s="1030"/>
      <c r="AZ28" s="1031" t="s">
        <v>588</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412</v>
      </c>
      <c r="C29" s="1018"/>
      <c r="D29" s="1018"/>
      <c r="E29" s="1018"/>
      <c r="F29" s="1018"/>
      <c r="G29" s="1018"/>
      <c r="H29" s="1018"/>
      <c r="I29" s="1018"/>
      <c r="J29" s="1018"/>
      <c r="K29" s="1018"/>
      <c r="L29" s="1018"/>
      <c r="M29" s="1018"/>
      <c r="N29" s="1018"/>
      <c r="O29" s="1018"/>
      <c r="P29" s="1019"/>
      <c r="Q29" s="1025">
        <v>89</v>
      </c>
      <c r="R29" s="1026"/>
      <c r="S29" s="1026"/>
      <c r="T29" s="1026"/>
      <c r="U29" s="1026"/>
      <c r="V29" s="1026">
        <v>89</v>
      </c>
      <c r="W29" s="1026"/>
      <c r="X29" s="1026"/>
      <c r="Y29" s="1026"/>
      <c r="Z29" s="1026"/>
      <c r="AA29" s="1026" t="s">
        <v>588</v>
      </c>
      <c r="AB29" s="1026"/>
      <c r="AC29" s="1026"/>
      <c r="AD29" s="1026"/>
      <c r="AE29" s="1027"/>
      <c r="AF29" s="1022" t="s">
        <v>413</v>
      </c>
      <c r="AG29" s="1023"/>
      <c r="AH29" s="1023"/>
      <c r="AI29" s="1023"/>
      <c r="AJ29" s="1024"/>
      <c r="AK29" s="710">
        <v>14</v>
      </c>
      <c r="AL29" s="962"/>
      <c r="AM29" s="962"/>
      <c r="AN29" s="962"/>
      <c r="AO29" s="962"/>
      <c r="AP29" s="962" t="s">
        <v>588</v>
      </c>
      <c r="AQ29" s="962"/>
      <c r="AR29" s="962"/>
      <c r="AS29" s="962"/>
      <c r="AT29" s="962"/>
      <c r="AU29" s="962" t="s">
        <v>588</v>
      </c>
      <c r="AV29" s="962"/>
      <c r="AW29" s="962"/>
      <c r="AX29" s="962"/>
      <c r="AY29" s="962"/>
      <c r="AZ29" s="1028" t="s">
        <v>588</v>
      </c>
      <c r="BA29" s="1028"/>
      <c r="BB29" s="1028"/>
      <c r="BC29" s="1028"/>
      <c r="BD29" s="1028"/>
      <c r="BE29" s="963"/>
      <c r="BF29" s="963"/>
      <c r="BG29" s="963"/>
      <c r="BH29" s="963"/>
      <c r="BI29" s="964"/>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414</v>
      </c>
      <c r="C30" s="1018"/>
      <c r="D30" s="1018"/>
      <c r="E30" s="1018"/>
      <c r="F30" s="1018"/>
      <c r="G30" s="1018"/>
      <c r="H30" s="1018"/>
      <c r="I30" s="1018"/>
      <c r="J30" s="1018"/>
      <c r="K30" s="1018"/>
      <c r="L30" s="1018"/>
      <c r="M30" s="1018"/>
      <c r="N30" s="1018"/>
      <c r="O30" s="1018"/>
      <c r="P30" s="1019"/>
      <c r="Q30" s="1025">
        <v>178</v>
      </c>
      <c r="R30" s="1026"/>
      <c r="S30" s="1026"/>
      <c r="T30" s="1026"/>
      <c r="U30" s="1026"/>
      <c r="V30" s="1026">
        <v>178</v>
      </c>
      <c r="W30" s="1026"/>
      <c r="X30" s="1026"/>
      <c r="Y30" s="1026"/>
      <c r="Z30" s="1026"/>
      <c r="AA30" s="1026" t="s">
        <v>588</v>
      </c>
      <c r="AB30" s="1026"/>
      <c r="AC30" s="1026"/>
      <c r="AD30" s="1026"/>
      <c r="AE30" s="1027"/>
      <c r="AF30" s="1022" t="s">
        <v>130</v>
      </c>
      <c r="AG30" s="1023"/>
      <c r="AH30" s="1023"/>
      <c r="AI30" s="1023"/>
      <c r="AJ30" s="1024"/>
      <c r="AK30" s="710">
        <v>146</v>
      </c>
      <c r="AL30" s="962"/>
      <c r="AM30" s="962"/>
      <c r="AN30" s="962"/>
      <c r="AO30" s="962"/>
      <c r="AP30" s="962" t="s">
        <v>588</v>
      </c>
      <c r="AQ30" s="962"/>
      <c r="AR30" s="962"/>
      <c r="AS30" s="962"/>
      <c r="AT30" s="962"/>
      <c r="AU30" s="962" t="s">
        <v>588</v>
      </c>
      <c r="AV30" s="962"/>
      <c r="AW30" s="962"/>
      <c r="AX30" s="962"/>
      <c r="AY30" s="962"/>
      <c r="AZ30" s="1028" t="s">
        <v>588</v>
      </c>
      <c r="BA30" s="1028"/>
      <c r="BB30" s="1028"/>
      <c r="BC30" s="1028"/>
      <c r="BD30" s="1028"/>
      <c r="BE30" s="963"/>
      <c r="BF30" s="963"/>
      <c r="BG30" s="963"/>
      <c r="BH30" s="963"/>
      <c r="BI30" s="964"/>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415</v>
      </c>
      <c r="C31" s="1018"/>
      <c r="D31" s="1018"/>
      <c r="E31" s="1018"/>
      <c r="F31" s="1018"/>
      <c r="G31" s="1018"/>
      <c r="H31" s="1018"/>
      <c r="I31" s="1018"/>
      <c r="J31" s="1018"/>
      <c r="K31" s="1018"/>
      <c r="L31" s="1018"/>
      <c r="M31" s="1018"/>
      <c r="N31" s="1018"/>
      <c r="O31" s="1018"/>
      <c r="P31" s="1019"/>
      <c r="Q31" s="1025">
        <v>37</v>
      </c>
      <c r="R31" s="1026"/>
      <c r="S31" s="1026"/>
      <c r="T31" s="1026"/>
      <c r="U31" s="1026"/>
      <c r="V31" s="1026">
        <v>37</v>
      </c>
      <c r="W31" s="1026"/>
      <c r="X31" s="1026"/>
      <c r="Y31" s="1026"/>
      <c r="Z31" s="1026"/>
      <c r="AA31" s="1026" t="s">
        <v>588</v>
      </c>
      <c r="AB31" s="1026"/>
      <c r="AC31" s="1026"/>
      <c r="AD31" s="1026"/>
      <c r="AE31" s="1027"/>
      <c r="AF31" s="1022" t="s">
        <v>130</v>
      </c>
      <c r="AG31" s="1023"/>
      <c r="AH31" s="1023"/>
      <c r="AI31" s="1023"/>
      <c r="AJ31" s="1024"/>
      <c r="AK31" s="710">
        <v>14</v>
      </c>
      <c r="AL31" s="962"/>
      <c r="AM31" s="962"/>
      <c r="AN31" s="962"/>
      <c r="AO31" s="962"/>
      <c r="AP31" s="962" t="s">
        <v>588</v>
      </c>
      <c r="AQ31" s="962"/>
      <c r="AR31" s="962"/>
      <c r="AS31" s="962"/>
      <c r="AT31" s="962"/>
      <c r="AU31" s="962" t="s">
        <v>588</v>
      </c>
      <c r="AV31" s="962"/>
      <c r="AW31" s="962"/>
      <c r="AX31" s="962"/>
      <c r="AY31" s="962"/>
      <c r="AZ31" s="1028" t="s">
        <v>588</v>
      </c>
      <c r="BA31" s="1028"/>
      <c r="BB31" s="1028"/>
      <c r="BC31" s="1028"/>
      <c r="BD31" s="1028"/>
      <c r="BE31" s="963"/>
      <c r="BF31" s="963"/>
      <c r="BG31" s="963"/>
      <c r="BH31" s="963"/>
      <c r="BI31" s="964"/>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416</v>
      </c>
      <c r="C32" s="1018"/>
      <c r="D32" s="1018"/>
      <c r="E32" s="1018"/>
      <c r="F32" s="1018"/>
      <c r="G32" s="1018"/>
      <c r="H32" s="1018"/>
      <c r="I32" s="1018"/>
      <c r="J32" s="1018"/>
      <c r="K32" s="1018"/>
      <c r="L32" s="1018"/>
      <c r="M32" s="1018"/>
      <c r="N32" s="1018"/>
      <c r="O32" s="1018"/>
      <c r="P32" s="1019"/>
      <c r="Q32" s="1025">
        <v>326</v>
      </c>
      <c r="R32" s="1026"/>
      <c r="S32" s="1026"/>
      <c r="T32" s="1026"/>
      <c r="U32" s="1026"/>
      <c r="V32" s="1026">
        <v>326</v>
      </c>
      <c r="W32" s="1026"/>
      <c r="X32" s="1026"/>
      <c r="Y32" s="1026"/>
      <c r="Z32" s="1026"/>
      <c r="AA32" s="1026" t="s">
        <v>588</v>
      </c>
      <c r="AB32" s="1026"/>
      <c r="AC32" s="1026"/>
      <c r="AD32" s="1026"/>
      <c r="AE32" s="1027"/>
      <c r="AF32" s="1022" t="s">
        <v>588</v>
      </c>
      <c r="AG32" s="1023"/>
      <c r="AH32" s="1023"/>
      <c r="AI32" s="1023"/>
      <c r="AJ32" s="1024"/>
      <c r="AK32" s="710">
        <v>129</v>
      </c>
      <c r="AL32" s="962"/>
      <c r="AM32" s="962"/>
      <c r="AN32" s="962"/>
      <c r="AO32" s="962"/>
      <c r="AP32" s="962">
        <v>1247</v>
      </c>
      <c r="AQ32" s="962"/>
      <c r="AR32" s="962"/>
      <c r="AS32" s="962"/>
      <c r="AT32" s="962"/>
      <c r="AU32" s="962">
        <v>1247</v>
      </c>
      <c r="AV32" s="962"/>
      <c r="AW32" s="962"/>
      <c r="AX32" s="962"/>
      <c r="AY32" s="962"/>
      <c r="AZ32" s="1028" t="s">
        <v>588</v>
      </c>
      <c r="BA32" s="1028"/>
      <c r="BB32" s="1028"/>
      <c r="BC32" s="1028"/>
      <c r="BD32" s="1028"/>
      <c r="BE32" s="963" t="s">
        <v>417</v>
      </c>
      <c r="BF32" s="963"/>
      <c r="BG32" s="963"/>
      <c r="BH32" s="963"/>
      <c r="BI32" s="964"/>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418</v>
      </c>
      <c r="C33" s="1018"/>
      <c r="D33" s="1018"/>
      <c r="E33" s="1018"/>
      <c r="F33" s="1018"/>
      <c r="G33" s="1018"/>
      <c r="H33" s="1018"/>
      <c r="I33" s="1018"/>
      <c r="J33" s="1018"/>
      <c r="K33" s="1018"/>
      <c r="L33" s="1018"/>
      <c r="M33" s="1018"/>
      <c r="N33" s="1018"/>
      <c r="O33" s="1018"/>
      <c r="P33" s="1019"/>
      <c r="Q33" s="1025">
        <v>18</v>
      </c>
      <c r="R33" s="1026"/>
      <c r="S33" s="1026"/>
      <c r="T33" s="1026"/>
      <c r="U33" s="1026"/>
      <c r="V33" s="1026">
        <v>18</v>
      </c>
      <c r="W33" s="1026"/>
      <c r="X33" s="1026"/>
      <c r="Y33" s="1026"/>
      <c r="Z33" s="1026"/>
      <c r="AA33" s="1026" t="s">
        <v>588</v>
      </c>
      <c r="AB33" s="1026"/>
      <c r="AC33" s="1026"/>
      <c r="AD33" s="1026"/>
      <c r="AE33" s="1027"/>
      <c r="AF33" s="1022" t="s">
        <v>130</v>
      </c>
      <c r="AG33" s="1023"/>
      <c r="AH33" s="1023"/>
      <c r="AI33" s="1023"/>
      <c r="AJ33" s="1024"/>
      <c r="AK33" s="710">
        <v>9</v>
      </c>
      <c r="AL33" s="962"/>
      <c r="AM33" s="962"/>
      <c r="AN33" s="962"/>
      <c r="AO33" s="962"/>
      <c r="AP33" s="962">
        <v>40</v>
      </c>
      <c r="AQ33" s="962"/>
      <c r="AR33" s="962"/>
      <c r="AS33" s="962"/>
      <c r="AT33" s="962"/>
      <c r="AU33" s="962">
        <v>40</v>
      </c>
      <c r="AV33" s="962"/>
      <c r="AW33" s="962"/>
      <c r="AX33" s="962"/>
      <c r="AY33" s="962"/>
      <c r="AZ33" s="1028" t="s">
        <v>588</v>
      </c>
      <c r="BA33" s="1028"/>
      <c r="BB33" s="1028"/>
      <c r="BC33" s="1028"/>
      <c r="BD33" s="1028"/>
      <c r="BE33" s="963" t="s">
        <v>419</v>
      </c>
      <c r="BF33" s="963"/>
      <c r="BG33" s="963"/>
      <c r="BH33" s="963"/>
      <c r="BI33" s="964"/>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710"/>
      <c r="AL34" s="962"/>
      <c r="AM34" s="962"/>
      <c r="AN34" s="962"/>
      <c r="AO34" s="962"/>
      <c r="AP34" s="962"/>
      <c r="AQ34" s="962"/>
      <c r="AR34" s="962"/>
      <c r="AS34" s="962"/>
      <c r="AT34" s="962"/>
      <c r="AU34" s="962"/>
      <c r="AV34" s="962"/>
      <c r="AW34" s="962"/>
      <c r="AX34" s="962"/>
      <c r="AY34" s="962"/>
      <c r="AZ34" s="1028"/>
      <c r="BA34" s="1028"/>
      <c r="BB34" s="1028"/>
      <c r="BC34" s="1028"/>
      <c r="BD34" s="1028"/>
      <c r="BE34" s="963"/>
      <c r="BF34" s="963"/>
      <c r="BG34" s="963"/>
      <c r="BH34" s="963"/>
      <c r="BI34" s="964"/>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710"/>
      <c r="AL35" s="962"/>
      <c r="AM35" s="962"/>
      <c r="AN35" s="962"/>
      <c r="AO35" s="962"/>
      <c r="AP35" s="962"/>
      <c r="AQ35" s="962"/>
      <c r="AR35" s="962"/>
      <c r="AS35" s="962"/>
      <c r="AT35" s="962"/>
      <c r="AU35" s="962"/>
      <c r="AV35" s="962"/>
      <c r="AW35" s="962"/>
      <c r="AX35" s="962"/>
      <c r="AY35" s="962"/>
      <c r="AZ35" s="1028"/>
      <c r="BA35" s="1028"/>
      <c r="BB35" s="1028"/>
      <c r="BC35" s="1028"/>
      <c r="BD35" s="1028"/>
      <c r="BE35" s="963"/>
      <c r="BF35" s="963"/>
      <c r="BG35" s="963"/>
      <c r="BH35" s="963"/>
      <c r="BI35" s="964"/>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710"/>
      <c r="AL36" s="962"/>
      <c r="AM36" s="962"/>
      <c r="AN36" s="962"/>
      <c r="AO36" s="962"/>
      <c r="AP36" s="962"/>
      <c r="AQ36" s="962"/>
      <c r="AR36" s="962"/>
      <c r="AS36" s="962"/>
      <c r="AT36" s="962"/>
      <c r="AU36" s="962"/>
      <c r="AV36" s="962"/>
      <c r="AW36" s="962"/>
      <c r="AX36" s="962"/>
      <c r="AY36" s="962"/>
      <c r="AZ36" s="1028"/>
      <c r="BA36" s="1028"/>
      <c r="BB36" s="1028"/>
      <c r="BC36" s="1028"/>
      <c r="BD36" s="1028"/>
      <c r="BE36" s="963"/>
      <c r="BF36" s="963"/>
      <c r="BG36" s="963"/>
      <c r="BH36" s="963"/>
      <c r="BI36" s="964"/>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710"/>
      <c r="AL37" s="962"/>
      <c r="AM37" s="962"/>
      <c r="AN37" s="962"/>
      <c r="AO37" s="962"/>
      <c r="AP37" s="962"/>
      <c r="AQ37" s="962"/>
      <c r="AR37" s="962"/>
      <c r="AS37" s="962"/>
      <c r="AT37" s="962"/>
      <c r="AU37" s="962"/>
      <c r="AV37" s="962"/>
      <c r="AW37" s="962"/>
      <c r="AX37" s="962"/>
      <c r="AY37" s="962"/>
      <c r="AZ37" s="1028"/>
      <c r="BA37" s="1028"/>
      <c r="BB37" s="1028"/>
      <c r="BC37" s="1028"/>
      <c r="BD37" s="1028"/>
      <c r="BE37" s="963"/>
      <c r="BF37" s="963"/>
      <c r="BG37" s="963"/>
      <c r="BH37" s="963"/>
      <c r="BI37" s="964"/>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710"/>
      <c r="AL38" s="962"/>
      <c r="AM38" s="962"/>
      <c r="AN38" s="962"/>
      <c r="AO38" s="962"/>
      <c r="AP38" s="962"/>
      <c r="AQ38" s="962"/>
      <c r="AR38" s="962"/>
      <c r="AS38" s="962"/>
      <c r="AT38" s="962"/>
      <c r="AU38" s="962"/>
      <c r="AV38" s="962"/>
      <c r="AW38" s="962"/>
      <c r="AX38" s="962"/>
      <c r="AY38" s="962"/>
      <c r="AZ38" s="1028"/>
      <c r="BA38" s="1028"/>
      <c r="BB38" s="1028"/>
      <c r="BC38" s="1028"/>
      <c r="BD38" s="1028"/>
      <c r="BE38" s="963"/>
      <c r="BF38" s="963"/>
      <c r="BG38" s="963"/>
      <c r="BH38" s="963"/>
      <c r="BI38" s="964"/>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710"/>
      <c r="AL39" s="962"/>
      <c r="AM39" s="962"/>
      <c r="AN39" s="962"/>
      <c r="AO39" s="962"/>
      <c r="AP39" s="962"/>
      <c r="AQ39" s="962"/>
      <c r="AR39" s="962"/>
      <c r="AS39" s="962"/>
      <c r="AT39" s="962"/>
      <c r="AU39" s="962"/>
      <c r="AV39" s="962"/>
      <c r="AW39" s="962"/>
      <c r="AX39" s="962"/>
      <c r="AY39" s="962"/>
      <c r="AZ39" s="1028"/>
      <c r="BA39" s="1028"/>
      <c r="BB39" s="1028"/>
      <c r="BC39" s="1028"/>
      <c r="BD39" s="1028"/>
      <c r="BE39" s="963"/>
      <c r="BF39" s="963"/>
      <c r="BG39" s="963"/>
      <c r="BH39" s="963"/>
      <c r="BI39" s="964"/>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710"/>
      <c r="AL40" s="962"/>
      <c r="AM40" s="962"/>
      <c r="AN40" s="962"/>
      <c r="AO40" s="962"/>
      <c r="AP40" s="962"/>
      <c r="AQ40" s="962"/>
      <c r="AR40" s="962"/>
      <c r="AS40" s="962"/>
      <c r="AT40" s="962"/>
      <c r="AU40" s="962"/>
      <c r="AV40" s="962"/>
      <c r="AW40" s="962"/>
      <c r="AX40" s="962"/>
      <c r="AY40" s="962"/>
      <c r="AZ40" s="1028"/>
      <c r="BA40" s="1028"/>
      <c r="BB40" s="1028"/>
      <c r="BC40" s="1028"/>
      <c r="BD40" s="1028"/>
      <c r="BE40" s="963"/>
      <c r="BF40" s="963"/>
      <c r="BG40" s="963"/>
      <c r="BH40" s="963"/>
      <c r="BI40" s="964"/>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710"/>
      <c r="AL41" s="962"/>
      <c r="AM41" s="962"/>
      <c r="AN41" s="962"/>
      <c r="AO41" s="962"/>
      <c r="AP41" s="962"/>
      <c r="AQ41" s="962"/>
      <c r="AR41" s="962"/>
      <c r="AS41" s="962"/>
      <c r="AT41" s="962"/>
      <c r="AU41" s="962"/>
      <c r="AV41" s="962"/>
      <c r="AW41" s="962"/>
      <c r="AX41" s="962"/>
      <c r="AY41" s="962"/>
      <c r="AZ41" s="1028"/>
      <c r="BA41" s="1028"/>
      <c r="BB41" s="1028"/>
      <c r="BC41" s="1028"/>
      <c r="BD41" s="1028"/>
      <c r="BE41" s="963"/>
      <c r="BF41" s="963"/>
      <c r="BG41" s="963"/>
      <c r="BH41" s="963"/>
      <c r="BI41" s="964"/>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710"/>
      <c r="AL42" s="962"/>
      <c r="AM42" s="962"/>
      <c r="AN42" s="962"/>
      <c r="AO42" s="962"/>
      <c r="AP42" s="962"/>
      <c r="AQ42" s="962"/>
      <c r="AR42" s="962"/>
      <c r="AS42" s="962"/>
      <c r="AT42" s="962"/>
      <c r="AU42" s="962"/>
      <c r="AV42" s="962"/>
      <c r="AW42" s="962"/>
      <c r="AX42" s="962"/>
      <c r="AY42" s="962"/>
      <c r="AZ42" s="1028"/>
      <c r="BA42" s="1028"/>
      <c r="BB42" s="1028"/>
      <c r="BC42" s="1028"/>
      <c r="BD42" s="1028"/>
      <c r="BE42" s="963"/>
      <c r="BF42" s="963"/>
      <c r="BG42" s="963"/>
      <c r="BH42" s="963"/>
      <c r="BI42" s="964"/>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710"/>
      <c r="AL43" s="962"/>
      <c r="AM43" s="962"/>
      <c r="AN43" s="962"/>
      <c r="AO43" s="962"/>
      <c r="AP43" s="962"/>
      <c r="AQ43" s="962"/>
      <c r="AR43" s="962"/>
      <c r="AS43" s="962"/>
      <c r="AT43" s="962"/>
      <c r="AU43" s="962"/>
      <c r="AV43" s="962"/>
      <c r="AW43" s="962"/>
      <c r="AX43" s="962"/>
      <c r="AY43" s="962"/>
      <c r="AZ43" s="1028"/>
      <c r="BA43" s="1028"/>
      <c r="BB43" s="1028"/>
      <c r="BC43" s="1028"/>
      <c r="BD43" s="1028"/>
      <c r="BE43" s="963"/>
      <c r="BF43" s="963"/>
      <c r="BG43" s="963"/>
      <c r="BH43" s="963"/>
      <c r="BI43" s="964"/>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710"/>
      <c r="AL44" s="962"/>
      <c r="AM44" s="962"/>
      <c r="AN44" s="962"/>
      <c r="AO44" s="962"/>
      <c r="AP44" s="962"/>
      <c r="AQ44" s="962"/>
      <c r="AR44" s="962"/>
      <c r="AS44" s="962"/>
      <c r="AT44" s="962"/>
      <c r="AU44" s="962"/>
      <c r="AV44" s="962"/>
      <c r="AW44" s="962"/>
      <c r="AX44" s="962"/>
      <c r="AY44" s="962"/>
      <c r="AZ44" s="1028"/>
      <c r="BA44" s="1028"/>
      <c r="BB44" s="1028"/>
      <c r="BC44" s="1028"/>
      <c r="BD44" s="1028"/>
      <c r="BE44" s="963"/>
      <c r="BF44" s="963"/>
      <c r="BG44" s="963"/>
      <c r="BH44" s="963"/>
      <c r="BI44" s="964"/>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710"/>
      <c r="AL45" s="962"/>
      <c r="AM45" s="962"/>
      <c r="AN45" s="962"/>
      <c r="AO45" s="962"/>
      <c r="AP45" s="962"/>
      <c r="AQ45" s="962"/>
      <c r="AR45" s="962"/>
      <c r="AS45" s="962"/>
      <c r="AT45" s="962"/>
      <c r="AU45" s="962"/>
      <c r="AV45" s="962"/>
      <c r="AW45" s="962"/>
      <c r="AX45" s="962"/>
      <c r="AY45" s="962"/>
      <c r="AZ45" s="1028"/>
      <c r="BA45" s="1028"/>
      <c r="BB45" s="1028"/>
      <c r="BC45" s="1028"/>
      <c r="BD45" s="1028"/>
      <c r="BE45" s="963"/>
      <c r="BF45" s="963"/>
      <c r="BG45" s="963"/>
      <c r="BH45" s="963"/>
      <c r="BI45" s="964"/>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710"/>
      <c r="AL46" s="962"/>
      <c r="AM46" s="962"/>
      <c r="AN46" s="962"/>
      <c r="AO46" s="962"/>
      <c r="AP46" s="962"/>
      <c r="AQ46" s="962"/>
      <c r="AR46" s="962"/>
      <c r="AS46" s="962"/>
      <c r="AT46" s="962"/>
      <c r="AU46" s="962"/>
      <c r="AV46" s="962"/>
      <c r="AW46" s="962"/>
      <c r="AX46" s="962"/>
      <c r="AY46" s="962"/>
      <c r="AZ46" s="1028"/>
      <c r="BA46" s="1028"/>
      <c r="BB46" s="1028"/>
      <c r="BC46" s="1028"/>
      <c r="BD46" s="1028"/>
      <c r="BE46" s="963"/>
      <c r="BF46" s="963"/>
      <c r="BG46" s="963"/>
      <c r="BH46" s="963"/>
      <c r="BI46" s="964"/>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710"/>
      <c r="AL47" s="962"/>
      <c r="AM47" s="962"/>
      <c r="AN47" s="962"/>
      <c r="AO47" s="962"/>
      <c r="AP47" s="962"/>
      <c r="AQ47" s="962"/>
      <c r="AR47" s="962"/>
      <c r="AS47" s="962"/>
      <c r="AT47" s="962"/>
      <c r="AU47" s="962"/>
      <c r="AV47" s="962"/>
      <c r="AW47" s="962"/>
      <c r="AX47" s="962"/>
      <c r="AY47" s="962"/>
      <c r="AZ47" s="1028"/>
      <c r="BA47" s="1028"/>
      <c r="BB47" s="1028"/>
      <c r="BC47" s="1028"/>
      <c r="BD47" s="1028"/>
      <c r="BE47" s="963"/>
      <c r="BF47" s="963"/>
      <c r="BG47" s="963"/>
      <c r="BH47" s="963"/>
      <c r="BI47" s="964"/>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710"/>
      <c r="AL48" s="962"/>
      <c r="AM48" s="962"/>
      <c r="AN48" s="962"/>
      <c r="AO48" s="962"/>
      <c r="AP48" s="962"/>
      <c r="AQ48" s="962"/>
      <c r="AR48" s="962"/>
      <c r="AS48" s="962"/>
      <c r="AT48" s="962"/>
      <c r="AU48" s="962"/>
      <c r="AV48" s="962"/>
      <c r="AW48" s="962"/>
      <c r="AX48" s="962"/>
      <c r="AY48" s="962"/>
      <c r="AZ48" s="1028"/>
      <c r="BA48" s="1028"/>
      <c r="BB48" s="1028"/>
      <c r="BC48" s="1028"/>
      <c r="BD48" s="1028"/>
      <c r="BE48" s="963"/>
      <c r="BF48" s="963"/>
      <c r="BG48" s="963"/>
      <c r="BH48" s="963"/>
      <c r="BI48" s="964"/>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710"/>
      <c r="AL49" s="962"/>
      <c r="AM49" s="962"/>
      <c r="AN49" s="962"/>
      <c r="AO49" s="962"/>
      <c r="AP49" s="962"/>
      <c r="AQ49" s="962"/>
      <c r="AR49" s="962"/>
      <c r="AS49" s="962"/>
      <c r="AT49" s="962"/>
      <c r="AU49" s="962"/>
      <c r="AV49" s="962"/>
      <c r="AW49" s="962"/>
      <c r="AX49" s="962"/>
      <c r="AY49" s="962"/>
      <c r="AZ49" s="1028"/>
      <c r="BA49" s="1028"/>
      <c r="BB49" s="1028"/>
      <c r="BC49" s="1028"/>
      <c r="BD49" s="1028"/>
      <c r="BE49" s="963"/>
      <c r="BF49" s="963"/>
      <c r="BG49" s="963"/>
      <c r="BH49" s="963"/>
      <c r="BI49" s="964"/>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63"/>
      <c r="BF50" s="963"/>
      <c r="BG50" s="963"/>
      <c r="BH50" s="963"/>
      <c r="BI50" s="964"/>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63"/>
      <c r="BF51" s="963"/>
      <c r="BG51" s="963"/>
      <c r="BH51" s="963"/>
      <c r="BI51" s="964"/>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63"/>
      <c r="BF52" s="963"/>
      <c r="BG52" s="963"/>
      <c r="BH52" s="963"/>
      <c r="BI52" s="964"/>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63"/>
      <c r="BF53" s="963"/>
      <c r="BG53" s="963"/>
      <c r="BH53" s="963"/>
      <c r="BI53" s="964"/>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63"/>
      <c r="BF54" s="963"/>
      <c r="BG54" s="963"/>
      <c r="BH54" s="963"/>
      <c r="BI54" s="964"/>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63"/>
      <c r="BF55" s="963"/>
      <c r="BG55" s="963"/>
      <c r="BH55" s="963"/>
      <c r="BI55" s="964"/>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63"/>
      <c r="BF56" s="963"/>
      <c r="BG56" s="963"/>
      <c r="BH56" s="963"/>
      <c r="BI56" s="964"/>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63"/>
      <c r="BF57" s="963"/>
      <c r="BG57" s="963"/>
      <c r="BH57" s="963"/>
      <c r="BI57" s="964"/>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63"/>
      <c r="BF58" s="963"/>
      <c r="BG58" s="963"/>
      <c r="BH58" s="963"/>
      <c r="BI58" s="964"/>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63"/>
      <c r="BF59" s="963"/>
      <c r="BG59" s="963"/>
      <c r="BH59" s="963"/>
      <c r="BI59" s="964"/>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63"/>
      <c r="BF60" s="963"/>
      <c r="BG60" s="963"/>
      <c r="BH60" s="963"/>
      <c r="BI60" s="964"/>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63"/>
      <c r="BF61" s="963"/>
      <c r="BG61" s="963"/>
      <c r="BH61" s="963"/>
      <c r="BI61" s="964"/>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63"/>
      <c r="BF62" s="963"/>
      <c r="BG62" s="963"/>
      <c r="BH62" s="963"/>
      <c r="BI62" s="964"/>
      <c r="BJ62" s="1014" t="s">
        <v>420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398</v>
      </c>
      <c r="B63" s="928" t="s">
        <v>421</v>
      </c>
      <c r="C63" s="929"/>
      <c r="D63" s="929"/>
      <c r="E63" s="929"/>
      <c r="F63" s="929"/>
      <c r="G63" s="929"/>
      <c r="H63" s="929"/>
      <c r="I63" s="929"/>
      <c r="J63" s="929"/>
      <c r="K63" s="929"/>
      <c r="L63" s="929"/>
      <c r="M63" s="929"/>
      <c r="N63" s="929"/>
      <c r="O63" s="929"/>
      <c r="P63" s="939"/>
      <c r="Q63" s="953"/>
      <c r="R63" s="954"/>
      <c r="S63" s="954"/>
      <c r="T63" s="954"/>
      <c r="U63" s="954"/>
      <c r="V63" s="954"/>
      <c r="W63" s="954"/>
      <c r="X63" s="954"/>
      <c r="Y63" s="954"/>
      <c r="Z63" s="954"/>
      <c r="AA63" s="954"/>
      <c r="AB63" s="954"/>
      <c r="AC63" s="954"/>
      <c r="AD63" s="954"/>
      <c r="AE63" s="1007"/>
      <c r="AF63" s="1008" t="s">
        <v>598</v>
      </c>
      <c r="AG63" s="950"/>
      <c r="AH63" s="950"/>
      <c r="AI63" s="950"/>
      <c r="AJ63" s="1009"/>
      <c r="AK63" s="1010"/>
      <c r="AL63" s="954"/>
      <c r="AM63" s="954"/>
      <c r="AN63" s="954"/>
      <c r="AO63" s="954"/>
      <c r="AP63" s="950">
        <f>SUM(AP32:AP62)</f>
        <v>1287</v>
      </c>
      <c r="AQ63" s="950"/>
      <c r="AR63" s="950"/>
      <c r="AS63" s="950"/>
      <c r="AT63" s="950"/>
      <c r="AU63" s="950">
        <f>SUM(AU32:AU62)</f>
        <v>1287</v>
      </c>
      <c r="AV63" s="950"/>
      <c r="AW63" s="950"/>
      <c r="AX63" s="950"/>
      <c r="AY63" s="950"/>
      <c r="AZ63" s="1004"/>
      <c r="BA63" s="1004"/>
      <c r="BB63" s="1004"/>
      <c r="BC63" s="1004"/>
      <c r="BD63" s="1004"/>
      <c r="BE63" s="951"/>
      <c r="BF63" s="951"/>
      <c r="BG63" s="951"/>
      <c r="BH63" s="951"/>
      <c r="BI63" s="952"/>
      <c r="BJ63" s="1005" t="s">
        <v>413</v>
      </c>
      <c r="BK63" s="944"/>
      <c r="BL63" s="944"/>
      <c r="BM63" s="944"/>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423</v>
      </c>
      <c r="B66" s="983"/>
      <c r="C66" s="983"/>
      <c r="D66" s="983"/>
      <c r="E66" s="983"/>
      <c r="F66" s="983"/>
      <c r="G66" s="983"/>
      <c r="H66" s="983"/>
      <c r="I66" s="983"/>
      <c r="J66" s="983"/>
      <c r="K66" s="983"/>
      <c r="L66" s="983"/>
      <c r="M66" s="983"/>
      <c r="N66" s="983"/>
      <c r="O66" s="983"/>
      <c r="P66" s="984"/>
      <c r="Q66" s="988" t="s">
        <v>402</v>
      </c>
      <c r="R66" s="989"/>
      <c r="S66" s="989"/>
      <c r="T66" s="989"/>
      <c r="U66" s="990"/>
      <c r="V66" s="988" t="s">
        <v>403</v>
      </c>
      <c r="W66" s="989"/>
      <c r="X66" s="989"/>
      <c r="Y66" s="989"/>
      <c r="Z66" s="990"/>
      <c r="AA66" s="988" t="s">
        <v>404</v>
      </c>
      <c r="AB66" s="989"/>
      <c r="AC66" s="989"/>
      <c r="AD66" s="989"/>
      <c r="AE66" s="990"/>
      <c r="AF66" s="994" t="s">
        <v>405</v>
      </c>
      <c r="AG66" s="995"/>
      <c r="AH66" s="995"/>
      <c r="AI66" s="995"/>
      <c r="AJ66" s="996"/>
      <c r="AK66" s="988" t="s">
        <v>406</v>
      </c>
      <c r="AL66" s="983"/>
      <c r="AM66" s="983"/>
      <c r="AN66" s="983"/>
      <c r="AO66" s="984"/>
      <c r="AP66" s="988" t="s">
        <v>407</v>
      </c>
      <c r="AQ66" s="989"/>
      <c r="AR66" s="989"/>
      <c r="AS66" s="989"/>
      <c r="AT66" s="990"/>
      <c r="AU66" s="988" t="s">
        <v>424</v>
      </c>
      <c r="AV66" s="989"/>
      <c r="AW66" s="989"/>
      <c r="AX66" s="989"/>
      <c r="AY66" s="990"/>
      <c r="AZ66" s="988" t="s">
        <v>384</v>
      </c>
      <c r="BA66" s="989"/>
      <c r="BB66" s="989"/>
      <c r="BC66" s="989"/>
      <c r="BD66" s="1002"/>
      <c r="BE66" s="236"/>
      <c r="BF66" s="236"/>
      <c r="BG66" s="236"/>
      <c r="BH66" s="236"/>
      <c r="BI66" s="236"/>
      <c r="BJ66" s="236"/>
      <c r="BK66" s="236"/>
      <c r="BL66" s="236"/>
      <c r="BM66" s="236"/>
      <c r="BN66" s="236"/>
      <c r="BO66" s="236"/>
      <c r="BP66" s="236"/>
      <c r="BQ66" s="233">
        <v>60</v>
      </c>
      <c r="BR66" s="238"/>
      <c r="BS66" s="936"/>
      <c r="BT66" s="937"/>
      <c r="BU66" s="937"/>
      <c r="BV66" s="937"/>
      <c r="BW66" s="937"/>
      <c r="BX66" s="937"/>
      <c r="BY66" s="937"/>
      <c r="BZ66" s="937"/>
      <c r="CA66" s="937"/>
      <c r="CB66" s="937"/>
      <c r="CC66" s="937"/>
      <c r="CD66" s="937"/>
      <c r="CE66" s="937"/>
      <c r="CF66" s="937"/>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6"/>
      <c r="DW66" s="937"/>
      <c r="DX66" s="937"/>
      <c r="DY66" s="937"/>
      <c r="DZ66" s="938"/>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6"/>
      <c r="BT67" s="937"/>
      <c r="BU67" s="937"/>
      <c r="BV67" s="937"/>
      <c r="BW67" s="937"/>
      <c r="BX67" s="937"/>
      <c r="BY67" s="937"/>
      <c r="BZ67" s="937"/>
      <c r="CA67" s="937"/>
      <c r="CB67" s="937"/>
      <c r="CC67" s="937"/>
      <c r="CD67" s="937"/>
      <c r="CE67" s="937"/>
      <c r="CF67" s="937"/>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6"/>
      <c r="DW67" s="937"/>
      <c r="DX67" s="937"/>
      <c r="DY67" s="937"/>
      <c r="DZ67" s="938"/>
      <c r="EA67" s="224"/>
    </row>
    <row r="68" spans="1:131" ht="26.25" customHeight="1" thickTop="1" x14ac:dyDescent="0.2">
      <c r="A68" s="231">
        <v>1</v>
      </c>
      <c r="B68" s="972" t="s">
        <v>590</v>
      </c>
      <c r="C68" s="973"/>
      <c r="D68" s="973"/>
      <c r="E68" s="973"/>
      <c r="F68" s="973"/>
      <c r="G68" s="973"/>
      <c r="H68" s="973"/>
      <c r="I68" s="973"/>
      <c r="J68" s="973"/>
      <c r="K68" s="973"/>
      <c r="L68" s="973"/>
      <c r="M68" s="973"/>
      <c r="N68" s="973"/>
      <c r="O68" s="973"/>
      <c r="P68" s="974"/>
      <c r="Q68" s="975">
        <v>552</v>
      </c>
      <c r="R68" s="969"/>
      <c r="S68" s="969"/>
      <c r="T68" s="969"/>
      <c r="U68" s="969"/>
      <c r="V68" s="969">
        <v>547</v>
      </c>
      <c r="W68" s="969"/>
      <c r="X68" s="969"/>
      <c r="Y68" s="969"/>
      <c r="Z68" s="969"/>
      <c r="AA68" s="969">
        <f>Q68-V68</f>
        <v>5</v>
      </c>
      <c r="AB68" s="969"/>
      <c r="AC68" s="969"/>
      <c r="AD68" s="969"/>
      <c r="AE68" s="969"/>
      <c r="AF68" s="969">
        <f>AA68</f>
        <v>5</v>
      </c>
      <c r="AG68" s="969"/>
      <c r="AH68" s="969"/>
      <c r="AI68" s="969"/>
      <c r="AJ68" s="969"/>
      <c r="AK68" s="969" t="s">
        <v>588</v>
      </c>
      <c r="AL68" s="969"/>
      <c r="AM68" s="969"/>
      <c r="AN68" s="969"/>
      <c r="AO68" s="969"/>
      <c r="AP68" s="969">
        <v>453</v>
      </c>
      <c r="AQ68" s="969"/>
      <c r="AR68" s="969"/>
      <c r="AS68" s="969"/>
      <c r="AT68" s="969"/>
      <c r="AU68" s="969" t="s">
        <v>588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6"/>
      <c r="BT68" s="937"/>
      <c r="BU68" s="937"/>
      <c r="BV68" s="937"/>
      <c r="BW68" s="937"/>
      <c r="BX68" s="937"/>
      <c r="BY68" s="937"/>
      <c r="BZ68" s="937"/>
      <c r="CA68" s="937"/>
      <c r="CB68" s="937"/>
      <c r="CC68" s="937"/>
      <c r="CD68" s="937"/>
      <c r="CE68" s="937"/>
      <c r="CF68" s="937"/>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6"/>
      <c r="DW68" s="937"/>
      <c r="DX68" s="937"/>
      <c r="DY68" s="937"/>
      <c r="DZ68" s="938"/>
      <c r="EA68" s="224"/>
    </row>
    <row r="69" spans="1:131" ht="26.25" customHeight="1" x14ac:dyDescent="0.2">
      <c r="A69" s="233">
        <v>2</v>
      </c>
      <c r="B69" s="965" t="s">
        <v>591</v>
      </c>
      <c r="C69" s="966"/>
      <c r="D69" s="966"/>
      <c r="E69" s="966"/>
      <c r="F69" s="966"/>
      <c r="G69" s="966"/>
      <c r="H69" s="966"/>
      <c r="I69" s="966"/>
      <c r="J69" s="966"/>
      <c r="K69" s="966"/>
      <c r="L69" s="966"/>
      <c r="M69" s="966"/>
      <c r="N69" s="966"/>
      <c r="O69" s="966"/>
      <c r="P69" s="967"/>
      <c r="Q69" s="968">
        <v>4818</v>
      </c>
      <c r="R69" s="962"/>
      <c r="S69" s="962"/>
      <c r="T69" s="962"/>
      <c r="U69" s="962"/>
      <c r="V69" s="962">
        <v>4560</v>
      </c>
      <c r="W69" s="962"/>
      <c r="X69" s="962"/>
      <c r="Y69" s="962"/>
      <c r="Z69" s="962"/>
      <c r="AA69" s="962">
        <f t="shared" ref="AA69:AA73" si="0">Q69-V69</f>
        <v>258</v>
      </c>
      <c r="AB69" s="962"/>
      <c r="AC69" s="962"/>
      <c r="AD69" s="962"/>
      <c r="AE69" s="962"/>
      <c r="AF69" s="962">
        <f t="shared" ref="AF69:AF74" si="1">AA69</f>
        <v>258</v>
      </c>
      <c r="AG69" s="962"/>
      <c r="AH69" s="962"/>
      <c r="AI69" s="962"/>
      <c r="AJ69" s="962"/>
      <c r="AK69" s="962">
        <v>179</v>
      </c>
      <c r="AL69" s="962"/>
      <c r="AM69" s="962"/>
      <c r="AN69" s="962"/>
      <c r="AO69" s="962"/>
      <c r="AP69" s="962" t="s">
        <v>588</v>
      </c>
      <c r="AQ69" s="962"/>
      <c r="AR69" s="962"/>
      <c r="AS69" s="962"/>
      <c r="AT69" s="962"/>
      <c r="AU69" s="962" t="s">
        <v>588</v>
      </c>
      <c r="AV69" s="962"/>
      <c r="AW69" s="962"/>
      <c r="AX69" s="962"/>
      <c r="AY69" s="962"/>
      <c r="AZ69" s="963"/>
      <c r="BA69" s="963"/>
      <c r="BB69" s="963"/>
      <c r="BC69" s="963"/>
      <c r="BD69" s="964"/>
      <c r="BE69" s="236"/>
      <c r="BF69" s="236"/>
      <c r="BG69" s="236"/>
      <c r="BH69" s="236"/>
      <c r="BI69" s="236"/>
      <c r="BJ69" s="236"/>
      <c r="BK69" s="236"/>
      <c r="BL69" s="236"/>
      <c r="BM69" s="236"/>
      <c r="BN69" s="236"/>
      <c r="BO69" s="236"/>
      <c r="BP69" s="236"/>
      <c r="BQ69" s="233">
        <v>63</v>
      </c>
      <c r="BR69" s="238"/>
      <c r="BS69" s="936"/>
      <c r="BT69" s="937"/>
      <c r="BU69" s="937"/>
      <c r="BV69" s="937"/>
      <c r="BW69" s="937"/>
      <c r="BX69" s="937"/>
      <c r="BY69" s="937"/>
      <c r="BZ69" s="937"/>
      <c r="CA69" s="937"/>
      <c r="CB69" s="937"/>
      <c r="CC69" s="937"/>
      <c r="CD69" s="937"/>
      <c r="CE69" s="937"/>
      <c r="CF69" s="937"/>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6"/>
      <c r="DW69" s="937"/>
      <c r="DX69" s="937"/>
      <c r="DY69" s="937"/>
      <c r="DZ69" s="938"/>
      <c r="EA69" s="224"/>
    </row>
    <row r="70" spans="1:131" ht="26.25" customHeight="1" x14ac:dyDescent="0.2">
      <c r="A70" s="233">
        <v>3</v>
      </c>
      <c r="B70" s="965" t="s">
        <v>592</v>
      </c>
      <c r="C70" s="966"/>
      <c r="D70" s="966"/>
      <c r="E70" s="966"/>
      <c r="F70" s="966"/>
      <c r="G70" s="966"/>
      <c r="H70" s="966"/>
      <c r="I70" s="966"/>
      <c r="J70" s="966"/>
      <c r="K70" s="966"/>
      <c r="L70" s="966"/>
      <c r="M70" s="966"/>
      <c r="N70" s="966"/>
      <c r="O70" s="966"/>
      <c r="P70" s="967"/>
      <c r="Q70" s="968">
        <v>4</v>
      </c>
      <c r="R70" s="962"/>
      <c r="S70" s="962"/>
      <c r="T70" s="962"/>
      <c r="U70" s="962"/>
      <c r="V70" s="962">
        <v>3</v>
      </c>
      <c r="W70" s="962"/>
      <c r="X70" s="962"/>
      <c r="Y70" s="962"/>
      <c r="Z70" s="962"/>
      <c r="AA70" s="962">
        <f t="shared" si="0"/>
        <v>1</v>
      </c>
      <c r="AB70" s="962"/>
      <c r="AC70" s="962"/>
      <c r="AD70" s="962"/>
      <c r="AE70" s="962"/>
      <c r="AF70" s="962">
        <f t="shared" si="1"/>
        <v>1</v>
      </c>
      <c r="AG70" s="962"/>
      <c r="AH70" s="962"/>
      <c r="AI70" s="962"/>
      <c r="AJ70" s="962"/>
      <c r="AK70" s="962" t="s">
        <v>588</v>
      </c>
      <c r="AL70" s="962"/>
      <c r="AM70" s="962"/>
      <c r="AN70" s="962"/>
      <c r="AO70" s="962"/>
      <c r="AP70" s="962" t="s">
        <v>588</v>
      </c>
      <c r="AQ70" s="962"/>
      <c r="AR70" s="962"/>
      <c r="AS70" s="962"/>
      <c r="AT70" s="962"/>
      <c r="AU70" s="962" t="s">
        <v>588</v>
      </c>
      <c r="AV70" s="962"/>
      <c r="AW70" s="962"/>
      <c r="AX70" s="962"/>
      <c r="AY70" s="962"/>
      <c r="AZ70" s="963"/>
      <c r="BA70" s="963"/>
      <c r="BB70" s="963"/>
      <c r="BC70" s="963"/>
      <c r="BD70" s="964"/>
      <c r="BE70" s="236"/>
      <c r="BF70" s="236"/>
      <c r="BG70" s="236"/>
      <c r="BH70" s="236"/>
      <c r="BI70" s="236"/>
      <c r="BJ70" s="236"/>
      <c r="BK70" s="236"/>
      <c r="BL70" s="236"/>
      <c r="BM70" s="236"/>
      <c r="BN70" s="236"/>
      <c r="BO70" s="236"/>
      <c r="BP70" s="236"/>
      <c r="BQ70" s="233">
        <v>64</v>
      </c>
      <c r="BR70" s="238"/>
      <c r="BS70" s="936"/>
      <c r="BT70" s="937"/>
      <c r="BU70" s="937"/>
      <c r="BV70" s="937"/>
      <c r="BW70" s="937"/>
      <c r="BX70" s="937"/>
      <c r="BY70" s="937"/>
      <c r="BZ70" s="937"/>
      <c r="CA70" s="937"/>
      <c r="CB70" s="937"/>
      <c r="CC70" s="937"/>
      <c r="CD70" s="937"/>
      <c r="CE70" s="937"/>
      <c r="CF70" s="937"/>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6"/>
      <c r="DW70" s="937"/>
      <c r="DX70" s="937"/>
      <c r="DY70" s="937"/>
      <c r="DZ70" s="938"/>
      <c r="EA70" s="224"/>
    </row>
    <row r="71" spans="1:131" ht="26.25" customHeight="1" x14ac:dyDescent="0.2">
      <c r="A71" s="233">
        <v>4</v>
      </c>
      <c r="B71" s="965" t="s">
        <v>593</v>
      </c>
      <c r="C71" s="966"/>
      <c r="D71" s="966"/>
      <c r="E71" s="966"/>
      <c r="F71" s="966"/>
      <c r="G71" s="966"/>
      <c r="H71" s="966"/>
      <c r="I71" s="966"/>
      <c r="J71" s="966"/>
      <c r="K71" s="966"/>
      <c r="L71" s="966"/>
      <c r="M71" s="966"/>
      <c r="N71" s="966"/>
      <c r="O71" s="966"/>
      <c r="P71" s="967"/>
      <c r="Q71" s="968">
        <v>925</v>
      </c>
      <c r="R71" s="962"/>
      <c r="S71" s="962"/>
      <c r="T71" s="962"/>
      <c r="U71" s="962"/>
      <c r="V71" s="962">
        <v>905</v>
      </c>
      <c r="W71" s="962"/>
      <c r="X71" s="962"/>
      <c r="Y71" s="962"/>
      <c r="Z71" s="962"/>
      <c r="AA71" s="962">
        <f t="shared" si="0"/>
        <v>20</v>
      </c>
      <c r="AB71" s="962"/>
      <c r="AC71" s="962"/>
      <c r="AD71" s="962"/>
      <c r="AE71" s="962"/>
      <c r="AF71" s="962">
        <f t="shared" si="1"/>
        <v>20</v>
      </c>
      <c r="AG71" s="962"/>
      <c r="AH71" s="962"/>
      <c r="AI71" s="962"/>
      <c r="AJ71" s="962"/>
      <c r="AK71" s="962">
        <v>45</v>
      </c>
      <c r="AL71" s="962"/>
      <c r="AM71" s="962"/>
      <c r="AN71" s="962"/>
      <c r="AO71" s="962"/>
      <c r="AP71" s="962" t="s">
        <v>588</v>
      </c>
      <c r="AQ71" s="962"/>
      <c r="AR71" s="962"/>
      <c r="AS71" s="962"/>
      <c r="AT71" s="962"/>
      <c r="AU71" s="962" t="s">
        <v>588</v>
      </c>
      <c r="AV71" s="962"/>
      <c r="AW71" s="962"/>
      <c r="AX71" s="962"/>
      <c r="AY71" s="962"/>
      <c r="AZ71" s="963"/>
      <c r="BA71" s="963"/>
      <c r="BB71" s="963"/>
      <c r="BC71" s="963"/>
      <c r="BD71" s="964"/>
      <c r="BE71" s="236"/>
      <c r="BF71" s="236"/>
      <c r="BG71" s="236"/>
      <c r="BH71" s="236"/>
      <c r="BI71" s="236"/>
      <c r="BJ71" s="236"/>
      <c r="BK71" s="236"/>
      <c r="BL71" s="236"/>
      <c r="BM71" s="236"/>
      <c r="BN71" s="236"/>
      <c r="BO71" s="236"/>
      <c r="BP71" s="236"/>
      <c r="BQ71" s="233">
        <v>65</v>
      </c>
      <c r="BR71" s="238"/>
      <c r="BS71" s="936"/>
      <c r="BT71" s="937"/>
      <c r="BU71" s="937"/>
      <c r="BV71" s="937"/>
      <c r="BW71" s="937"/>
      <c r="BX71" s="937"/>
      <c r="BY71" s="937"/>
      <c r="BZ71" s="937"/>
      <c r="CA71" s="937"/>
      <c r="CB71" s="937"/>
      <c r="CC71" s="937"/>
      <c r="CD71" s="937"/>
      <c r="CE71" s="937"/>
      <c r="CF71" s="937"/>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6"/>
      <c r="DW71" s="937"/>
      <c r="DX71" s="937"/>
      <c r="DY71" s="937"/>
      <c r="DZ71" s="938"/>
      <c r="EA71" s="224"/>
    </row>
    <row r="72" spans="1:131" ht="26.25" customHeight="1" x14ac:dyDescent="0.2">
      <c r="A72" s="233">
        <v>5</v>
      </c>
      <c r="B72" s="965" t="s">
        <v>594</v>
      </c>
      <c r="C72" s="966"/>
      <c r="D72" s="966"/>
      <c r="E72" s="966"/>
      <c r="F72" s="966"/>
      <c r="G72" s="966"/>
      <c r="H72" s="966"/>
      <c r="I72" s="966"/>
      <c r="J72" s="966"/>
      <c r="K72" s="966"/>
      <c r="L72" s="966"/>
      <c r="M72" s="966"/>
      <c r="N72" s="966"/>
      <c r="O72" s="966"/>
      <c r="P72" s="967"/>
      <c r="Q72" s="968">
        <v>267</v>
      </c>
      <c r="R72" s="962"/>
      <c r="S72" s="962"/>
      <c r="T72" s="962"/>
      <c r="U72" s="962"/>
      <c r="V72" s="962">
        <v>178</v>
      </c>
      <c r="W72" s="962"/>
      <c r="X72" s="962"/>
      <c r="Y72" s="962"/>
      <c r="Z72" s="962"/>
      <c r="AA72" s="962">
        <f t="shared" si="0"/>
        <v>89</v>
      </c>
      <c r="AB72" s="962"/>
      <c r="AC72" s="962"/>
      <c r="AD72" s="962"/>
      <c r="AE72" s="962"/>
      <c r="AF72" s="962">
        <f t="shared" si="1"/>
        <v>89</v>
      </c>
      <c r="AG72" s="962"/>
      <c r="AH72" s="962"/>
      <c r="AI72" s="962"/>
      <c r="AJ72" s="962"/>
      <c r="AK72" s="962">
        <v>13</v>
      </c>
      <c r="AL72" s="962"/>
      <c r="AM72" s="962"/>
      <c r="AN72" s="962"/>
      <c r="AO72" s="962"/>
      <c r="AP72" s="962" t="s">
        <v>588</v>
      </c>
      <c r="AQ72" s="962"/>
      <c r="AR72" s="962"/>
      <c r="AS72" s="962"/>
      <c r="AT72" s="962"/>
      <c r="AU72" s="962" t="s">
        <v>588</v>
      </c>
      <c r="AV72" s="962"/>
      <c r="AW72" s="962"/>
      <c r="AX72" s="962"/>
      <c r="AY72" s="962"/>
      <c r="AZ72" s="963"/>
      <c r="BA72" s="963"/>
      <c r="BB72" s="963"/>
      <c r="BC72" s="963"/>
      <c r="BD72" s="964"/>
      <c r="BE72" s="236"/>
      <c r="BF72" s="236"/>
      <c r="BG72" s="236"/>
      <c r="BH72" s="236"/>
      <c r="BI72" s="236"/>
      <c r="BJ72" s="236"/>
      <c r="BK72" s="236"/>
      <c r="BL72" s="236"/>
      <c r="BM72" s="236"/>
      <c r="BN72" s="236"/>
      <c r="BO72" s="236"/>
      <c r="BP72" s="236"/>
      <c r="BQ72" s="233">
        <v>66</v>
      </c>
      <c r="BR72" s="238"/>
      <c r="BS72" s="936"/>
      <c r="BT72" s="937"/>
      <c r="BU72" s="937"/>
      <c r="BV72" s="937"/>
      <c r="BW72" s="937"/>
      <c r="BX72" s="937"/>
      <c r="BY72" s="937"/>
      <c r="BZ72" s="937"/>
      <c r="CA72" s="937"/>
      <c r="CB72" s="937"/>
      <c r="CC72" s="937"/>
      <c r="CD72" s="937"/>
      <c r="CE72" s="937"/>
      <c r="CF72" s="937"/>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6"/>
      <c r="DW72" s="937"/>
      <c r="DX72" s="937"/>
      <c r="DY72" s="937"/>
      <c r="DZ72" s="938"/>
      <c r="EA72" s="224"/>
    </row>
    <row r="73" spans="1:131" ht="26.25" customHeight="1" x14ac:dyDescent="0.2">
      <c r="A73" s="233">
        <v>6</v>
      </c>
      <c r="B73" s="965" t="s">
        <v>595</v>
      </c>
      <c r="C73" s="966"/>
      <c r="D73" s="966"/>
      <c r="E73" s="966"/>
      <c r="F73" s="966"/>
      <c r="G73" s="966"/>
      <c r="H73" s="966"/>
      <c r="I73" s="966"/>
      <c r="J73" s="966"/>
      <c r="K73" s="966"/>
      <c r="L73" s="966"/>
      <c r="M73" s="966"/>
      <c r="N73" s="966"/>
      <c r="O73" s="966"/>
      <c r="P73" s="967"/>
      <c r="Q73" s="711">
        <v>7352</v>
      </c>
      <c r="R73" s="709"/>
      <c r="S73" s="709"/>
      <c r="T73" s="709"/>
      <c r="U73" s="710"/>
      <c r="V73" s="708">
        <v>7276</v>
      </c>
      <c r="W73" s="709"/>
      <c r="X73" s="709"/>
      <c r="Y73" s="709"/>
      <c r="Z73" s="710"/>
      <c r="AA73" s="708">
        <f t="shared" si="0"/>
        <v>76</v>
      </c>
      <c r="AB73" s="709"/>
      <c r="AC73" s="709"/>
      <c r="AD73" s="709"/>
      <c r="AE73" s="710"/>
      <c r="AF73" s="708">
        <f t="shared" si="1"/>
        <v>76</v>
      </c>
      <c r="AG73" s="709"/>
      <c r="AH73" s="709"/>
      <c r="AI73" s="709"/>
      <c r="AJ73" s="710"/>
      <c r="AK73" s="708">
        <v>3086</v>
      </c>
      <c r="AL73" s="709"/>
      <c r="AM73" s="709"/>
      <c r="AN73" s="709"/>
      <c r="AO73" s="710"/>
      <c r="AP73" s="708" t="s">
        <v>588</v>
      </c>
      <c r="AQ73" s="709"/>
      <c r="AR73" s="709"/>
      <c r="AS73" s="709"/>
      <c r="AT73" s="710"/>
      <c r="AU73" s="708" t="s">
        <v>588</v>
      </c>
      <c r="AV73" s="709"/>
      <c r="AW73" s="709"/>
      <c r="AX73" s="709"/>
      <c r="AY73" s="710"/>
      <c r="AZ73" s="963"/>
      <c r="BA73" s="963"/>
      <c r="BB73" s="963"/>
      <c r="BC73" s="963"/>
      <c r="BD73" s="964"/>
      <c r="BE73" s="236"/>
      <c r="BF73" s="236"/>
      <c r="BG73" s="236"/>
      <c r="BH73" s="236"/>
      <c r="BI73" s="236"/>
      <c r="BJ73" s="236"/>
      <c r="BK73" s="236"/>
      <c r="BL73" s="236"/>
      <c r="BM73" s="236"/>
      <c r="BN73" s="236"/>
      <c r="BO73" s="236"/>
      <c r="BP73" s="236"/>
      <c r="BQ73" s="233">
        <v>67</v>
      </c>
      <c r="BR73" s="238"/>
      <c r="BS73" s="936"/>
      <c r="BT73" s="937"/>
      <c r="BU73" s="937"/>
      <c r="BV73" s="937"/>
      <c r="BW73" s="937"/>
      <c r="BX73" s="937"/>
      <c r="BY73" s="937"/>
      <c r="BZ73" s="937"/>
      <c r="CA73" s="937"/>
      <c r="CB73" s="937"/>
      <c r="CC73" s="937"/>
      <c r="CD73" s="937"/>
      <c r="CE73" s="937"/>
      <c r="CF73" s="937"/>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6"/>
      <c r="DW73" s="937"/>
      <c r="DX73" s="937"/>
      <c r="DY73" s="937"/>
      <c r="DZ73" s="938"/>
      <c r="EA73" s="224"/>
    </row>
    <row r="74" spans="1:131" ht="26.25" customHeight="1" x14ac:dyDescent="0.2">
      <c r="A74" s="233">
        <v>7</v>
      </c>
      <c r="B74" s="965" t="s">
        <v>596</v>
      </c>
      <c r="C74" s="966"/>
      <c r="D74" s="966"/>
      <c r="E74" s="966"/>
      <c r="F74" s="966"/>
      <c r="G74" s="966"/>
      <c r="H74" s="966"/>
      <c r="I74" s="966"/>
      <c r="J74" s="966"/>
      <c r="K74" s="966"/>
      <c r="L74" s="966"/>
      <c r="M74" s="966"/>
      <c r="N74" s="966"/>
      <c r="O74" s="966"/>
      <c r="P74" s="967"/>
      <c r="Q74" s="711">
        <v>1524702</v>
      </c>
      <c r="R74" s="709">
        <v>1385861</v>
      </c>
      <c r="S74" s="709">
        <v>1385861</v>
      </c>
      <c r="T74" s="709">
        <v>1385861</v>
      </c>
      <c r="U74" s="710">
        <v>1385861</v>
      </c>
      <c r="V74" s="708">
        <v>1496148</v>
      </c>
      <c r="W74" s="709">
        <v>1346246</v>
      </c>
      <c r="X74" s="709">
        <v>1346246</v>
      </c>
      <c r="Y74" s="709">
        <v>1346246</v>
      </c>
      <c r="Z74" s="710">
        <v>1346246</v>
      </c>
      <c r="AA74" s="708">
        <f t="shared" ref="AA74" si="2">Q74-V74</f>
        <v>28554</v>
      </c>
      <c r="AB74" s="709"/>
      <c r="AC74" s="709"/>
      <c r="AD74" s="709"/>
      <c r="AE74" s="710"/>
      <c r="AF74" s="708">
        <f t="shared" si="1"/>
        <v>28554</v>
      </c>
      <c r="AG74" s="709"/>
      <c r="AH74" s="709"/>
      <c r="AI74" s="709"/>
      <c r="AJ74" s="710"/>
      <c r="AK74" s="708">
        <v>15234</v>
      </c>
      <c r="AL74" s="709"/>
      <c r="AM74" s="709"/>
      <c r="AN74" s="709"/>
      <c r="AO74" s="710"/>
      <c r="AP74" s="708" t="s">
        <v>597</v>
      </c>
      <c r="AQ74" s="709"/>
      <c r="AR74" s="709"/>
      <c r="AS74" s="709"/>
      <c r="AT74" s="710"/>
      <c r="AU74" s="708" t="s">
        <v>597</v>
      </c>
      <c r="AV74" s="709"/>
      <c r="AW74" s="709"/>
      <c r="AX74" s="709"/>
      <c r="AY74" s="710"/>
      <c r="AZ74" s="963"/>
      <c r="BA74" s="963"/>
      <c r="BB74" s="963"/>
      <c r="BC74" s="963"/>
      <c r="BD74" s="964"/>
      <c r="BE74" s="236"/>
      <c r="BF74" s="236"/>
      <c r="BG74" s="236"/>
      <c r="BH74" s="236"/>
      <c r="BI74" s="236"/>
      <c r="BJ74" s="236"/>
      <c r="BK74" s="236"/>
      <c r="BL74" s="236"/>
      <c r="BM74" s="236"/>
      <c r="BN74" s="236"/>
      <c r="BO74" s="236"/>
      <c r="BP74" s="236"/>
      <c r="BQ74" s="233">
        <v>68</v>
      </c>
      <c r="BR74" s="238"/>
      <c r="BS74" s="936"/>
      <c r="BT74" s="937"/>
      <c r="BU74" s="937"/>
      <c r="BV74" s="937"/>
      <c r="BW74" s="937"/>
      <c r="BX74" s="937"/>
      <c r="BY74" s="937"/>
      <c r="BZ74" s="937"/>
      <c r="CA74" s="937"/>
      <c r="CB74" s="937"/>
      <c r="CC74" s="937"/>
      <c r="CD74" s="937"/>
      <c r="CE74" s="937"/>
      <c r="CF74" s="937"/>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6"/>
      <c r="DW74" s="937"/>
      <c r="DX74" s="937"/>
      <c r="DY74" s="937"/>
      <c r="DZ74" s="938"/>
      <c r="EA74" s="224"/>
    </row>
    <row r="75" spans="1:131" ht="26.25" customHeight="1" x14ac:dyDescent="0.2">
      <c r="A75" s="233">
        <v>8</v>
      </c>
      <c r="B75" s="965"/>
      <c r="C75" s="966"/>
      <c r="D75" s="966"/>
      <c r="E75" s="966"/>
      <c r="F75" s="966"/>
      <c r="G75" s="966"/>
      <c r="H75" s="966"/>
      <c r="I75" s="966"/>
      <c r="J75" s="966"/>
      <c r="K75" s="966"/>
      <c r="L75" s="966"/>
      <c r="M75" s="966"/>
      <c r="N75" s="966"/>
      <c r="O75" s="966"/>
      <c r="P75" s="967"/>
      <c r="Q75" s="711"/>
      <c r="R75" s="709"/>
      <c r="S75" s="709"/>
      <c r="T75" s="709"/>
      <c r="U75" s="710"/>
      <c r="V75" s="708"/>
      <c r="W75" s="709"/>
      <c r="X75" s="709"/>
      <c r="Y75" s="709"/>
      <c r="Z75" s="710"/>
      <c r="AA75" s="708"/>
      <c r="AB75" s="709"/>
      <c r="AC75" s="709"/>
      <c r="AD75" s="709"/>
      <c r="AE75" s="710"/>
      <c r="AF75" s="708"/>
      <c r="AG75" s="709"/>
      <c r="AH75" s="709"/>
      <c r="AI75" s="709"/>
      <c r="AJ75" s="710"/>
      <c r="AK75" s="708"/>
      <c r="AL75" s="709"/>
      <c r="AM75" s="709"/>
      <c r="AN75" s="709"/>
      <c r="AO75" s="710"/>
      <c r="AP75" s="708"/>
      <c r="AQ75" s="709"/>
      <c r="AR75" s="709"/>
      <c r="AS75" s="709"/>
      <c r="AT75" s="710"/>
      <c r="AU75" s="708"/>
      <c r="AV75" s="709"/>
      <c r="AW75" s="709"/>
      <c r="AX75" s="709"/>
      <c r="AY75" s="710"/>
      <c r="AZ75" s="963"/>
      <c r="BA75" s="963"/>
      <c r="BB75" s="963"/>
      <c r="BC75" s="963"/>
      <c r="BD75" s="964"/>
      <c r="BE75" s="236"/>
      <c r="BF75" s="236"/>
      <c r="BG75" s="236"/>
      <c r="BH75" s="236"/>
      <c r="BI75" s="236"/>
      <c r="BJ75" s="236"/>
      <c r="BK75" s="236"/>
      <c r="BL75" s="236"/>
      <c r="BM75" s="236"/>
      <c r="BN75" s="236"/>
      <c r="BO75" s="236"/>
      <c r="BP75" s="236"/>
      <c r="BQ75" s="233">
        <v>69</v>
      </c>
      <c r="BR75" s="238"/>
      <c r="BS75" s="936"/>
      <c r="BT75" s="937"/>
      <c r="BU75" s="937"/>
      <c r="BV75" s="937"/>
      <c r="BW75" s="937"/>
      <c r="BX75" s="937"/>
      <c r="BY75" s="937"/>
      <c r="BZ75" s="937"/>
      <c r="CA75" s="937"/>
      <c r="CB75" s="937"/>
      <c r="CC75" s="937"/>
      <c r="CD75" s="937"/>
      <c r="CE75" s="937"/>
      <c r="CF75" s="937"/>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6"/>
      <c r="DW75" s="937"/>
      <c r="DX75" s="937"/>
      <c r="DY75" s="937"/>
      <c r="DZ75" s="938"/>
      <c r="EA75" s="224"/>
    </row>
    <row r="76" spans="1:131" ht="26.25" customHeight="1" x14ac:dyDescent="0.2">
      <c r="A76" s="233">
        <v>9</v>
      </c>
      <c r="B76" s="965"/>
      <c r="C76" s="966"/>
      <c r="D76" s="966"/>
      <c r="E76" s="966"/>
      <c r="F76" s="966"/>
      <c r="G76" s="966"/>
      <c r="H76" s="966"/>
      <c r="I76" s="966"/>
      <c r="J76" s="966"/>
      <c r="K76" s="966"/>
      <c r="L76" s="966"/>
      <c r="M76" s="966"/>
      <c r="N76" s="966"/>
      <c r="O76" s="966"/>
      <c r="P76" s="967"/>
      <c r="Q76" s="711"/>
      <c r="R76" s="709"/>
      <c r="S76" s="709"/>
      <c r="T76" s="709"/>
      <c r="U76" s="710"/>
      <c r="V76" s="708"/>
      <c r="W76" s="709"/>
      <c r="X76" s="709"/>
      <c r="Y76" s="709"/>
      <c r="Z76" s="710"/>
      <c r="AA76" s="708"/>
      <c r="AB76" s="709"/>
      <c r="AC76" s="709"/>
      <c r="AD76" s="709"/>
      <c r="AE76" s="710"/>
      <c r="AF76" s="708"/>
      <c r="AG76" s="709"/>
      <c r="AH76" s="709"/>
      <c r="AI76" s="709"/>
      <c r="AJ76" s="710"/>
      <c r="AK76" s="708"/>
      <c r="AL76" s="709"/>
      <c r="AM76" s="709"/>
      <c r="AN76" s="709"/>
      <c r="AO76" s="710"/>
      <c r="AP76" s="708"/>
      <c r="AQ76" s="709"/>
      <c r="AR76" s="709"/>
      <c r="AS76" s="709"/>
      <c r="AT76" s="710"/>
      <c r="AU76" s="708"/>
      <c r="AV76" s="709"/>
      <c r="AW76" s="709"/>
      <c r="AX76" s="709"/>
      <c r="AY76" s="710"/>
      <c r="AZ76" s="963"/>
      <c r="BA76" s="963"/>
      <c r="BB76" s="963"/>
      <c r="BC76" s="963"/>
      <c r="BD76" s="964"/>
      <c r="BE76" s="236"/>
      <c r="BF76" s="236"/>
      <c r="BG76" s="236"/>
      <c r="BH76" s="236"/>
      <c r="BI76" s="236"/>
      <c r="BJ76" s="236"/>
      <c r="BK76" s="236"/>
      <c r="BL76" s="236"/>
      <c r="BM76" s="236"/>
      <c r="BN76" s="236"/>
      <c r="BO76" s="236"/>
      <c r="BP76" s="236"/>
      <c r="BQ76" s="233">
        <v>70</v>
      </c>
      <c r="BR76" s="238"/>
      <c r="BS76" s="936"/>
      <c r="BT76" s="937"/>
      <c r="BU76" s="937"/>
      <c r="BV76" s="937"/>
      <c r="BW76" s="937"/>
      <c r="BX76" s="937"/>
      <c r="BY76" s="937"/>
      <c r="BZ76" s="937"/>
      <c r="CA76" s="937"/>
      <c r="CB76" s="937"/>
      <c r="CC76" s="937"/>
      <c r="CD76" s="937"/>
      <c r="CE76" s="937"/>
      <c r="CF76" s="937"/>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6"/>
      <c r="DW76" s="937"/>
      <c r="DX76" s="937"/>
      <c r="DY76" s="937"/>
      <c r="DZ76" s="938"/>
      <c r="EA76" s="224"/>
    </row>
    <row r="77" spans="1:131" ht="26.25" customHeight="1" x14ac:dyDescent="0.2">
      <c r="A77" s="233">
        <v>10</v>
      </c>
      <c r="B77" s="965"/>
      <c r="C77" s="966"/>
      <c r="D77" s="966"/>
      <c r="E77" s="966"/>
      <c r="F77" s="966"/>
      <c r="G77" s="966"/>
      <c r="H77" s="966"/>
      <c r="I77" s="966"/>
      <c r="J77" s="966"/>
      <c r="K77" s="966"/>
      <c r="L77" s="966"/>
      <c r="M77" s="966"/>
      <c r="N77" s="966"/>
      <c r="O77" s="966"/>
      <c r="P77" s="967"/>
      <c r="Q77" s="711"/>
      <c r="R77" s="709"/>
      <c r="S77" s="709"/>
      <c r="T77" s="709"/>
      <c r="U77" s="710"/>
      <c r="V77" s="708"/>
      <c r="W77" s="709"/>
      <c r="X77" s="709"/>
      <c r="Y77" s="709"/>
      <c r="Z77" s="710"/>
      <c r="AA77" s="708"/>
      <c r="AB77" s="709"/>
      <c r="AC77" s="709"/>
      <c r="AD77" s="709"/>
      <c r="AE77" s="710"/>
      <c r="AF77" s="708"/>
      <c r="AG77" s="709"/>
      <c r="AH77" s="709"/>
      <c r="AI77" s="709"/>
      <c r="AJ77" s="710"/>
      <c r="AK77" s="708"/>
      <c r="AL77" s="709"/>
      <c r="AM77" s="709"/>
      <c r="AN77" s="709"/>
      <c r="AO77" s="710"/>
      <c r="AP77" s="708"/>
      <c r="AQ77" s="709"/>
      <c r="AR77" s="709"/>
      <c r="AS77" s="709"/>
      <c r="AT77" s="710"/>
      <c r="AU77" s="708"/>
      <c r="AV77" s="709"/>
      <c r="AW77" s="709"/>
      <c r="AX77" s="709"/>
      <c r="AY77" s="710"/>
      <c r="AZ77" s="963"/>
      <c r="BA77" s="963"/>
      <c r="BB77" s="963"/>
      <c r="BC77" s="963"/>
      <c r="BD77" s="964"/>
      <c r="BE77" s="236"/>
      <c r="BF77" s="236"/>
      <c r="BG77" s="236"/>
      <c r="BH77" s="236"/>
      <c r="BI77" s="236"/>
      <c r="BJ77" s="236"/>
      <c r="BK77" s="236"/>
      <c r="BL77" s="236"/>
      <c r="BM77" s="236"/>
      <c r="BN77" s="236"/>
      <c r="BO77" s="236"/>
      <c r="BP77" s="236"/>
      <c r="BQ77" s="233">
        <v>71</v>
      </c>
      <c r="BR77" s="238"/>
      <c r="BS77" s="936"/>
      <c r="BT77" s="937"/>
      <c r="BU77" s="937"/>
      <c r="BV77" s="937"/>
      <c r="BW77" s="937"/>
      <c r="BX77" s="937"/>
      <c r="BY77" s="937"/>
      <c r="BZ77" s="937"/>
      <c r="CA77" s="937"/>
      <c r="CB77" s="937"/>
      <c r="CC77" s="937"/>
      <c r="CD77" s="937"/>
      <c r="CE77" s="937"/>
      <c r="CF77" s="937"/>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6"/>
      <c r="DW77" s="937"/>
      <c r="DX77" s="937"/>
      <c r="DY77" s="937"/>
      <c r="DZ77" s="938"/>
      <c r="EA77" s="224"/>
    </row>
    <row r="78" spans="1:131" ht="26.25" customHeight="1" x14ac:dyDescent="0.2">
      <c r="A78" s="233">
        <v>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236"/>
      <c r="BF78" s="236"/>
      <c r="BG78" s="236"/>
      <c r="BH78" s="236"/>
      <c r="BI78" s="236"/>
      <c r="BJ78" s="224"/>
      <c r="BK78" s="224"/>
      <c r="BL78" s="224"/>
      <c r="BM78" s="224"/>
      <c r="BN78" s="224"/>
      <c r="BO78" s="236"/>
      <c r="BP78" s="236"/>
      <c r="BQ78" s="233">
        <v>72</v>
      </c>
      <c r="BR78" s="238"/>
      <c r="BS78" s="936"/>
      <c r="BT78" s="937"/>
      <c r="BU78" s="937"/>
      <c r="BV78" s="937"/>
      <c r="BW78" s="937"/>
      <c r="BX78" s="937"/>
      <c r="BY78" s="937"/>
      <c r="BZ78" s="937"/>
      <c r="CA78" s="937"/>
      <c r="CB78" s="937"/>
      <c r="CC78" s="937"/>
      <c r="CD78" s="937"/>
      <c r="CE78" s="937"/>
      <c r="CF78" s="937"/>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6"/>
      <c r="DW78" s="937"/>
      <c r="DX78" s="937"/>
      <c r="DY78" s="937"/>
      <c r="DZ78" s="938"/>
      <c r="EA78" s="224"/>
    </row>
    <row r="79" spans="1:131" ht="26.25" customHeight="1" x14ac:dyDescent="0.2">
      <c r="A79" s="233">
        <v>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236"/>
      <c r="BF79" s="236"/>
      <c r="BG79" s="236"/>
      <c r="BH79" s="236"/>
      <c r="BI79" s="236"/>
      <c r="BJ79" s="224"/>
      <c r="BK79" s="224"/>
      <c r="BL79" s="224"/>
      <c r="BM79" s="224"/>
      <c r="BN79" s="224"/>
      <c r="BO79" s="236"/>
      <c r="BP79" s="236"/>
      <c r="BQ79" s="233">
        <v>73</v>
      </c>
      <c r="BR79" s="238"/>
      <c r="BS79" s="936"/>
      <c r="BT79" s="937"/>
      <c r="BU79" s="937"/>
      <c r="BV79" s="937"/>
      <c r="BW79" s="937"/>
      <c r="BX79" s="937"/>
      <c r="BY79" s="937"/>
      <c r="BZ79" s="937"/>
      <c r="CA79" s="937"/>
      <c r="CB79" s="937"/>
      <c r="CC79" s="937"/>
      <c r="CD79" s="937"/>
      <c r="CE79" s="937"/>
      <c r="CF79" s="937"/>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6"/>
      <c r="DW79" s="937"/>
      <c r="DX79" s="937"/>
      <c r="DY79" s="937"/>
      <c r="DZ79" s="938"/>
      <c r="EA79" s="224"/>
    </row>
    <row r="80" spans="1:131" ht="26.25" customHeight="1" x14ac:dyDescent="0.2">
      <c r="A80" s="233">
        <v>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236"/>
      <c r="BF80" s="236"/>
      <c r="BG80" s="236"/>
      <c r="BH80" s="236"/>
      <c r="BI80" s="236"/>
      <c r="BJ80" s="236"/>
      <c r="BK80" s="236"/>
      <c r="BL80" s="236"/>
      <c r="BM80" s="236"/>
      <c r="BN80" s="236"/>
      <c r="BO80" s="236"/>
      <c r="BP80" s="236"/>
      <c r="BQ80" s="233">
        <v>74</v>
      </c>
      <c r="BR80" s="238"/>
      <c r="BS80" s="936"/>
      <c r="BT80" s="937"/>
      <c r="BU80" s="937"/>
      <c r="BV80" s="937"/>
      <c r="BW80" s="937"/>
      <c r="BX80" s="937"/>
      <c r="BY80" s="937"/>
      <c r="BZ80" s="937"/>
      <c r="CA80" s="937"/>
      <c r="CB80" s="937"/>
      <c r="CC80" s="937"/>
      <c r="CD80" s="937"/>
      <c r="CE80" s="937"/>
      <c r="CF80" s="937"/>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6"/>
      <c r="DW80" s="937"/>
      <c r="DX80" s="937"/>
      <c r="DY80" s="937"/>
      <c r="DZ80" s="938"/>
      <c r="EA80" s="224"/>
    </row>
    <row r="81" spans="1:131" ht="26.25" customHeight="1" x14ac:dyDescent="0.2">
      <c r="A81" s="233">
        <v>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236"/>
      <c r="BF81" s="236"/>
      <c r="BG81" s="236"/>
      <c r="BH81" s="236"/>
      <c r="BI81" s="236"/>
      <c r="BJ81" s="236"/>
      <c r="BK81" s="236"/>
      <c r="BL81" s="236"/>
      <c r="BM81" s="236"/>
      <c r="BN81" s="236"/>
      <c r="BO81" s="236"/>
      <c r="BP81" s="236"/>
      <c r="BQ81" s="233">
        <v>75</v>
      </c>
      <c r="BR81" s="238"/>
      <c r="BS81" s="936"/>
      <c r="BT81" s="937"/>
      <c r="BU81" s="937"/>
      <c r="BV81" s="937"/>
      <c r="BW81" s="937"/>
      <c r="BX81" s="937"/>
      <c r="BY81" s="937"/>
      <c r="BZ81" s="937"/>
      <c r="CA81" s="937"/>
      <c r="CB81" s="937"/>
      <c r="CC81" s="937"/>
      <c r="CD81" s="937"/>
      <c r="CE81" s="937"/>
      <c r="CF81" s="937"/>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6"/>
      <c r="DW81" s="937"/>
      <c r="DX81" s="937"/>
      <c r="DY81" s="937"/>
      <c r="DZ81" s="938"/>
      <c r="EA81" s="224"/>
    </row>
    <row r="82" spans="1:131" ht="26.25" customHeight="1" x14ac:dyDescent="0.2">
      <c r="A82" s="233">
        <v>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236"/>
      <c r="BF82" s="236"/>
      <c r="BG82" s="236"/>
      <c r="BH82" s="236"/>
      <c r="BI82" s="236"/>
      <c r="BJ82" s="236"/>
      <c r="BK82" s="236"/>
      <c r="BL82" s="236"/>
      <c r="BM82" s="236"/>
      <c r="BN82" s="236"/>
      <c r="BO82" s="236"/>
      <c r="BP82" s="236"/>
      <c r="BQ82" s="233">
        <v>76</v>
      </c>
      <c r="BR82" s="238"/>
      <c r="BS82" s="936"/>
      <c r="BT82" s="937"/>
      <c r="BU82" s="937"/>
      <c r="BV82" s="937"/>
      <c r="BW82" s="937"/>
      <c r="BX82" s="937"/>
      <c r="BY82" s="937"/>
      <c r="BZ82" s="937"/>
      <c r="CA82" s="937"/>
      <c r="CB82" s="937"/>
      <c r="CC82" s="937"/>
      <c r="CD82" s="937"/>
      <c r="CE82" s="937"/>
      <c r="CF82" s="937"/>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6"/>
      <c r="DW82" s="937"/>
      <c r="DX82" s="937"/>
      <c r="DY82" s="937"/>
      <c r="DZ82" s="938"/>
      <c r="EA82" s="224"/>
    </row>
    <row r="83" spans="1:131" ht="26.25" customHeight="1" x14ac:dyDescent="0.2">
      <c r="A83" s="233">
        <v>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236"/>
      <c r="BF83" s="236"/>
      <c r="BG83" s="236"/>
      <c r="BH83" s="236"/>
      <c r="BI83" s="236"/>
      <c r="BJ83" s="236"/>
      <c r="BK83" s="236"/>
      <c r="BL83" s="236"/>
      <c r="BM83" s="236"/>
      <c r="BN83" s="236"/>
      <c r="BO83" s="236"/>
      <c r="BP83" s="236"/>
      <c r="BQ83" s="233">
        <v>77</v>
      </c>
      <c r="BR83" s="238"/>
      <c r="BS83" s="936"/>
      <c r="BT83" s="937"/>
      <c r="BU83" s="937"/>
      <c r="BV83" s="937"/>
      <c r="BW83" s="937"/>
      <c r="BX83" s="937"/>
      <c r="BY83" s="937"/>
      <c r="BZ83" s="937"/>
      <c r="CA83" s="937"/>
      <c r="CB83" s="937"/>
      <c r="CC83" s="937"/>
      <c r="CD83" s="937"/>
      <c r="CE83" s="937"/>
      <c r="CF83" s="937"/>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6"/>
      <c r="DW83" s="937"/>
      <c r="DX83" s="937"/>
      <c r="DY83" s="937"/>
      <c r="DZ83" s="938"/>
      <c r="EA83" s="224"/>
    </row>
    <row r="84" spans="1:131" ht="26.25" customHeight="1" x14ac:dyDescent="0.2">
      <c r="A84" s="233">
        <v>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236"/>
      <c r="BF84" s="236"/>
      <c r="BG84" s="236"/>
      <c r="BH84" s="236"/>
      <c r="BI84" s="236"/>
      <c r="BJ84" s="236"/>
      <c r="BK84" s="236"/>
      <c r="BL84" s="236"/>
      <c r="BM84" s="236"/>
      <c r="BN84" s="236"/>
      <c r="BO84" s="236"/>
      <c r="BP84" s="236"/>
      <c r="BQ84" s="233">
        <v>78</v>
      </c>
      <c r="BR84" s="238"/>
      <c r="BS84" s="936"/>
      <c r="BT84" s="937"/>
      <c r="BU84" s="937"/>
      <c r="BV84" s="937"/>
      <c r="BW84" s="937"/>
      <c r="BX84" s="937"/>
      <c r="BY84" s="937"/>
      <c r="BZ84" s="937"/>
      <c r="CA84" s="937"/>
      <c r="CB84" s="937"/>
      <c r="CC84" s="937"/>
      <c r="CD84" s="937"/>
      <c r="CE84" s="937"/>
      <c r="CF84" s="937"/>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6"/>
      <c r="DW84" s="937"/>
      <c r="DX84" s="937"/>
      <c r="DY84" s="937"/>
      <c r="DZ84" s="938"/>
      <c r="EA84" s="224"/>
    </row>
    <row r="85" spans="1:131" ht="26.25" customHeight="1" x14ac:dyDescent="0.2">
      <c r="A85" s="233">
        <v>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236"/>
      <c r="BF85" s="236"/>
      <c r="BG85" s="236"/>
      <c r="BH85" s="236"/>
      <c r="BI85" s="236"/>
      <c r="BJ85" s="236"/>
      <c r="BK85" s="236"/>
      <c r="BL85" s="236"/>
      <c r="BM85" s="236"/>
      <c r="BN85" s="236"/>
      <c r="BO85" s="236"/>
      <c r="BP85" s="236"/>
      <c r="BQ85" s="233">
        <v>79</v>
      </c>
      <c r="BR85" s="238"/>
      <c r="BS85" s="936"/>
      <c r="BT85" s="937"/>
      <c r="BU85" s="937"/>
      <c r="BV85" s="937"/>
      <c r="BW85" s="937"/>
      <c r="BX85" s="937"/>
      <c r="BY85" s="937"/>
      <c r="BZ85" s="937"/>
      <c r="CA85" s="937"/>
      <c r="CB85" s="937"/>
      <c r="CC85" s="937"/>
      <c r="CD85" s="937"/>
      <c r="CE85" s="937"/>
      <c r="CF85" s="937"/>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6"/>
      <c r="DW85" s="937"/>
      <c r="DX85" s="937"/>
      <c r="DY85" s="937"/>
      <c r="DZ85" s="938"/>
      <c r="EA85" s="224"/>
    </row>
    <row r="86" spans="1:131" ht="26.25" customHeight="1" x14ac:dyDescent="0.2">
      <c r="A86" s="233">
        <v>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236"/>
      <c r="BF86" s="236"/>
      <c r="BG86" s="236"/>
      <c r="BH86" s="236"/>
      <c r="BI86" s="236"/>
      <c r="BJ86" s="236"/>
      <c r="BK86" s="236"/>
      <c r="BL86" s="236"/>
      <c r="BM86" s="236"/>
      <c r="BN86" s="236"/>
      <c r="BO86" s="236"/>
      <c r="BP86" s="236"/>
      <c r="BQ86" s="233">
        <v>80</v>
      </c>
      <c r="BR86" s="238"/>
      <c r="BS86" s="936"/>
      <c r="BT86" s="937"/>
      <c r="BU86" s="937"/>
      <c r="BV86" s="937"/>
      <c r="BW86" s="937"/>
      <c r="BX86" s="937"/>
      <c r="BY86" s="937"/>
      <c r="BZ86" s="937"/>
      <c r="CA86" s="937"/>
      <c r="CB86" s="937"/>
      <c r="CC86" s="937"/>
      <c r="CD86" s="937"/>
      <c r="CE86" s="937"/>
      <c r="CF86" s="937"/>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6"/>
      <c r="DW86" s="937"/>
      <c r="DX86" s="937"/>
      <c r="DY86" s="937"/>
      <c r="DZ86" s="938"/>
      <c r="EA86" s="224"/>
    </row>
    <row r="87" spans="1:131" ht="26.25" customHeight="1" x14ac:dyDescent="0.2">
      <c r="A87" s="239">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236"/>
      <c r="BF87" s="236"/>
      <c r="BG87" s="236"/>
      <c r="BH87" s="236"/>
      <c r="BI87" s="236"/>
      <c r="BJ87" s="236"/>
      <c r="BK87" s="236"/>
      <c r="BL87" s="236"/>
      <c r="BM87" s="236"/>
      <c r="BN87" s="236"/>
      <c r="BO87" s="236"/>
      <c r="BP87" s="236"/>
      <c r="BQ87" s="233">
        <v>81</v>
      </c>
      <c r="BR87" s="238"/>
      <c r="BS87" s="936"/>
      <c r="BT87" s="937"/>
      <c r="BU87" s="937"/>
      <c r="BV87" s="937"/>
      <c r="BW87" s="937"/>
      <c r="BX87" s="937"/>
      <c r="BY87" s="937"/>
      <c r="BZ87" s="937"/>
      <c r="CA87" s="937"/>
      <c r="CB87" s="937"/>
      <c r="CC87" s="937"/>
      <c r="CD87" s="937"/>
      <c r="CE87" s="937"/>
      <c r="CF87" s="937"/>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6"/>
      <c r="DW87" s="937"/>
      <c r="DX87" s="937"/>
      <c r="DY87" s="937"/>
      <c r="DZ87" s="938"/>
      <c r="EA87" s="224"/>
    </row>
    <row r="88" spans="1:131" ht="26.25" customHeight="1" thickBot="1" x14ac:dyDescent="0.25">
      <c r="A88" s="235" t="s">
        <v>398</v>
      </c>
      <c r="B88" s="928" t="s">
        <v>425</v>
      </c>
      <c r="C88" s="929"/>
      <c r="D88" s="929"/>
      <c r="E88" s="929"/>
      <c r="F88" s="929"/>
      <c r="G88" s="929"/>
      <c r="H88" s="929"/>
      <c r="I88" s="929"/>
      <c r="J88" s="929"/>
      <c r="K88" s="929"/>
      <c r="L88" s="929"/>
      <c r="M88" s="929"/>
      <c r="N88" s="929"/>
      <c r="O88" s="929"/>
      <c r="P88" s="939"/>
      <c r="Q88" s="953"/>
      <c r="R88" s="954"/>
      <c r="S88" s="954"/>
      <c r="T88" s="954"/>
      <c r="U88" s="954"/>
      <c r="V88" s="954"/>
      <c r="W88" s="954"/>
      <c r="X88" s="954"/>
      <c r="Y88" s="954"/>
      <c r="Z88" s="954"/>
      <c r="AA88" s="954"/>
      <c r="AB88" s="954"/>
      <c r="AC88" s="954"/>
      <c r="AD88" s="954"/>
      <c r="AE88" s="954"/>
      <c r="AF88" s="950">
        <f>SUM(AF68:AF87)</f>
        <v>29003</v>
      </c>
      <c r="AG88" s="950"/>
      <c r="AH88" s="950"/>
      <c r="AI88" s="950"/>
      <c r="AJ88" s="950"/>
      <c r="AK88" s="954"/>
      <c r="AL88" s="954"/>
      <c r="AM88" s="954"/>
      <c r="AN88" s="954"/>
      <c r="AO88" s="954"/>
      <c r="AP88" s="950">
        <f>SUM(AP68:AP87)</f>
        <v>453</v>
      </c>
      <c r="AQ88" s="950"/>
      <c r="AR88" s="950"/>
      <c r="AS88" s="950"/>
      <c r="AT88" s="950"/>
      <c r="AU88" s="950" t="s">
        <v>598</v>
      </c>
      <c r="AV88" s="950"/>
      <c r="AW88" s="950"/>
      <c r="AX88" s="950"/>
      <c r="AY88" s="950"/>
      <c r="AZ88" s="951"/>
      <c r="BA88" s="951"/>
      <c r="BB88" s="951"/>
      <c r="BC88" s="951"/>
      <c r="BD88" s="952"/>
      <c r="BE88" s="236"/>
      <c r="BF88" s="236"/>
      <c r="BG88" s="236"/>
      <c r="BH88" s="236"/>
      <c r="BI88" s="236"/>
      <c r="BJ88" s="236"/>
      <c r="BK88" s="236"/>
      <c r="BL88" s="236"/>
      <c r="BM88" s="236"/>
      <c r="BN88" s="236"/>
      <c r="BO88" s="236"/>
      <c r="BP88" s="236"/>
      <c r="BQ88" s="233">
        <v>82</v>
      </c>
      <c r="BR88" s="238"/>
      <c r="BS88" s="936"/>
      <c r="BT88" s="937"/>
      <c r="BU88" s="937"/>
      <c r="BV88" s="937"/>
      <c r="BW88" s="937"/>
      <c r="BX88" s="937"/>
      <c r="BY88" s="937"/>
      <c r="BZ88" s="937"/>
      <c r="CA88" s="937"/>
      <c r="CB88" s="937"/>
      <c r="CC88" s="937"/>
      <c r="CD88" s="937"/>
      <c r="CE88" s="937"/>
      <c r="CF88" s="937"/>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6"/>
      <c r="DW88" s="937"/>
      <c r="DX88" s="937"/>
      <c r="DY88" s="937"/>
      <c r="DZ88" s="93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6"/>
      <c r="BT89" s="937"/>
      <c r="BU89" s="937"/>
      <c r="BV89" s="937"/>
      <c r="BW89" s="937"/>
      <c r="BX89" s="937"/>
      <c r="BY89" s="937"/>
      <c r="BZ89" s="937"/>
      <c r="CA89" s="937"/>
      <c r="CB89" s="937"/>
      <c r="CC89" s="937"/>
      <c r="CD89" s="937"/>
      <c r="CE89" s="937"/>
      <c r="CF89" s="937"/>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6"/>
      <c r="DW89" s="937"/>
      <c r="DX89" s="937"/>
      <c r="DY89" s="937"/>
      <c r="DZ89" s="93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6"/>
      <c r="BT90" s="937"/>
      <c r="BU90" s="937"/>
      <c r="BV90" s="937"/>
      <c r="BW90" s="937"/>
      <c r="BX90" s="937"/>
      <c r="BY90" s="937"/>
      <c r="BZ90" s="937"/>
      <c r="CA90" s="937"/>
      <c r="CB90" s="937"/>
      <c r="CC90" s="937"/>
      <c r="CD90" s="937"/>
      <c r="CE90" s="937"/>
      <c r="CF90" s="937"/>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6"/>
      <c r="DW90" s="937"/>
      <c r="DX90" s="937"/>
      <c r="DY90" s="937"/>
      <c r="DZ90" s="93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6"/>
      <c r="BT91" s="937"/>
      <c r="BU91" s="937"/>
      <c r="BV91" s="937"/>
      <c r="BW91" s="937"/>
      <c r="BX91" s="937"/>
      <c r="BY91" s="937"/>
      <c r="BZ91" s="937"/>
      <c r="CA91" s="937"/>
      <c r="CB91" s="937"/>
      <c r="CC91" s="937"/>
      <c r="CD91" s="937"/>
      <c r="CE91" s="937"/>
      <c r="CF91" s="937"/>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6"/>
      <c r="DW91" s="937"/>
      <c r="DX91" s="937"/>
      <c r="DY91" s="937"/>
      <c r="DZ91" s="93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6"/>
      <c r="BT92" s="937"/>
      <c r="BU92" s="937"/>
      <c r="BV92" s="937"/>
      <c r="BW92" s="937"/>
      <c r="BX92" s="937"/>
      <c r="BY92" s="937"/>
      <c r="BZ92" s="937"/>
      <c r="CA92" s="937"/>
      <c r="CB92" s="937"/>
      <c r="CC92" s="937"/>
      <c r="CD92" s="937"/>
      <c r="CE92" s="937"/>
      <c r="CF92" s="937"/>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6"/>
      <c r="DW92" s="937"/>
      <c r="DX92" s="937"/>
      <c r="DY92" s="937"/>
      <c r="DZ92" s="93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6"/>
      <c r="BT93" s="937"/>
      <c r="BU93" s="937"/>
      <c r="BV93" s="937"/>
      <c r="BW93" s="937"/>
      <c r="BX93" s="937"/>
      <c r="BY93" s="937"/>
      <c r="BZ93" s="937"/>
      <c r="CA93" s="937"/>
      <c r="CB93" s="937"/>
      <c r="CC93" s="937"/>
      <c r="CD93" s="937"/>
      <c r="CE93" s="937"/>
      <c r="CF93" s="937"/>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6"/>
      <c r="DW93" s="937"/>
      <c r="DX93" s="937"/>
      <c r="DY93" s="937"/>
      <c r="DZ93" s="93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6"/>
      <c r="BT94" s="937"/>
      <c r="BU94" s="937"/>
      <c r="BV94" s="937"/>
      <c r="BW94" s="937"/>
      <c r="BX94" s="937"/>
      <c r="BY94" s="937"/>
      <c r="BZ94" s="937"/>
      <c r="CA94" s="937"/>
      <c r="CB94" s="937"/>
      <c r="CC94" s="937"/>
      <c r="CD94" s="937"/>
      <c r="CE94" s="937"/>
      <c r="CF94" s="937"/>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6"/>
      <c r="DW94" s="937"/>
      <c r="DX94" s="937"/>
      <c r="DY94" s="937"/>
      <c r="DZ94" s="93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6"/>
      <c r="BT95" s="937"/>
      <c r="BU95" s="937"/>
      <c r="BV95" s="937"/>
      <c r="BW95" s="937"/>
      <c r="BX95" s="937"/>
      <c r="BY95" s="937"/>
      <c r="BZ95" s="937"/>
      <c r="CA95" s="937"/>
      <c r="CB95" s="937"/>
      <c r="CC95" s="937"/>
      <c r="CD95" s="937"/>
      <c r="CE95" s="937"/>
      <c r="CF95" s="937"/>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6"/>
      <c r="DW95" s="937"/>
      <c r="DX95" s="937"/>
      <c r="DY95" s="937"/>
      <c r="DZ95" s="93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6"/>
      <c r="BT96" s="937"/>
      <c r="BU96" s="937"/>
      <c r="BV96" s="937"/>
      <c r="BW96" s="937"/>
      <c r="BX96" s="937"/>
      <c r="BY96" s="937"/>
      <c r="BZ96" s="937"/>
      <c r="CA96" s="937"/>
      <c r="CB96" s="937"/>
      <c r="CC96" s="937"/>
      <c r="CD96" s="937"/>
      <c r="CE96" s="937"/>
      <c r="CF96" s="937"/>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6"/>
      <c r="DW96" s="937"/>
      <c r="DX96" s="937"/>
      <c r="DY96" s="937"/>
      <c r="DZ96" s="93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6"/>
      <c r="BT97" s="937"/>
      <c r="BU97" s="937"/>
      <c r="BV97" s="937"/>
      <c r="BW97" s="937"/>
      <c r="BX97" s="937"/>
      <c r="BY97" s="937"/>
      <c r="BZ97" s="937"/>
      <c r="CA97" s="937"/>
      <c r="CB97" s="937"/>
      <c r="CC97" s="937"/>
      <c r="CD97" s="937"/>
      <c r="CE97" s="937"/>
      <c r="CF97" s="937"/>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6"/>
      <c r="DW97" s="937"/>
      <c r="DX97" s="937"/>
      <c r="DY97" s="937"/>
      <c r="DZ97" s="93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6"/>
      <c r="BT98" s="937"/>
      <c r="BU98" s="937"/>
      <c r="BV98" s="937"/>
      <c r="BW98" s="937"/>
      <c r="BX98" s="937"/>
      <c r="BY98" s="937"/>
      <c r="BZ98" s="937"/>
      <c r="CA98" s="937"/>
      <c r="CB98" s="937"/>
      <c r="CC98" s="937"/>
      <c r="CD98" s="937"/>
      <c r="CE98" s="937"/>
      <c r="CF98" s="937"/>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6"/>
      <c r="DW98" s="937"/>
      <c r="DX98" s="937"/>
      <c r="DY98" s="937"/>
      <c r="DZ98" s="93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6"/>
      <c r="BT99" s="937"/>
      <c r="BU99" s="937"/>
      <c r="BV99" s="937"/>
      <c r="BW99" s="937"/>
      <c r="BX99" s="937"/>
      <c r="BY99" s="937"/>
      <c r="BZ99" s="937"/>
      <c r="CA99" s="937"/>
      <c r="CB99" s="937"/>
      <c r="CC99" s="937"/>
      <c r="CD99" s="937"/>
      <c r="CE99" s="937"/>
      <c r="CF99" s="937"/>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6"/>
      <c r="DW99" s="937"/>
      <c r="DX99" s="937"/>
      <c r="DY99" s="937"/>
      <c r="DZ99" s="93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6"/>
      <c r="BT100" s="937"/>
      <c r="BU100" s="937"/>
      <c r="BV100" s="937"/>
      <c r="BW100" s="937"/>
      <c r="BX100" s="937"/>
      <c r="BY100" s="937"/>
      <c r="BZ100" s="937"/>
      <c r="CA100" s="937"/>
      <c r="CB100" s="937"/>
      <c r="CC100" s="937"/>
      <c r="CD100" s="937"/>
      <c r="CE100" s="937"/>
      <c r="CF100" s="937"/>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6"/>
      <c r="DW100" s="937"/>
      <c r="DX100" s="937"/>
      <c r="DY100" s="937"/>
      <c r="DZ100" s="93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6"/>
      <c r="BT101" s="937"/>
      <c r="BU101" s="937"/>
      <c r="BV101" s="937"/>
      <c r="BW101" s="937"/>
      <c r="BX101" s="937"/>
      <c r="BY101" s="937"/>
      <c r="BZ101" s="937"/>
      <c r="CA101" s="937"/>
      <c r="CB101" s="937"/>
      <c r="CC101" s="937"/>
      <c r="CD101" s="937"/>
      <c r="CE101" s="937"/>
      <c r="CF101" s="937"/>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6"/>
      <c r="DW101" s="937"/>
      <c r="DX101" s="937"/>
      <c r="DY101" s="937"/>
      <c r="DZ101" s="93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928" t="s">
        <v>426</v>
      </c>
      <c r="BS102" s="929"/>
      <c r="BT102" s="929"/>
      <c r="BU102" s="929"/>
      <c r="BV102" s="929"/>
      <c r="BW102" s="929"/>
      <c r="BX102" s="929"/>
      <c r="BY102" s="929"/>
      <c r="BZ102" s="929"/>
      <c r="CA102" s="929"/>
      <c r="CB102" s="929"/>
      <c r="CC102" s="929"/>
      <c r="CD102" s="929"/>
      <c r="CE102" s="929"/>
      <c r="CF102" s="929"/>
      <c r="CG102" s="939"/>
      <c r="CH102" s="940"/>
      <c r="CI102" s="941"/>
      <c r="CJ102" s="941"/>
      <c r="CK102" s="941"/>
      <c r="CL102" s="942"/>
      <c r="CM102" s="940"/>
      <c r="CN102" s="941"/>
      <c r="CO102" s="941"/>
      <c r="CP102" s="941"/>
      <c r="CQ102" s="942"/>
      <c r="CR102" s="943">
        <f>SUM(CR7:CR101)</f>
        <v>19</v>
      </c>
      <c r="CS102" s="944"/>
      <c r="CT102" s="944"/>
      <c r="CU102" s="944"/>
      <c r="CV102" s="945"/>
      <c r="CW102" s="943" t="s">
        <v>520</v>
      </c>
      <c r="CX102" s="944"/>
      <c r="CY102" s="944"/>
      <c r="CZ102" s="944"/>
      <c r="DA102" s="945"/>
      <c r="DB102" s="943" t="s">
        <v>520</v>
      </c>
      <c r="DC102" s="944"/>
      <c r="DD102" s="944"/>
      <c r="DE102" s="944"/>
      <c r="DF102" s="945"/>
      <c r="DG102" s="943" t="s">
        <v>520</v>
      </c>
      <c r="DH102" s="944"/>
      <c r="DI102" s="944"/>
      <c r="DJ102" s="944"/>
      <c r="DK102" s="945"/>
      <c r="DL102" s="943" t="s">
        <v>520</v>
      </c>
      <c r="DM102" s="944"/>
      <c r="DN102" s="944"/>
      <c r="DO102" s="944"/>
      <c r="DP102" s="945"/>
      <c r="DQ102" s="943" t="s">
        <v>520</v>
      </c>
      <c r="DR102" s="944"/>
      <c r="DS102" s="944"/>
      <c r="DT102" s="944"/>
      <c r="DU102" s="945"/>
      <c r="DV102" s="928"/>
      <c r="DW102" s="929"/>
      <c r="DX102" s="929"/>
      <c r="DY102" s="929"/>
      <c r="DZ102" s="930"/>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31" t="s">
        <v>427</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32" t="s">
        <v>428</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33" t="s">
        <v>431</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432</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24" customFormat="1" ht="26.25" customHeight="1" x14ac:dyDescent="0.2">
      <c r="A109" s="886" t="s">
        <v>433</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434</v>
      </c>
      <c r="AB109" s="887"/>
      <c r="AC109" s="887"/>
      <c r="AD109" s="887"/>
      <c r="AE109" s="888"/>
      <c r="AF109" s="889" t="s">
        <v>435</v>
      </c>
      <c r="AG109" s="887"/>
      <c r="AH109" s="887"/>
      <c r="AI109" s="887"/>
      <c r="AJ109" s="888"/>
      <c r="AK109" s="889" t="s">
        <v>314</v>
      </c>
      <c r="AL109" s="887"/>
      <c r="AM109" s="887"/>
      <c r="AN109" s="887"/>
      <c r="AO109" s="888"/>
      <c r="AP109" s="889" t="s">
        <v>436</v>
      </c>
      <c r="AQ109" s="887"/>
      <c r="AR109" s="887"/>
      <c r="AS109" s="887"/>
      <c r="AT109" s="920"/>
      <c r="AU109" s="886" t="s">
        <v>433</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434</v>
      </c>
      <c r="BR109" s="887"/>
      <c r="BS109" s="887"/>
      <c r="BT109" s="887"/>
      <c r="BU109" s="888"/>
      <c r="BV109" s="889" t="s">
        <v>435</v>
      </c>
      <c r="BW109" s="887"/>
      <c r="BX109" s="887"/>
      <c r="BY109" s="887"/>
      <c r="BZ109" s="888"/>
      <c r="CA109" s="889" t="s">
        <v>314</v>
      </c>
      <c r="CB109" s="887"/>
      <c r="CC109" s="887"/>
      <c r="CD109" s="887"/>
      <c r="CE109" s="888"/>
      <c r="CF109" s="927" t="s">
        <v>436</v>
      </c>
      <c r="CG109" s="927"/>
      <c r="CH109" s="927"/>
      <c r="CI109" s="927"/>
      <c r="CJ109" s="927"/>
      <c r="CK109" s="889" t="s">
        <v>437</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434</v>
      </c>
      <c r="DH109" s="887"/>
      <c r="DI109" s="887"/>
      <c r="DJ109" s="887"/>
      <c r="DK109" s="888"/>
      <c r="DL109" s="889" t="s">
        <v>435</v>
      </c>
      <c r="DM109" s="887"/>
      <c r="DN109" s="887"/>
      <c r="DO109" s="887"/>
      <c r="DP109" s="888"/>
      <c r="DQ109" s="889" t="s">
        <v>314</v>
      </c>
      <c r="DR109" s="887"/>
      <c r="DS109" s="887"/>
      <c r="DT109" s="887"/>
      <c r="DU109" s="888"/>
      <c r="DV109" s="889" t="s">
        <v>436</v>
      </c>
      <c r="DW109" s="887"/>
      <c r="DX109" s="887"/>
      <c r="DY109" s="887"/>
      <c r="DZ109" s="920"/>
    </row>
    <row r="110" spans="1:131" s="224" customFormat="1" ht="26.25" customHeight="1" x14ac:dyDescent="0.2">
      <c r="A110" s="798" t="s">
        <v>438</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79">
        <v>223115</v>
      </c>
      <c r="AB110" s="880"/>
      <c r="AC110" s="880"/>
      <c r="AD110" s="880"/>
      <c r="AE110" s="881"/>
      <c r="AF110" s="882">
        <v>210459</v>
      </c>
      <c r="AG110" s="880"/>
      <c r="AH110" s="880"/>
      <c r="AI110" s="880"/>
      <c r="AJ110" s="881"/>
      <c r="AK110" s="882">
        <v>225744</v>
      </c>
      <c r="AL110" s="880"/>
      <c r="AM110" s="880"/>
      <c r="AN110" s="880"/>
      <c r="AO110" s="881"/>
      <c r="AP110" s="883">
        <v>11.7</v>
      </c>
      <c r="AQ110" s="884"/>
      <c r="AR110" s="884"/>
      <c r="AS110" s="884"/>
      <c r="AT110" s="885"/>
      <c r="AU110" s="921" t="s">
        <v>75</v>
      </c>
      <c r="AV110" s="922"/>
      <c r="AW110" s="922"/>
      <c r="AX110" s="922"/>
      <c r="AY110" s="922"/>
      <c r="AZ110" s="851" t="s">
        <v>439</v>
      </c>
      <c r="BA110" s="799"/>
      <c r="BB110" s="799"/>
      <c r="BC110" s="799"/>
      <c r="BD110" s="799"/>
      <c r="BE110" s="799"/>
      <c r="BF110" s="799"/>
      <c r="BG110" s="799"/>
      <c r="BH110" s="799"/>
      <c r="BI110" s="799"/>
      <c r="BJ110" s="799"/>
      <c r="BK110" s="799"/>
      <c r="BL110" s="799"/>
      <c r="BM110" s="799"/>
      <c r="BN110" s="799"/>
      <c r="BO110" s="799"/>
      <c r="BP110" s="800"/>
      <c r="BQ110" s="852">
        <v>2538440</v>
      </c>
      <c r="BR110" s="833"/>
      <c r="BS110" s="833"/>
      <c r="BT110" s="833"/>
      <c r="BU110" s="833"/>
      <c r="BV110" s="833">
        <v>2491273</v>
      </c>
      <c r="BW110" s="833"/>
      <c r="BX110" s="833"/>
      <c r="BY110" s="833"/>
      <c r="BZ110" s="833"/>
      <c r="CA110" s="833">
        <v>2474347</v>
      </c>
      <c r="CB110" s="833"/>
      <c r="CC110" s="833"/>
      <c r="CD110" s="833"/>
      <c r="CE110" s="833"/>
      <c r="CF110" s="857">
        <v>128.69999999999999</v>
      </c>
      <c r="CG110" s="858"/>
      <c r="CH110" s="858"/>
      <c r="CI110" s="858"/>
      <c r="CJ110" s="858"/>
      <c r="CK110" s="917" t="s">
        <v>440</v>
      </c>
      <c r="CL110" s="810"/>
      <c r="CM110" s="851" t="s">
        <v>441</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52" t="s">
        <v>130</v>
      </c>
      <c r="DH110" s="833"/>
      <c r="DI110" s="833"/>
      <c r="DJ110" s="833"/>
      <c r="DK110" s="833"/>
      <c r="DL110" s="833" t="s">
        <v>130</v>
      </c>
      <c r="DM110" s="833"/>
      <c r="DN110" s="833"/>
      <c r="DO110" s="833"/>
      <c r="DP110" s="833"/>
      <c r="DQ110" s="833" t="s">
        <v>413</v>
      </c>
      <c r="DR110" s="833"/>
      <c r="DS110" s="833"/>
      <c r="DT110" s="833"/>
      <c r="DU110" s="833"/>
      <c r="DV110" s="834" t="s">
        <v>442</v>
      </c>
      <c r="DW110" s="834"/>
      <c r="DX110" s="834"/>
      <c r="DY110" s="834"/>
      <c r="DZ110" s="835"/>
    </row>
    <row r="111" spans="1:131" s="224" customFormat="1" ht="26.25" customHeight="1" x14ac:dyDescent="0.2">
      <c r="A111" s="765" t="s">
        <v>443</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16"/>
      <c r="AA111" s="909" t="s">
        <v>130</v>
      </c>
      <c r="AB111" s="910"/>
      <c r="AC111" s="910"/>
      <c r="AD111" s="910"/>
      <c r="AE111" s="911"/>
      <c r="AF111" s="912" t="s">
        <v>130</v>
      </c>
      <c r="AG111" s="910"/>
      <c r="AH111" s="910"/>
      <c r="AI111" s="910"/>
      <c r="AJ111" s="911"/>
      <c r="AK111" s="912" t="s">
        <v>444</v>
      </c>
      <c r="AL111" s="910"/>
      <c r="AM111" s="910"/>
      <c r="AN111" s="910"/>
      <c r="AO111" s="911"/>
      <c r="AP111" s="913" t="s">
        <v>442</v>
      </c>
      <c r="AQ111" s="914"/>
      <c r="AR111" s="914"/>
      <c r="AS111" s="914"/>
      <c r="AT111" s="915"/>
      <c r="AU111" s="923"/>
      <c r="AV111" s="924"/>
      <c r="AW111" s="924"/>
      <c r="AX111" s="924"/>
      <c r="AY111" s="924"/>
      <c r="AZ111" s="806" t="s">
        <v>445</v>
      </c>
      <c r="BA111" s="743"/>
      <c r="BB111" s="743"/>
      <c r="BC111" s="743"/>
      <c r="BD111" s="743"/>
      <c r="BE111" s="743"/>
      <c r="BF111" s="743"/>
      <c r="BG111" s="743"/>
      <c r="BH111" s="743"/>
      <c r="BI111" s="743"/>
      <c r="BJ111" s="743"/>
      <c r="BK111" s="743"/>
      <c r="BL111" s="743"/>
      <c r="BM111" s="743"/>
      <c r="BN111" s="743"/>
      <c r="BO111" s="743"/>
      <c r="BP111" s="744"/>
      <c r="BQ111" s="807" t="s">
        <v>130</v>
      </c>
      <c r="BR111" s="808"/>
      <c r="BS111" s="808"/>
      <c r="BT111" s="808"/>
      <c r="BU111" s="808"/>
      <c r="BV111" s="808" t="s">
        <v>446</v>
      </c>
      <c r="BW111" s="808"/>
      <c r="BX111" s="808"/>
      <c r="BY111" s="808"/>
      <c r="BZ111" s="808"/>
      <c r="CA111" s="808" t="s">
        <v>444</v>
      </c>
      <c r="CB111" s="808"/>
      <c r="CC111" s="808"/>
      <c r="CD111" s="808"/>
      <c r="CE111" s="808"/>
      <c r="CF111" s="866" t="s">
        <v>442</v>
      </c>
      <c r="CG111" s="867"/>
      <c r="CH111" s="867"/>
      <c r="CI111" s="867"/>
      <c r="CJ111" s="867"/>
      <c r="CK111" s="918"/>
      <c r="CL111" s="812"/>
      <c r="CM111" s="806" t="s">
        <v>447</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807" t="s">
        <v>130</v>
      </c>
      <c r="DH111" s="808"/>
      <c r="DI111" s="808"/>
      <c r="DJ111" s="808"/>
      <c r="DK111" s="808"/>
      <c r="DL111" s="808" t="s">
        <v>130</v>
      </c>
      <c r="DM111" s="808"/>
      <c r="DN111" s="808"/>
      <c r="DO111" s="808"/>
      <c r="DP111" s="808"/>
      <c r="DQ111" s="808" t="s">
        <v>130</v>
      </c>
      <c r="DR111" s="808"/>
      <c r="DS111" s="808"/>
      <c r="DT111" s="808"/>
      <c r="DU111" s="808"/>
      <c r="DV111" s="785" t="s">
        <v>130</v>
      </c>
      <c r="DW111" s="785"/>
      <c r="DX111" s="785"/>
      <c r="DY111" s="785"/>
      <c r="DZ111" s="786"/>
    </row>
    <row r="112" spans="1:131" s="224" customFormat="1" ht="26.25" customHeight="1" x14ac:dyDescent="0.2">
      <c r="A112" s="903" t="s">
        <v>448</v>
      </c>
      <c r="B112" s="904"/>
      <c r="C112" s="743" t="s">
        <v>449</v>
      </c>
      <c r="D112" s="743"/>
      <c r="E112" s="743"/>
      <c r="F112" s="743"/>
      <c r="G112" s="743"/>
      <c r="H112" s="743"/>
      <c r="I112" s="743"/>
      <c r="J112" s="743"/>
      <c r="K112" s="743"/>
      <c r="L112" s="743"/>
      <c r="M112" s="743"/>
      <c r="N112" s="743"/>
      <c r="O112" s="743"/>
      <c r="P112" s="743"/>
      <c r="Q112" s="743"/>
      <c r="R112" s="743"/>
      <c r="S112" s="743"/>
      <c r="T112" s="743"/>
      <c r="U112" s="743"/>
      <c r="V112" s="743"/>
      <c r="W112" s="743"/>
      <c r="X112" s="743"/>
      <c r="Y112" s="743"/>
      <c r="Z112" s="744"/>
      <c r="AA112" s="770" t="s">
        <v>130</v>
      </c>
      <c r="AB112" s="771"/>
      <c r="AC112" s="771"/>
      <c r="AD112" s="771"/>
      <c r="AE112" s="772"/>
      <c r="AF112" s="773" t="s">
        <v>130</v>
      </c>
      <c r="AG112" s="771"/>
      <c r="AH112" s="771"/>
      <c r="AI112" s="771"/>
      <c r="AJ112" s="772"/>
      <c r="AK112" s="773" t="s">
        <v>130</v>
      </c>
      <c r="AL112" s="771"/>
      <c r="AM112" s="771"/>
      <c r="AN112" s="771"/>
      <c r="AO112" s="772"/>
      <c r="AP112" s="815" t="s">
        <v>130</v>
      </c>
      <c r="AQ112" s="816"/>
      <c r="AR112" s="816"/>
      <c r="AS112" s="816"/>
      <c r="AT112" s="817"/>
      <c r="AU112" s="923"/>
      <c r="AV112" s="924"/>
      <c r="AW112" s="924"/>
      <c r="AX112" s="924"/>
      <c r="AY112" s="924"/>
      <c r="AZ112" s="806" t="s">
        <v>450</v>
      </c>
      <c r="BA112" s="743"/>
      <c r="BB112" s="743"/>
      <c r="BC112" s="743"/>
      <c r="BD112" s="743"/>
      <c r="BE112" s="743"/>
      <c r="BF112" s="743"/>
      <c r="BG112" s="743"/>
      <c r="BH112" s="743"/>
      <c r="BI112" s="743"/>
      <c r="BJ112" s="743"/>
      <c r="BK112" s="743"/>
      <c r="BL112" s="743"/>
      <c r="BM112" s="743"/>
      <c r="BN112" s="743"/>
      <c r="BO112" s="743"/>
      <c r="BP112" s="744"/>
      <c r="BQ112" s="807">
        <v>1006370</v>
      </c>
      <c r="BR112" s="808"/>
      <c r="BS112" s="808"/>
      <c r="BT112" s="808"/>
      <c r="BU112" s="808"/>
      <c r="BV112" s="808">
        <v>909212</v>
      </c>
      <c r="BW112" s="808"/>
      <c r="BX112" s="808"/>
      <c r="BY112" s="808"/>
      <c r="BZ112" s="808"/>
      <c r="CA112" s="808">
        <v>935354</v>
      </c>
      <c r="CB112" s="808"/>
      <c r="CC112" s="808"/>
      <c r="CD112" s="808"/>
      <c r="CE112" s="808"/>
      <c r="CF112" s="866">
        <v>48.6</v>
      </c>
      <c r="CG112" s="867"/>
      <c r="CH112" s="867"/>
      <c r="CI112" s="867"/>
      <c r="CJ112" s="867"/>
      <c r="CK112" s="918"/>
      <c r="CL112" s="812"/>
      <c r="CM112" s="806" t="s">
        <v>451</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807" t="s">
        <v>413</v>
      </c>
      <c r="DH112" s="808"/>
      <c r="DI112" s="808"/>
      <c r="DJ112" s="808"/>
      <c r="DK112" s="808"/>
      <c r="DL112" s="808" t="s">
        <v>130</v>
      </c>
      <c r="DM112" s="808"/>
      <c r="DN112" s="808"/>
      <c r="DO112" s="808"/>
      <c r="DP112" s="808"/>
      <c r="DQ112" s="808" t="s">
        <v>446</v>
      </c>
      <c r="DR112" s="808"/>
      <c r="DS112" s="808"/>
      <c r="DT112" s="808"/>
      <c r="DU112" s="808"/>
      <c r="DV112" s="785" t="s">
        <v>446</v>
      </c>
      <c r="DW112" s="785"/>
      <c r="DX112" s="785"/>
      <c r="DY112" s="785"/>
      <c r="DZ112" s="786"/>
    </row>
    <row r="113" spans="1:130" s="224" customFormat="1" ht="26.25" customHeight="1" x14ac:dyDescent="0.2">
      <c r="A113" s="905"/>
      <c r="B113" s="906"/>
      <c r="C113" s="743" t="s">
        <v>452</v>
      </c>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4"/>
      <c r="AA113" s="909">
        <v>68816</v>
      </c>
      <c r="AB113" s="910"/>
      <c r="AC113" s="910"/>
      <c r="AD113" s="910"/>
      <c r="AE113" s="911"/>
      <c r="AF113" s="912">
        <v>74094</v>
      </c>
      <c r="AG113" s="910"/>
      <c r="AH113" s="910"/>
      <c r="AI113" s="910"/>
      <c r="AJ113" s="911"/>
      <c r="AK113" s="912">
        <v>74404</v>
      </c>
      <c r="AL113" s="910"/>
      <c r="AM113" s="910"/>
      <c r="AN113" s="910"/>
      <c r="AO113" s="911"/>
      <c r="AP113" s="913">
        <v>3.9</v>
      </c>
      <c r="AQ113" s="914"/>
      <c r="AR113" s="914"/>
      <c r="AS113" s="914"/>
      <c r="AT113" s="915"/>
      <c r="AU113" s="923"/>
      <c r="AV113" s="924"/>
      <c r="AW113" s="924"/>
      <c r="AX113" s="924"/>
      <c r="AY113" s="924"/>
      <c r="AZ113" s="806" t="s">
        <v>453</v>
      </c>
      <c r="BA113" s="743"/>
      <c r="BB113" s="743"/>
      <c r="BC113" s="743"/>
      <c r="BD113" s="743"/>
      <c r="BE113" s="743"/>
      <c r="BF113" s="743"/>
      <c r="BG113" s="743"/>
      <c r="BH113" s="743"/>
      <c r="BI113" s="743"/>
      <c r="BJ113" s="743"/>
      <c r="BK113" s="743"/>
      <c r="BL113" s="743"/>
      <c r="BM113" s="743"/>
      <c r="BN113" s="743"/>
      <c r="BO113" s="743"/>
      <c r="BP113" s="744"/>
      <c r="BQ113" s="807" t="s">
        <v>130</v>
      </c>
      <c r="BR113" s="808"/>
      <c r="BS113" s="808"/>
      <c r="BT113" s="808"/>
      <c r="BU113" s="808"/>
      <c r="BV113" s="808" t="s">
        <v>413</v>
      </c>
      <c r="BW113" s="808"/>
      <c r="BX113" s="808"/>
      <c r="BY113" s="808"/>
      <c r="BZ113" s="808"/>
      <c r="CA113" s="808" t="s">
        <v>130</v>
      </c>
      <c r="CB113" s="808"/>
      <c r="CC113" s="808"/>
      <c r="CD113" s="808"/>
      <c r="CE113" s="808"/>
      <c r="CF113" s="866" t="s">
        <v>413</v>
      </c>
      <c r="CG113" s="867"/>
      <c r="CH113" s="867"/>
      <c r="CI113" s="867"/>
      <c r="CJ113" s="867"/>
      <c r="CK113" s="918"/>
      <c r="CL113" s="812"/>
      <c r="CM113" s="806" t="s">
        <v>454</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70" t="s">
        <v>130</v>
      </c>
      <c r="DH113" s="771"/>
      <c r="DI113" s="771"/>
      <c r="DJ113" s="771"/>
      <c r="DK113" s="772"/>
      <c r="DL113" s="773" t="s">
        <v>130</v>
      </c>
      <c r="DM113" s="771"/>
      <c r="DN113" s="771"/>
      <c r="DO113" s="771"/>
      <c r="DP113" s="772"/>
      <c r="DQ113" s="773" t="s">
        <v>130</v>
      </c>
      <c r="DR113" s="771"/>
      <c r="DS113" s="771"/>
      <c r="DT113" s="771"/>
      <c r="DU113" s="772"/>
      <c r="DV113" s="815" t="s">
        <v>130</v>
      </c>
      <c r="DW113" s="816"/>
      <c r="DX113" s="816"/>
      <c r="DY113" s="816"/>
      <c r="DZ113" s="817"/>
    </row>
    <row r="114" spans="1:130" s="224" customFormat="1" ht="26.25" customHeight="1" x14ac:dyDescent="0.2">
      <c r="A114" s="905"/>
      <c r="B114" s="906"/>
      <c r="C114" s="743" t="s">
        <v>455</v>
      </c>
      <c r="D114" s="743"/>
      <c r="E114" s="743"/>
      <c r="F114" s="743"/>
      <c r="G114" s="743"/>
      <c r="H114" s="743"/>
      <c r="I114" s="743"/>
      <c r="J114" s="743"/>
      <c r="K114" s="743"/>
      <c r="L114" s="743"/>
      <c r="M114" s="743"/>
      <c r="N114" s="743"/>
      <c r="O114" s="743"/>
      <c r="P114" s="743"/>
      <c r="Q114" s="743"/>
      <c r="R114" s="743"/>
      <c r="S114" s="743"/>
      <c r="T114" s="743"/>
      <c r="U114" s="743"/>
      <c r="V114" s="743"/>
      <c r="W114" s="743"/>
      <c r="X114" s="743"/>
      <c r="Y114" s="743"/>
      <c r="Z114" s="744"/>
      <c r="AA114" s="770" t="s">
        <v>446</v>
      </c>
      <c r="AB114" s="771"/>
      <c r="AC114" s="771"/>
      <c r="AD114" s="771"/>
      <c r="AE114" s="772"/>
      <c r="AF114" s="773" t="s">
        <v>456</v>
      </c>
      <c r="AG114" s="771"/>
      <c r="AH114" s="771"/>
      <c r="AI114" s="771"/>
      <c r="AJ114" s="772"/>
      <c r="AK114" s="773" t="s">
        <v>130</v>
      </c>
      <c r="AL114" s="771"/>
      <c r="AM114" s="771"/>
      <c r="AN114" s="771"/>
      <c r="AO114" s="772"/>
      <c r="AP114" s="815" t="s">
        <v>130</v>
      </c>
      <c r="AQ114" s="816"/>
      <c r="AR114" s="816"/>
      <c r="AS114" s="816"/>
      <c r="AT114" s="817"/>
      <c r="AU114" s="923"/>
      <c r="AV114" s="924"/>
      <c r="AW114" s="924"/>
      <c r="AX114" s="924"/>
      <c r="AY114" s="924"/>
      <c r="AZ114" s="806" t="s">
        <v>457</v>
      </c>
      <c r="BA114" s="743"/>
      <c r="BB114" s="743"/>
      <c r="BC114" s="743"/>
      <c r="BD114" s="743"/>
      <c r="BE114" s="743"/>
      <c r="BF114" s="743"/>
      <c r="BG114" s="743"/>
      <c r="BH114" s="743"/>
      <c r="BI114" s="743"/>
      <c r="BJ114" s="743"/>
      <c r="BK114" s="743"/>
      <c r="BL114" s="743"/>
      <c r="BM114" s="743"/>
      <c r="BN114" s="743"/>
      <c r="BO114" s="743"/>
      <c r="BP114" s="744"/>
      <c r="BQ114" s="807" t="s">
        <v>130</v>
      </c>
      <c r="BR114" s="808"/>
      <c r="BS114" s="808"/>
      <c r="BT114" s="808"/>
      <c r="BU114" s="808"/>
      <c r="BV114" s="808" t="s">
        <v>446</v>
      </c>
      <c r="BW114" s="808"/>
      <c r="BX114" s="808"/>
      <c r="BY114" s="808"/>
      <c r="BZ114" s="808"/>
      <c r="CA114" s="808" t="s">
        <v>413</v>
      </c>
      <c r="CB114" s="808"/>
      <c r="CC114" s="808"/>
      <c r="CD114" s="808"/>
      <c r="CE114" s="808"/>
      <c r="CF114" s="866" t="s">
        <v>456</v>
      </c>
      <c r="CG114" s="867"/>
      <c r="CH114" s="867"/>
      <c r="CI114" s="867"/>
      <c r="CJ114" s="867"/>
      <c r="CK114" s="918"/>
      <c r="CL114" s="812"/>
      <c r="CM114" s="806" t="s">
        <v>458</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70" t="s">
        <v>413</v>
      </c>
      <c r="DH114" s="771"/>
      <c r="DI114" s="771"/>
      <c r="DJ114" s="771"/>
      <c r="DK114" s="772"/>
      <c r="DL114" s="773" t="s">
        <v>446</v>
      </c>
      <c r="DM114" s="771"/>
      <c r="DN114" s="771"/>
      <c r="DO114" s="771"/>
      <c r="DP114" s="772"/>
      <c r="DQ114" s="773" t="s">
        <v>413</v>
      </c>
      <c r="DR114" s="771"/>
      <c r="DS114" s="771"/>
      <c r="DT114" s="771"/>
      <c r="DU114" s="772"/>
      <c r="DV114" s="815" t="s">
        <v>446</v>
      </c>
      <c r="DW114" s="816"/>
      <c r="DX114" s="816"/>
      <c r="DY114" s="816"/>
      <c r="DZ114" s="817"/>
    </row>
    <row r="115" spans="1:130" s="224" customFormat="1" ht="26.25" customHeight="1" x14ac:dyDescent="0.2">
      <c r="A115" s="905"/>
      <c r="B115" s="906"/>
      <c r="C115" s="743" t="s">
        <v>459</v>
      </c>
      <c r="D115" s="743"/>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4"/>
      <c r="AA115" s="909" t="s">
        <v>130</v>
      </c>
      <c r="AB115" s="910"/>
      <c r="AC115" s="910"/>
      <c r="AD115" s="910"/>
      <c r="AE115" s="911"/>
      <c r="AF115" s="912" t="s">
        <v>413</v>
      </c>
      <c r="AG115" s="910"/>
      <c r="AH115" s="910"/>
      <c r="AI115" s="910"/>
      <c r="AJ115" s="911"/>
      <c r="AK115" s="912" t="s">
        <v>446</v>
      </c>
      <c r="AL115" s="910"/>
      <c r="AM115" s="910"/>
      <c r="AN115" s="910"/>
      <c r="AO115" s="911"/>
      <c r="AP115" s="913" t="s">
        <v>446</v>
      </c>
      <c r="AQ115" s="914"/>
      <c r="AR115" s="914"/>
      <c r="AS115" s="914"/>
      <c r="AT115" s="915"/>
      <c r="AU115" s="923"/>
      <c r="AV115" s="924"/>
      <c r="AW115" s="924"/>
      <c r="AX115" s="924"/>
      <c r="AY115" s="924"/>
      <c r="AZ115" s="806" t="s">
        <v>460</v>
      </c>
      <c r="BA115" s="743"/>
      <c r="BB115" s="743"/>
      <c r="BC115" s="743"/>
      <c r="BD115" s="743"/>
      <c r="BE115" s="743"/>
      <c r="BF115" s="743"/>
      <c r="BG115" s="743"/>
      <c r="BH115" s="743"/>
      <c r="BI115" s="743"/>
      <c r="BJ115" s="743"/>
      <c r="BK115" s="743"/>
      <c r="BL115" s="743"/>
      <c r="BM115" s="743"/>
      <c r="BN115" s="743"/>
      <c r="BO115" s="743"/>
      <c r="BP115" s="744"/>
      <c r="BQ115" s="807" t="s">
        <v>130</v>
      </c>
      <c r="BR115" s="808"/>
      <c r="BS115" s="808"/>
      <c r="BT115" s="808"/>
      <c r="BU115" s="808"/>
      <c r="BV115" s="808" t="s">
        <v>444</v>
      </c>
      <c r="BW115" s="808"/>
      <c r="BX115" s="808"/>
      <c r="BY115" s="808"/>
      <c r="BZ115" s="808"/>
      <c r="CA115" s="808" t="s">
        <v>444</v>
      </c>
      <c r="CB115" s="808"/>
      <c r="CC115" s="808"/>
      <c r="CD115" s="808"/>
      <c r="CE115" s="808"/>
      <c r="CF115" s="866" t="s">
        <v>130</v>
      </c>
      <c r="CG115" s="867"/>
      <c r="CH115" s="867"/>
      <c r="CI115" s="867"/>
      <c r="CJ115" s="867"/>
      <c r="CK115" s="918"/>
      <c r="CL115" s="812"/>
      <c r="CM115" s="806" t="s">
        <v>461</v>
      </c>
      <c r="CN115" s="743"/>
      <c r="CO115" s="743"/>
      <c r="CP115" s="743"/>
      <c r="CQ115" s="743"/>
      <c r="CR115" s="743"/>
      <c r="CS115" s="743"/>
      <c r="CT115" s="743"/>
      <c r="CU115" s="743"/>
      <c r="CV115" s="743"/>
      <c r="CW115" s="743"/>
      <c r="CX115" s="743"/>
      <c r="CY115" s="743"/>
      <c r="CZ115" s="743"/>
      <c r="DA115" s="743"/>
      <c r="DB115" s="743"/>
      <c r="DC115" s="743"/>
      <c r="DD115" s="743"/>
      <c r="DE115" s="743"/>
      <c r="DF115" s="744"/>
      <c r="DG115" s="770" t="s">
        <v>446</v>
      </c>
      <c r="DH115" s="771"/>
      <c r="DI115" s="771"/>
      <c r="DJ115" s="771"/>
      <c r="DK115" s="772"/>
      <c r="DL115" s="773" t="s">
        <v>130</v>
      </c>
      <c r="DM115" s="771"/>
      <c r="DN115" s="771"/>
      <c r="DO115" s="771"/>
      <c r="DP115" s="772"/>
      <c r="DQ115" s="773" t="s">
        <v>444</v>
      </c>
      <c r="DR115" s="771"/>
      <c r="DS115" s="771"/>
      <c r="DT115" s="771"/>
      <c r="DU115" s="772"/>
      <c r="DV115" s="815" t="s">
        <v>130</v>
      </c>
      <c r="DW115" s="816"/>
      <c r="DX115" s="816"/>
      <c r="DY115" s="816"/>
      <c r="DZ115" s="817"/>
    </row>
    <row r="116" spans="1:130" s="224" customFormat="1" ht="26.25" customHeight="1" x14ac:dyDescent="0.2">
      <c r="A116" s="907"/>
      <c r="B116" s="908"/>
      <c r="C116" s="830" t="s">
        <v>462</v>
      </c>
      <c r="D116" s="830"/>
      <c r="E116" s="830"/>
      <c r="F116" s="830"/>
      <c r="G116" s="830"/>
      <c r="H116" s="830"/>
      <c r="I116" s="830"/>
      <c r="J116" s="830"/>
      <c r="K116" s="830"/>
      <c r="L116" s="830"/>
      <c r="M116" s="830"/>
      <c r="N116" s="830"/>
      <c r="O116" s="830"/>
      <c r="P116" s="830"/>
      <c r="Q116" s="830"/>
      <c r="R116" s="830"/>
      <c r="S116" s="830"/>
      <c r="T116" s="830"/>
      <c r="U116" s="830"/>
      <c r="V116" s="830"/>
      <c r="W116" s="830"/>
      <c r="X116" s="830"/>
      <c r="Y116" s="830"/>
      <c r="Z116" s="831"/>
      <c r="AA116" s="770" t="s">
        <v>413</v>
      </c>
      <c r="AB116" s="771"/>
      <c r="AC116" s="771"/>
      <c r="AD116" s="771"/>
      <c r="AE116" s="772"/>
      <c r="AF116" s="773" t="s">
        <v>456</v>
      </c>
      <c r="AG116" s="771"/>
      <c r="AH116" s="771"/>
      <c r="AI116" s="771"/>
      <c r="AJ116" s="772"/>
      <c r="AK116" s="773" t="s">
        <v>130</v>
      </c>
      <c r="AL116" s="771"/>
      <c r="AM116" s="771"/>
      <c r="AN116" s="771"/>
      <c r="AO116" s="772"/>
      <c r="AP116" s="815" t="s">
        <v>130</v>
      </c>
      <c r="AQ116" s="816"/>
      <c r="AR116" s="816"/>
      <c r="AS116" s="816"/>
      <c r="AT116" s="817"/>
      <c r="AU116" s="923"/>
      <c r="AV116" s="924"/>
      <c r="AW116" s="924"/>
      <c r="AX116" s="924"/>
      <c r="AY116" s="924"/>
      <c r="AZ116" s="900" t="s">
        <v>463</v>
      </c>
      <c r="BA116" s="901"/>
      <c r="BB116" s="901"/>
      <c r="BC116" s="901"/>
      <c r="BD116" s="901"/>
      <c r="BE116" s="901"/>
      <c r="BF116" s="901"/>
      <c r="BG116" s="901"/>
      <c r="BH116" s="901"/>
      <c r="BI116" s="901"/>
      <c r="BJ116" s="901"/>
      <c r="BK116" s="901"/>
      <c r="BL116" s="901"/>
      <c r="BM116" s="901"/>
      <c r="BN116" s="901"/>
      <c r="BO116" s="901"/>
      <c r="BP116" s="902"/>
      <c r="BQ116" s="807" t="s">
        <v>130</v>
      </c>
      <c r="BR116" s="808"/>
      <c r="BS116" s="808"/>
      <c r="BT116" s="808"/>
      <c r="BU116" s="808"/>
      <c r="BV116" s="808" t="s">
        <v>456</v>
      </c>
      <c r="BW116" s="808"/>
      <c r="BX116" s="808"/>
      <c r="BY116" s="808"/>
      <c r="BZ116" s="808"/>
      <c r="CA116" s="808" t="s">
        <v>413</v>
      </c>
      <c r="CB116" s="808"/>
      <c r="CC116" s="808"/>
      <c r="CD116" s="808"/>
      <c r="CE116" s="808"/>
      <c r="CF116" s="866" t="s">
        <v>464</v>
      </c>
      <c r="CG116" s="867"/>
      <c r="CH116" s="867"/>
      <c r="CI116" s="867"/>
      <c r="CJ116" s="867"/>
      <c r="CK116" s="918"/>
      <c r="CL116" s="812"/>
      <c r="CM116" s="806" t="s">
        <v>465</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70" t="s">
        <v>413</v>
      </c>
      <c r="DH116" s="771"/>
      <c r="DI116" s="771"/>
      <c r="DJ116" s="771"/>
      <c r="DK116" s="772"/>
      <c r="DL116" s="773" t="s">
        <v>130</v>
      </c>
      <c r="DM116" s="771"/>
      <c r="DN116" s="771"/>
      <c r="DO116" s="771"/>
      <c r="DP116" s="772"/>
      <c r="DQ116" s="773" t="s">
        <v>446</v>
      </c>
      <c r="DR116" s="771"/>
      <c r="DS116" s="771"/>
      <c r="DT116" s="771"/>
      <c r="DU116" s="772"/>
      <c r="DV116" s="815" t="s">
        <v>413</v>
      </c>
      <c r="DW116" s="816"/>
      <c r="DX116" s="816"/>
      <c r="DY116" s="816"/>
      <c r="DZ116" s="817"/>
    </row>
    <row r="117" spans="1:130" s="224" customFormat="1" ht="26.25" customHeight="1" x14ac:dyDescent="0.2">
      <c r="A117" s="886" t="s">
        <v>191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68" t="s">
        <v>466</v>
      </c>
      <c r="Z117" s="888"/>
      <c r="AA117" s="893">
        <v>291931</v>
      </c>
      <c r="AB117" s="894"/>
      <c r="AC117" s="894"/>
      <c r="AD117" s="894"/>
      <c r="AE117" s="895"/>
      <c r="AF117" s="896">
        <v>284553</v>
      </c>
      <c r="AG117" s="894"/>
      <c r="AH117" s="894"/>
      <c r="AI117" s="894"/>
      <c r="AJ117" s="895"/>
      <c r="AK117" s="896">
        <v>300148</v>
      </c>
      <c r="AL117" s="894"/>
      <c r="AM117" s="894"/>
      <c r="AN117" s="894"/>
      <c r="AO117" s="895"/>
      <c r="AP117" s="897"/>
      <c r="AQ117" s="898"/>
      <c r="AR117" s="898"/>
      <c r="AS117" s="898"/>
      <c r="AT117" s="899"/>
      <c r="AU117" s="923"/>
      <c r="AV117" s="924"/>
      <c r="AW117" s="924"/>
      <c r="AX117" s="924"/>
      <c r="AY117" s="924"/>
      <c r="AZ117" s="854" t="s">
        <v>467</v>
      </c>
      <c r="BA117" s="855"/>
      <c r="BB117" s="855"/>
      <c r="BC117" s="855"/>
      <c r="BD117" s="855"/>
      <c r="BE117" s="855"/>
      <c r="BF117" s="855"/>
      <c r="BG117" s="855"/>
      <c r="BH117" s="855"/>
      <c r="BI117" s="855"/>
      <c r="BJ117" s="855"/>
      <c r="BK117" s="855"/>
      <c r="BL117" s="855"/>
      <c r="BM117" s="855"/>
      <c r="BN117" s="855"/>
      <c r="BO117" s="855"/>
      <c r="BP117" s="856"/>
      <c r="BQ117" s="807" t="s">
        <v>130</v>
      </c>
      <c r="BR117" s="808"/>
      <c r="BS117" s="808"/>
      <c r="BT117" s="808"/>
      <c r="BU117" s="808"/>
      <c r="BV117" s="808" t="s">
        <v>130</v>
      </c>
      <c r="BW117" s="808"/>
      <c r="BX117" s="808"/>
      <c r="BY117" s="808"/>
      <c r="BZ117" s="808"/>
      <c r="CA117" s="808" t="s">
        <v>130</v>
      </c>
      <c r="CB117" s="808"/>
      <c r="CC117" s="808"/>
      <c r="CD117" s="808"/>
      <c r="CE117" s="808"/>
      <c r="CF117" s="866" t="s">
        <v>130</v>
      </c>
      <c r="CG117" s="867"/>
      <c r="CH117" s="867"/>
      <c r="CI117" s="867"/>
      <c r="CJ117" s="867"/>
      <c r="CK117" s="918"/>
      <c r="CL117" s="812"/>
      <c r="CM117" s="806" t="s">
        <v>468</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70" t="s">
        <v>130</v>
      </c>
      <c r="DH117" s="771"/>
      <c r="DI117" s="771"/>
      <c r="DJ117" s="771"/>
      <c r="DK117" s="772"/>
      <c r="DL117" s="773" t="s">
        <v>456</v>
      </c>
      <c r="DM117" s="771"/>
      <c r="DN117" s="771"/>
      <c r="DO117" s="771"/>
      <c r="DP117" s="772"/>
      <c r="DQ117" s="773" t="s">
        <v>130</v>
      </c>
      <c r="DR117" s="771"/>
      <c r="DS117" s="771"/>
      <c r="DT117" s="771"/>
      <c r="DU117" s="772"/>
      <c r="DV117" s="815" t="s">
        <v>444</v>
      </c>
      <c r="DW117" s="816"/>
      <c r="DX117" s="816"/>
      <c r="DY117" s="816"/>
      <c r="DZ117" s="817"/>
    </row>
    <row r="118" spans="1:130" s="224" customFormat="1" ht="26.25" customHeight="1" x14ac:dyDescent="0.2">
      <c r="A118" s="886" t="s">
        <v>437</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434</v>
      </c>
      <c r="AB118" s="887"/>
      <c r="AC118" s="887"/>
      <c r="AD118" s="887"/>
      <c r="AE118" s="888"/>
      <c r="AF118" s="889" t="s">
        <v>435</v>
      </c>
      <c r="AG118" s="887"/>
      <c r="AH118" s="887"/>
      <c r="AI118" s="887"/>
      <c r="AJ118" s="888"/>
      <c r="AK118" s="889" t="s">
        <v>314</v>
      </c>
      <c r="AL118" s="887"/>
      <c r="AM118" s="887"/>
      <c r="AN118" s="887"/>
      <c r="AO118" s="888"/>
      <c r="AP118" s="890" t="s">
        <v>436</v>
      </c>
      <c r="AQ118" s="891"/>
      <c r="AR118" s="891"/>
      <c r="AS118" s="891"/>
      <c r="AT118" s="892"/>
      <c r="AU118" s="923"/>
      <c r="AV118" s="924"/>
      <c r="AW118" s="924"/>
      <c r="AX118" s="924"/>
      <c r="AY118" s="924"/>
      <c r="AZ118" s="829" t="s">
        <v>469</v>
      </c>
      <c r="BA118" s="830"/>
      <c r="BB118" s="830"/>
      <c r="BC118" s="830"/>
      <c r="BD118" s="830"/>
      <c r="BE118" s="830"/>
      <c r="BF118" s="830"/>
      <c r="BG118" s="830"/>
      <c r="BH118" s="830"/>
      <c r="BI118" s="830"/>
      <c r="BJ118" s="830"/>
      <c r="BK118" s="830"/>
      <c r="BL118" s="830"/>
      <c r="BM118" s="830"/>
      <c r="BN118" s="830"/>
      <c r="BO118" s="830"/>
      <c r="BP118" s="831"/>
      <c r="BQ118" s="870" t="s">
        <v>130</v>
      </c>
      <c r="BR118" s="836"/>
      <c r="BS118" s="836"/>
      <c r="BT118" s="836"/>
      <c r="BU118" s="836"/>
      <c r="BV118" s="836" t="s">
        <v>456</v>
      </c>
      <c r="BW118" s="836"/>
      <c r="BX118" s="836"/>
      <c r="BY118" s="836"/>
      <c r="BZ118" s="836"/>
      <c r="CA118" s="836" t="s">
        <v>444</v>
      </c>
      <c r="CB118" s="836"/>
      <c r="CC118" s="836"/>
      <c r="CD118" s="836"/>
      <c r="CE118" s="836"/>
      <c r="CF118" s="866" t="s">
        <v>130</v>
      </c>
      <c r="CG118" s="867"/>
      <c r="CH118" s="867"/>
      <c r="CI118" s="867"/>
      <c r="CJ118" s="867"/>
      <c r="CK118" s="918"/>
      <c r="CL118" s="812"/>
      <c r="CM118" s="806" t="s">
        <v>470</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70" t="s">
        <v>130</v>
      </c>
      <c r="DH118" s="771"/>
      <c r="DI118" s="771"/>
      <c r="DJ118" s="771"/>
      <c r="DK118" s="772"/>
      <c r="DL118" s="773" t="s">
        <v>130</v>
      </c>
      <c r="DM118" s="771"/>
      <c r="DN118" s="771"/>
      <c r="DO118" s="771"/>
      <c r="DP118" s="772"/>
      <c r="DQ118" s="773" t="s">
        <v>130</v>
      </c>
      <c r="DR118" s="771"/>
      <c r="DS118" s="771"/>
      <c r="DT118" s="771"/>
      <c r="DU118" s="772"/>
      <c r="DV118" s="815" t="s">
        <v>130</v>
      </c>
      <c r="DW118" s="816"/>
      <c r="DX118" s="816"/>
      <c r="DY118" s="816"/>
      <c r="DZ118" s="817"/>
    </row>
    <row r="119" spans="1:130" s="224" customFormat="1" ht="26.25" customHeight="1" x14ac:dyDescent="0.2">
      <c r="A119" s="809" t="s">
        <v>440</v>
      </c>
      <c r="B119" s="810"/>
      <c r="C119" s="851" t="s">
        <v>441</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79" t="s">
        <v>456</v>
      </c>
      <c r="AB119" s="880"/>
      <c r="AC119" s="880"/>
      <c r="AD119" s="880"/>
      <c r="AE119" s="881"/>
      <c r="AF119" s="882" t="s">
        <v>130</v>
      </c>
      <c r="AG119" s="880"/>
      <c r="AH119" s="880"/>
      <c r="AI119" s="880"/>
      <c r="AJ119" s="881"/>
      <c r="AK119" s="882" t="s">
        <v>130</v>
      </c>
      <c r="AL119" s="880"/>
      <c r="AM119" s="880"/>
      <c r="AN119" s="880"/>
      <c r="AO119" s="881"/>
      <c r="AP119" s="883" t="s">
        <v>130</v>
      </c>
      <c r="AQ119" s="884"/>
      <c r="AR119" s="884"/>
      <c r="AS119" s="884"/>
      <c r="AT119" s="885"/>
      <c r="AU119" s="925"/>
      <c r="AV119" s="926"/>
      <c r="AW119" s="926"/>
      <c r="AX119" s="926"/>
      <c r="AY119" s="926"/>
      <c r="AZ119" s="247" t="s">
        <v>191</v>
      </c>
      <c r="BA119" s="247"/>
      <c r="BB119" s="247"/>
      <c r="BC119" s="247"/>
      <c r="BD119" s="247"/>
      <c r="BE119" s="247"/>
      <c r="BF119" s="247"/>
      <c r="BG119" s="247"/>
      <c r="BH119" s="247"/>
      <c r="BI119" s="247"/>
      <c r="BJ119" s="247"/>
      <c r="BK119" s="247"/>
      <c r="BL119" s="247"/>
      <c r="BM119" s="247"/>
      <c r="BN119" s="247"/>
      <c r="BO119" s="868" t="s">
        <v>471</v>
      </c>
      <c r="BP119" s="869"/>
      <c r="BQ119" s="870">
        <v>3544810</v>
      </c>
      <c r="BR119" s="836"/>
      <c r="BS119" s="836"/>
      <c r="BT119" s="836"/>
      <c r="BU119" s="836"/>
      <c r="BV119" s="836">
        <v>3400485</v>
      </c>
      <c r="BW119" s="836"/>
      <c r="BX119" s="836"/>
      <c r="BY119" s="836"/>
      <c r="BZ119" s="836"/>
      <c r="CA119" s="836">
        <v>3409701</v>
      </c>
      <c r="CB119" s="836"/>
      <c r="CC119" s="836"/>
      <c r="CD119" s="836"/>
      <c r="CE119" s="836"/>
      <c r="CF119" s="739"/>
      <c r="CG119" s="740"/>
      <c r="CH119" s="740"/>
      <c r="CI119" s="740"/>
      <c r="CJ119" s="825"/>
      <c r="CK119" s="919"/>
      <c r="CL119" s="814"/>
      <c r="CM119" s="829" t="s">
        <v>472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4" t="s">
        <v>130</v>
      </c>
      <c r="DH119" s="755"/>
      <c r="DI119" s="755"/>
      <c r="DJ119" s="755"/>
      <c r="DK119" s="756"/>
      <c r="DL119" s="757" t="s">
        <v>444</v>
      </c>
      <c r="DM119" s="755"/>
      <c r="DN119" s="755"/>
      <c r="DO119" s="755"/>
      <c r="DP119" s="756"/>
      <c r="DQ119" s="757" t="s">
        <v>130</v>
      </c>
      <c r="DR119" s="755"/>
      <c r="DS119" s="755"/>
      <c r="DT119" s="755"/>
      <c r="DU119" s="756"/>
      <c r="DV119" s="839" t="s">
        <v>446</v>
      </c>
      <c r="DW119" s="840"/>
      <c r="DX119" s="840"/>
      <c r="DY119" s="840"/>
      <c r="DZ119" s="841"/>
    </row>
    <row r="120" spans="1:130" s="224" customFormat="1" ht="26.25" customHeight="1" x14ac:dyDescent="0.2">
      <c r="A120" s="811"/>
      <c r="B120" s="812"/>
      <c r="C120" s="806" t="s">
        <v>447</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70" t="s">
        <v>130</v>
      </c>
      <c r="AB120" s="771"/>
      <c r="AC120" s="771"/>
      <c r="AD120" s="771"/>
      <c r="AE120" s="772"/>
      <c r="AF120" s="773" t="s">
        <v>446</v>
      </c>
      <c r="AG120" s="771"/>
      <c r="AH120" s="771"/>
      <c r="AI120" s="771"/>
      <c r="AJ120" s="772"/>
      <c r="AK120" s="773" t="s">
        <v>130</v>
      </c>
      <c r="AL120" s="771"/>
      <c r="AM120" s="771"/>
      <c r="AN120" s="771"/>
      <c r="AO120" s="772"/>
      <c r="AP120" s="815" t="s">
        <v>444</v>
      </c>
      <c r="AQ120" s="816"/>
      <c r="AR120" s="816"/>
      <c r="AS120" s="816"/>
      <c r="AT120" s="817"/>
      <c r="AU120" s="871" t="s">
        <v>473</v>
      </c>
      <c r="AV120" s="872"/>
      <c r="AW120" s="872"/>
      <c r="AX120" s="872"/>
      <c r="AY120" s="873"/>
      <c r="AZ120" s="851" t="s">
        <v>474</v>
      </c>
      <c r="BA120" s="799"/>
      <c r="BB120" s="799"/>
      <c r="BC120" s="799"/>
      <c r="BD120" s="799"/>
      <c r="BE120" s="799"/>
      <c r="BF120" s="799"/>
      <c r="BG120" s="799"/>
      <c r="BH120" s="799"/>
      <c r="BI120" s="799"/>
      <c r="BJ120" s="799"/>
      <c r="BK120" s="799"/>
      <c r="BL120" s="799"/>
      <c r="BM120" s="799"/>
      <c r="BN120" s="799"/>
      <c r="BO120" s="799"/>
      <c r="BP120" s="800"/>
      <c r="BQ120" s="852">
        <v>2670444</v>
      </c>
      <c r="BR120" s="833"/>
      <c r="BS120" s="833"/>
      <c r="BT120" s="833"/>
      <c r="BU120" s="833"/>
      <c r="BV120" s="833">
        <v>2926525</v>
      </c>
      <c r="BW120" s="833"/>
      <c r="BX120" s="833"/>
      <c r="BY120" s="833"/>
      <c r="BZ120" s="833"/>
      <c r="CA120" s="833">
        <v>3245704</v>
      </c>
      <c r="CB120" s="833"/>
      <c r="CC120" s="833"/>
      <c r="CD120" s="833"/>
      <c r="CE120" s="833"/>
      <c r="CF120" s="857">
        <v>168.8</v>
      </c>
      <c r="CG120" s="858"/>
      <c r="CH120" s="858"/>
      <c r="CI120" s="858"/>
      <c r="CJ120" s="858"/>
      <c r="CK120" s="859" t="s">
        <v>475</v>
      </c>
      <c r="CL120" s="843"/>
      <c r="CM120" s="843"/>
      <c r="CN120" s="843"/>
      <c r="CO120" s="844"/>
      <c r="CP120" s="863" t="s">
        <v>476</v>
      </c>
      <c r="CQ120" s="864"/>
      <c r="CR120" s="864"/>
      <c r="CS120" s="864"/>
      <c r="CT120" s="864"/>
      <c r="CU120" s="864"/>
      <c r="CV120" s="864"/>
      <c r="CW120" s="864"/>
      <c r="CX120" s="864"/>
      <c r="CY120" s="864"/>
      <c r="CZ120" s="864"/>
      <c r="DA120" s="864"/>
      <c r="DB120" s="864"/>
      <c r="DC120" s="864"/>
      <c r="DD120" s="864"/>
      <c r="DE120" s="864"/>
      <c r="DF120" s="865"/>
      <c r="DG120" s="852">
        <v>975413</v>
      </c>
      <c r="DH120" s="833"/>
      <c r="DI120" s="833"/>
      <c r="DJ120" s="833"/>
      <c r="DK120" s="833"/>
      <c r="DL120" s="833">
        <v>880216</v>
      </c>
      <c r="DM120" s="833"/>
      <c r="DN120" s="833"/>
      <c r="DO120" s="833"/>
      <c r="DP120" s="833"/>
      <c r="DQ120" s="833">
        <v>905054</v>
      </c>
      <c r="DR120" s="833"/>
      <c r="DS120" s="833"/>
      <c r="DT120" s="833"/>
      <c r="DU120" s="833"/>
      <c r="DV120" s="834">
        <v>47.1</v>
      </c>
      <c r="DW120" s="834"/>
      <c r="DX120" s="834"/>
      <c r="DY120" s="834"/>
      <c r="DZ120" s="835"/>
    </row>
    <row r="121" spans="1:130" s="224" customFormat="1" ht="26.25" customHeight="1" x14ac:dyDescent="0.2">
      <c r="A121" s="811"/>
      <c r="B121" s="812"/>
      <c r="C121" s="854" t="s">
        <v>477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70" t="s">
        <v>446</v>
      </c>
      <c r="AB121" s="771"/>
      <c r="AC121" s="771"/>
      <c r="AD121" s="771"/>
      <c r="AE121" s="772"/>
      <c r="AF121" s="773" t="s">
        <v>446</v>
      </c>
      <c r="AG121" s="771"/>
      <c r="AH121" s="771"/>
      <c r="AI121" s="771"/>
      <c r="AJ121" s="772"/>
      <c r="AK121" s="773" t="s">
        <v>446</v>
      </c>
      <c r="AL121" s="771"/>
      <c r="AM121" s="771"/>
      <c r="AN121" s="771"/>
      <c r="AO121" s="772"/>
      <c r="AP121" s="815" t="s">
        <v>130</v>
      </c>
      <c r="AQ121" s="816"/>
      <c r="AR121" s="816"/>
      <c r="AS121" s="816"/>
      <c r="AT121" s="817"/>
      <c r="AU121" s="874"/>
      <c r="AV121" s="875"/>
      <c r="AW121" s="875"/>
      <c r="AX121" s="875"/>
      <c r="AY121" s="876"/>
      <c r="AZ121" s="806" t="s">
        <v>478</v>
      </c>
      <c r="BA121" s="743"/>
      <c r="BB121" s="743"/>
      <c r="BC121" s="743"/>
      <c r="BD121" s="743"/>
      <c r="BE121" s="743"/>
      <c r="BF121" s="743"/>
      <c r="BG121" s="743"/>
      <c r="BH121" s="743"/>
      <c r="BI121" s="743"/>
      <c r="BJ121" s="743"/>
      <c r="BK121" s="743"/>
      <c r="BL121" s="743"/>
      <c r="BM121" s="743"/>
      <c r="BN121" s="743"/>
      <c r="BO121" s="743"/>
      <c r="BP121" s="744"/>
      <c r="BQ121" s="807" t="s">
        <v>130</v>
      </c>
      <c r="BR121" s="808"/>
      <c r="BS121" s="808"/>
      <c r="BT121" s="808"/>
      <c r="BU121" s="808"/>
      <c r="BV121" s="808" t="s">
        <v>444</v>
      </c>
      <c r="BW121" s="808"/>
      <c r="BX121" s="808"/>
      <c r="BY121" s="808"/>
      <c r="BZ121" s="808"/>
      <c r="CA121" s="808" t="s">
        <v>130</v>
      </c>
      <c r="CB121" s="808"/>
      <c r="CC121" s="808"/>
      <c r="CD121" s="808"/>
      <c r="CE121" s="808"/>
      <c r="CF121" s="866" t="s">
        <v>130</v>
      </c>
      <c r="CG121" s="867"/>
      <c r="CH121" s="867"/>
      <c r="CI121" s="867"/>
      <c r="CJ121" s="867"/>
      <c r="CK121" s="860"/>
      <c r="CL121" s="846"/>
      <c r="CM121" s="846"/>
      <c r="CN121" s="846"/>
      <c r="CO121" s="847"/>
      <c r="CP121" s="826" t="s">
        <v>479</v>
      </c>
      <c r="CQ121" s="827"/>
      <c r="CR121" s="827"/>
      <c r="CS121" s="827"/>
      <c r="CT121" s="827"/>
      <c r="CU121" s="827"/>
      <c r="CV121" s="827"/>
      <c r="CW121" s="827"/>
      <c r="CX121" s="827"/>
      <c r="CY121" s="827"/>
      <c r="CZ121" s="827"/>
      <c r="DA121" s="827"/>
      <c r="DB121" s="827"/>
      <c r="DC121" s="827"/>
      <c r="DD121" s="827"/>
      <c r="DE121" s="827"/>
      <c r="DF121" s="828"/>
      <c r="DG121" s="807">
        <v>30957</v>
      </c>
      <c r="DH121" s="808"/>
      <c r="DI121" s="808"/>
      <c r="DJ121" s="808"/>
      <c r="DK121" s="808"/>
      <c r="DL121" s="808">
        <v>28996</v>
      </c>
      <c r="DM121" s="808"/>
      <c r="DN121" s="808"/>
      <c r="DO121" s="808"/>
      <c r="DP121" s="808"/>
      <c r="DQ121" s="808">
        <v>30300</v>
      </c>
      <c r="DR121" s="808"/>
      <c r="DS121" s="808"/>
      <c r="DT121" s="808"/>
      <c r="DU121" s="808"/>
      <c r="DV121" s="785">
        <v>1.6</v>
      </c>
      <c r="DW121" s="785"/>
      <c r="DX121" s="785"/>
      <c r="DY121" s="785"/>
      <c r="DZ121" s="786"/>
    </row>
    <row r="122" spans="1:130" s="224" customFormat="1" ht="26.25" customHeight="1" x14ac:dyDescent="0.2">
      <c r="A122" s="811"/>
      <c r="B122" s="812"/>
      <c r="C122" s="806" t="s">
        <v>458</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70" t="s">
        <v>130</v>
      </c>
      <c r="AB122" s="771"/>
      <c r="AC122" s="771"/>
      <c r="AD122" s="771"/>
      <c r="AE122" s="772"/>
      <c r="AF122" s="773" t="s">
        <v>446</v>
      </c>
      <c r="AG122" s="771"/>
      <c r="AH122" s="771"/>
      <c r="AI122" s="771"/>
      <c r="AJ122" s="772"/>
      <c r="AK122" s="773" t="s">
        <v>130</v>
      </c>
      <c r="AL122" s="771"/>
      <c r="AM122" s="771"/>
      <c r="AN122" s="771"/>
      <c r="AO122" s="772"/>
      <c r="AP122" s="815" t="s">
        <v>444</v>
      </c>
      <c r="AQ122" s="816"/>
      <c r="AR122" s="816"/>
      <c r="AS122" s="816"/>
      <c r="AT122" s="817"/>
      <c r="AU122" s="874"/>
      <c r="AV122" s="875"/>
      <c r="AW122" s="875"/>
      <c r="AX122" s="875"/>
      <c r="AY122" s="876"/>
      <c r="AZ122" s="829" t="s">
        <v>480</v>
      </c>
      <c r="BA122" s="830"/>
      <c r="BB122" s="830"/>
      <c r="BC122" s="830"/>
      <c r="BD122" s="830"/>
      <c r="BE122" s="830"/>
      <c r="BF122" s="830"/>
      <c r="BG122" s="830"/>
      <c r="BH122" s="830"/>
      <c r="BI122" s="830"/>
      <c r="BJ122" s="830"/>
      <c r="BK122" s="830"/>
      <c r="BL122" s="830"/>
      <c r="BM122" s="830"/>
      <c r="BN122" s="830"/>
      <c r="BO122" s="830"/>
      <c r="BP122" s="831"/>
      <c r="BQ122" s="870">
        <v>2559358</v>
      </c>
      <c r="BR122" s="836"/>
      <c r="BS122" s="836"/>
      <c r="BT122" s="836"/>
      <c r="BU122" s="836"/>
      <c r="BV122" s="836">
        <v>2548448</v>
      </c>
      <c r="BW122" s="836"/>
      <c r="BX122" s="836"/>
      <c r="BY122" s="836"/>
      <c r="BZ122" s="836"/>
      <c r="CA122" s="836">
        <v>2408920</v>
      </c>
      <c r="CB122" s="836"/>
      <c r="CC122" s="836"/>
      <c r="CD122" s="836"/>
      <c r="CE122" s="836"/>
      <c r="CF122" s="837">
        <v>125.3</v>
      </c>
      <c r="CG122" s="838"/>
      <c r="CH122" s="838"/>
      <c r="CI122" s="838"/>
      <c r="CJ122" s="838"/>
      <c r="CK122" s="860"/>
      <c r="CL122" s="846"/>
      <c r="CM122" s="846"/>
      <c r="CN122" s="846"/>
      <c r="CO122" s="847"/>
      <c r="CP122" s="826" t="s">
        <v>481</v>
      </c>
      <c r="CQ122" s="827"/>
      <c r="CR122" s="827"/>
      <c r="CS122" s="827"/>
      <c r="CT122" s="827"/>
      <c r="CU122" s="827"/>
      <c r="CV122" s="827"/>
      <c r="CW122" s="827"/>
      <c r="CX122" s="827"/>
      <c r="CY122" s="827"/>
      <c r="CZ122" s="827"/>
      <c r="DA122" s="827"/>
      <c r="DB122" s="827"/>
      <c r="DC122" s="827"/>
      <c r="DD122" s="827"/>
      <c r="DE122" s="827"/>
      <c r="DF122" s="828"/>
      <c r="DG122" s="807" t="s">
        <v>130</v>
      </c>
      <c r="DH122" s="808"/>
      <c r="DI122" s="808"/>
      <c r="DJ122" s="808"/>
      <c r="DK122" s="808"/>
      <c r="DL122" s="808" t="s">
        <v>130</v>
      </c>
      <c r="DM122" s="808"/>
      <c r="DN122" s="808"/>
      <c r="DO122" s="808"/>
      <c r="DP122" s="808"/>
      <c r="DQ122" s="808" t="s">
        <v>446</v>
      </c>
      <c r="DR122" s="808"/>
      <c r="DS122" s="808"/>
      <c r="DT122" s="808"/>
      <c r="DU122" s="808"/>
      <c r="DV122" s="785" t="s">
        <v>130</v>
      </c>
      <c r="DW122" s="785"/>
      <c r="DX122" s="785"/>
      <c r="DY122" s="785"/>
      <c r="DZ122" s="786"/>
    </row>
    <row r="123" spans="1:130" s="224" customFormat="1" ht="26.25" customHeight="1" x14ac:dyDescent="0.2">
      <c r="A123" s="811"/>
      <c r="B123" s="812"/>
      <c r="C123" s="806" t="s">
        <v>465</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70" t="s">
        <v>130</v>
      </c>
      <c r="AB123" s="771"/>
      <c r="AC123" s="771"/>
      <c r="AD123" s="771"/>
      <c r="AE123" s="772"/>
      <c r="AF123" s="773" t="s">
        <v>130</v>
      </c>
      <c r="AG123" s="771"/>
      <c r="AH123" s="771"/>
      <c r="AI123" s="771"/>
      <c r="AJ123" s="772"/>
      <c r="AK123" s="773" t="s">
        <v>444</v>
      </c>
      <c r="AL123" s="771"/>
      <c r="AM123" s="771"/>
      <c r="AN123" s="771"/>
      <c r="AO123" s="772"/>
      <c r="AP123" s="815" t="s">
        <v>444</v>
      </c>
      <c r="AQ123" s="816"/>
      <c r="AR123" s="816"/>
      <c r="AS123" s="816"/>
      <c r="AT123" s="817"/>
      <c r="AU123" s="877"/>
      <c r="AV123" s="878"/>
      <c r="AW123" s="878"/>
      <c r="AX123" s="878"/>
      <c r="AY123" s="878"/>
      <c r="AZ123" s="247" t="s">
        <v>191</v>
      </c>
      <c r="BA123" s="247"/>
      <c r="BB123" s="247"/>
      <c r="BC123" s="247"/>
      <c r="BD123" s="247"/>
      <c r="BE123" s="247"/>
      <c r="BF123" s="247"/>
      <c r="BG123" s="247"/>
      <c r="BH123" s="247"/>
      <c r="BI123" s="247"/>
      <c r="BJ123" s="247"/>
      <c r="BK123" s="247"/>
      <c r="BL123" s="247"/>
      <c r="BM123" s="247"/>
      <c r="BN123" s="247"/>
      <c r="BO123" s="868" t="s">
        <v>482</v>
      </c>
      <c r="BP123" s="869"/>
      <c r="BQ123" s="823">
        <v>5229802</v>
      </c>
      <c r="BR123" s="824"/>
      <c r="BS123" s="824"/>
      <c r="BT123" s="824"/>
      <c r="BU123" s="824"/>
      <c r="BV123" s="824">
        <v>5474973</v>
      </c>
      <c r="BW123" s="824"/>
      <c r="BX123" s="824"/>
      <c r="BY123" s="824"/>
      <c r="BZ123" s="824"/>
      <c r="CA123" s="824">
        <v>5654624</v>
      </c>
      <c r="CB123" s="824"/>
      <c r="CC123" s="824"/>
      <c r="CD123" s="824"/>
      <c r="CE123" s="824"/>
      <c r="CF123" s="739"/>
      <c r="CG123" s="740"/>
      <c r="CH123" s="740"/>
      <c r="CI123" s="740"/>
      <c r="CJ123" s="825"/>
      <c r="CK123" s="860"/>
      <c r="CL123" s="846"/>
      <c r="CM123" s="846"/>
      <c r="CN123" s="846"/>
      <c r="CO123" s="847"/>
      <c r="CP123" s="826" t="s">
        <v>483</v>
      </c>
      <c r="CQ123" s="827"/>
      <c r="CR123" s="827"/>
      <c r="CS123" s="827"/>
      <c r="CT123" s="827"/>
      <c r="CU123" s="827"/>
      <c r="CV123" s="827"/>
      <c r="CW123" s="827"/>
      <c r="CX123" s="827"/>
      <c r="CY123" s="827"/>
      <c r="CZ123" s="827"/>
      <c r="DA123" s="827"/>
      <c r="DB123" s="827"/>
      <c r="DC123" s="827"/>
      <c r="DD123" s="827"/>
      <c r="DE123" s="827"/>
      <c r="DF123" s="828"/>
      <c r="DG123" s="770" t="s">
        <v>444</v>
      </c>
      <c r="DH123" s="771"/>
      <c r="DI123" s="771"/>
      <c r="DJ123" s="771"/>
      <c r="DK123" s="772"/>
      <c r="DL123" s="773" t="s">
        <v>446</v>
      </c>
      <c r="DM123" s="771"/>
      <c r="DN123" s="771"/>
      <c r="DO123" s="771"/>
      <c r="DP123" s="772"/>
      <c r="DQ123" s="773" t="s">
        <v>130</v>
      </c>
      <c r="DR123" s="771"/>
      <c r="DS123" s="771"/>
      <c r="DT123" s="771"/>
      <c r="DU123" s="772"/>
      <c r="DV123" s="815" t="s">
        <v>130</v>
      </c>
      <c r="DW123" s="816"/>
      <c r="DX123" s="816"/>
      <c r="DY123" s="816"/>
      <c r="DZ123" s="817"/>
    </row>
    <row r="124" spans="1:130" s="224" customFormat="1" ht="26.25" customHeight="1" thickBot="1" x14ac:dyDescent="0.25">
      <c r="A124" s="811"/>
      <c r="B124" s="812"/>
      <c r="C124" s="806" t="s">
        <v>468</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70" t="s">
        <v>444</v>
      </c>
      <c r="AB124" s="771"/>
      <c r="AC124" s="771"/>
      <c r="AD124" s="771"/>
      <c r="AE124" s="772"/>
      <c r="AF124" s="773" t="s">
        <v>130</v>
      </c>
      <c r="AG124" s="771"/>
      <c r="AH124" s="771"/>
      <c r="AI124" s="771"/>
      <c r="AJ124" s="772"/>
      <c r="AK124" s="773" t="s">
        <v>444</v>
      </c>
      <c r="AL124" s="771"/>
      <c r="AM124" s="771"/>
      <c r="AN124" s="771"/>
      <c r="AO124" s="772"/>
      <c r="AP124" s="815" t="s">
        <v>130</v>
      </c>
      <c r="AQ124" s="816"/>
      <c r="AR124" s="816"/>
      <c r="AS124" s="816"/>
      <c r="AT124" s="817"/>
      <c r="AU124" s="818" t="s">
        <v>484</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444</v>
      </c>
      <c r="BR124" s="822"/>
      <c r="BS124" s="822"/>
      <c r="BT124" s="822"/>
      <c r="BU124" s="822"/>
      <c r="BV124" s="822" t="s">
        <v>446</v>
      </c>
      <c r="BW124" s="822"/>
      <c r="BX124" s="822"/>
      <c r="BY124" s="822"/>
      <c r="BZ124" s="822"/>
      <c r="CA124" s="822" t="s">
        <v>446</v>
      </c>
      <c r="CB124" s="822"/>
      <c r="CC124" s="822"/>
      <c r="CD124" s="822"/>
      <c r="CE124" s="822"/>
      <c r="CF124" s="717"/>
      <c r="CG124" s="718"/>
      <c r="CH124" s="718"/>
      <c r="CI124" s="718"/>
      <c r="CJ124" s="853"/>
      <c r="CK124" s="861"/>
      <c r="CL124" s="861"/>
      <c r="CM124" s="861"/>
      <c r="CN124" s="861"/>
      <c r="CO124" s="862"/>
      <c r="CP124" s="826" t="s">
        <v>485</v>
      </c>
      <c r="CQ124" s="827"/>
      <c r="CR124" s="827"/>
      <c r="CS124" s="827"/>
      <c r="CT124" s="827"/>
      <c r="CU124" s="827"/>
      <c r="CV124" s="827"/>
      <c r="CW124" s="827"/>
      <c r="CX124" s="827"/>
      <c r="CY124" s="827"/>
      <c r="CZ124" s="827"/>
      <c r="DA124" s="827"/>
      <c r="DB124" s="827"/>
      <c r="DC124" s="827"/>
      <c r="DD124" s="827"/>
      <c r="DE124" s="827"/>
      <c r="DF124" s="828"/>
      <c r="DG124" s="754" t="s">
        <v>444</v>
      </c>
      <c r="DH124" s="755"/>
      <c r="DI124" s="755"/>
      <c r="DJ124" s="755"/>
      <c r="DK124" s="756"/>
      <c r="DL124" s="757" t="s">
        <v>130</v>
      </c>
      <c r="DM124" s="755"/>
      <c r="DN124" s="755"/>
      <c r="DO124" s="755"/>
      <c r="DP124" s="756"/>
      <c r="DQ124" s="757" t="s">
        <v>446</v>
      </c>
      <c r="DR124" s="755"/>
      <c r="DS124" s="755"/>
      <c r="DT124" s="755"/>
      <c r="DU124" s="756"/>
      <c r="DV124" s="839" t="s">
        <v>446</v>
      </c>
      <c r="DW124" s="840"/>
      <c r="DX124" s="840"/>
      <c r="DY124" s="840"/>
      <c r="DZ124" s="841"/>
    </row>
    <row r="125" spans="1:130" s="224" customFormat="1" ht="26.25" customHeight="1" x14ac:dyDescent="0.2">
      <c r="A125" s="811"/>
      <c r="B125" s="812"/>
      <c r="C125" s="806" t="s">
        <v>470</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70" t="s">
        <v>130</v>
      </c>
      <c r="AB125" s="771"/>
      <c r="AC125" s="771"/>
      <c r="AD125" s="771"/>
      <c r="AE125" s="772"/>
      <c r="AF125" s="773" t="s">
        <v>444</v>
      </c>
      <c r="AG125" s="771"/>
      <c r="AH125" s="771"/>
      <c r="AI125" s="771"/>
      <c r="AJ125" s="772"/>
      <c r="AK125" s="773" t="s">
        <v>446</v>
      </c>
      <c r="AL125" s="771"/>
      <c r="AM125" s="771"/>
      <c r="AN125" s="771"/>
      <c r="AO125" s="772"/>
      <c r="AP125" s="815" t="s">
        <v>446</v>
      </c>
      <c r="AQ125" s="816"/>
      <c r="AR125" s="816"/>
      <c r="AS125" s="816"/>
      <c r="AT125" s="817"/>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42" t="s">
        <v>486</v>
      </c>
      <c r="CL125" s="843"/>
      <c r="CM125" s="843"/>
      <c r="CN125" s="843"/>
      <c r="CO125" s="844"/>
      <c r="CP125" s="851" t="s">
        <v>487</v>
      </c>
      <c r="CQ125" s="799"/>
      <c r="CR125" s="799"/>
      <c r="CS125" s="799"/>
      <c r="CT125" s="799"/>
      <c r="CU125" s="799"/>
      <c r="CV125" s="799"/>
      <c r="CW125" s="799"/>
      <c r="CX125" s="799"/>
      <c r="CY125" s="799"/>
      <c r="CZ125" s="799"/>
      <c r="DA125" s="799"/>
      <c r="DB125" s="799"/>
      <c r="DC125" s="799"/>
      <c r="DD125" s="799"/>
      <c r="DE125" s="799"/>
      <c r="DF125" s="800"/>
      <c r="DG125" s="852" t="s">
        <v>446</v>
      </c>
      <c r="DH125" s="833"/>
      <c r="DI125" s="833"/>
      <c r="DJ125" s="833"/>
      <c r="DK125" s="833"/>
      <c r="DL125" s="833" t="s">
        <v>444</v>
      </c>
      <c r="DM125" s="833"/>
      <c r="DN125" s="833"/>
      <c r="DO125" s="833"/>
      <c r="DP125" s="833"/>
      <c r="DQ125" s="833" t="s">
        <v>446</v>
      </c>
      <c r="DR125" s="833"/>
      <c r="DS125" s="833"/>
      <c r="DT125" s="833"/>
      <c r="DU125" s="833"/>
      <c r="DV125" s="834" t="s">
        <v>444</v>
      </c>
      <c r="DW125" s="834"/>
      <c r="DX125" s="834"/>
      <c r="DY125" s="834"/>
      <c r="DZ125" s="835"/>
    </row>
    <row r="126" spans="1:130" s="224" customFormat="1" ht="26.25" customHeight="1" thickBot="1" x14ac:dyDescent="0.25">
      <c r="A126" s="811"/>
      <c r="B126" s="812"/>
      <c r="C126" s="806" t="s">
        <v>472</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70" t="s">
        <v>444</v>
      </c>
      <c r="AB126" s="771"/>
      <c r="AC126" s="771"/>
      <c r="AD126" s="771"/>
      <c r="AE126" s="772"/>
      <c r="AF126" s="773" t="s">
        <v>446</v>
      </c>
      <c r="AG126" s="771"/>
      <c r="AH126" s="771"/>
      <c r="AI126" s="771"/>
      <c r="AJ126" s="772"/>
      <c r="AK126" s="773" t="s">
        <v>446</v>
      </c>
      <c r="AL126" s="771"/>
      <c r="AM126" s="771"/>
      <c r="AN126" s="771"/>
      <c r="AO126" s="772"/>
      <c r="AP126" s="815" t="s">
        <v>444</v>
      </c>
      <c r="AQ126" s="816"/>
      <c r="AR126" s="816"/>
      <c r="AS126" s="816"/>
      <c r="AT126" s="817"/>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5"/>
      <c r="CL126" s="846"/>
      <c r="CM126" s="846"/>
      <c r="CN126" s="846"/>
      <c r="CO126" s="847"/>
      <c r="CP126" s="806" t="s">
        <v>488</v>
      </c>
      <c r="CQ126" s="743"/>
      <c r="CR126" s="743"/>
      <c r="CS126" s="743"/>
      <c r="CT126" s="743"/>
      <c r="CU126" s="743"/>
      <c r="CV126" s="743"/>
      <c r="CW126" s="743"/>
      <c r="CX126" s="743"/>
      <c r="CY126" s="743"/>
      <c r="CZ126" s="743"/>
      <c r="DA126" s="743"/>
      <c r="DB126" s="743"/>
      <c r="DC126" s="743"/>
      <c r="DD126" s="743"/>
      <c r="DE126" s="743"/>
      <c r="DF126" s="744"/>
      <c r="DG126" s="807" t="s">
        <v>444</v>
      </c>
      <c r="DH126" s="808"/>
      <c r="DI126" s="808"/>
      <c r="DJ126" s="808"/>
      <c r="DK126" s="808"/>
      <c r="DL126" s="808" t="s">
        <v>130</v>
      </c>
      <c r="DM126" s="808"/>
      <c r="DN126" s="808"/>
      <c r="DO126" s="808"/>
      <c r="DP126" s="808"/>
      <c r="DQ126" s="808" t="s">
        <v>130</v>
      </c>
      <c r="DR126" s="808"/>
      <c r="DS126" s="808"/>
      <c r="DT126" s="808"/>
      <c r="DU126" s="808"/>
      <c r="DV126" s="785" t="s">
        <v>444</v>
      </c>
      <c r="DW126" s="785"/>
      <c r="DX126" s="785"/>
      <c r="DY126" s="785"/>
      <c r="DZ126" s="786"/>
    </row>
    <row r="127" spans="1:130" s="224" customFormat="1" ht="26.25" customHeight="1" x14ac:dyDescent="0.2">
      <c r="A127" s="813"/>
      <c r="B127" s="814"/>
      <c r="C127" s="829" t="s">
        <v>489</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70" t="s">
        <v>130</v>
      </c>
      <c r="AB127" s="771"/>
      <c r="AC127" s="771"/>
      <c r="AD127" s="771"/>
      <c r="AE127" s="772"/>
      <c r="AF127" s="773" t="s">
        <v>444</v>
      </c>
      <c r="AG127" s="771"/>
      <c r="AH127" s="771"/>
      <c r="AI127" s="771"/>
      <c r="AJ127" s="772"/>
      <c r="AK127" s="773" t="s">
        <v>130</v>
      </c>
      <c r="AL127" s="771"/>
      <c r="AM127" s="771"/>
      <c r="AN127" s="771"/>
      <c r="AO127" s="772"/>
      <c r="AP127" s="815" t="s">
        <v>444</v>
      </c>
      <c r="AQ127" s="816"/>
      <c r="AR127" s="816"/>
      <c r="AS127" s="816"/>
      <c r="AT127" s="817"/>
      <c r="AU127" s="226"/>
      <c r="AV127" s="226"/>
      <c r="AW127" s="226"/>
      <c r="AX127" s="832" t="s">
        <v>490</v>
      </c>
      <c r="AY127" s="803"/>
      <c r="AZ127" s="803"/>
      <c r="BA127" s="803"/>
      <c r="BB127" s="803"/>
      <c r="BC127" s="803"/>
      <c r="BD127" s="803"/>
      <c r="BE127" s="804"/>
      <c r="BF127" s="802" t="s">
        <v>491</v>
      </c>
      <c r="BG127" s="803"/>
      <c r="BH127" s="803"/>
      <c r="BI127" s="803"/>
      <c r="BJ127" s="803"/>
      <c r="BK127" s="803"/>
      <c r="BL127" s="804"/>
      <c r="BM127" s="802" t="s">
        <v>492</v>
      </c>
      <c r="BN127" s="803"/>
      <c r="BO127" s="803"/>
      <c r="BP127" s="803"/>
      <c r="BQ127" s="803"/>
      <c r="BR127" s="803"/>
      <c r="BS127" s="804"/>
      <c r="BT127" s="802" t="s">
        <v>493</v>
      </c>
      <c r="BU127" s="803"/>
      <c r="BV127" s="803"/>
      <c r="BW127" s="803"/>
      <c r="BX127" s="803"/>
      <c r="BY127" s="803"/>
      <c r="BZ127" s="805"/>
      <c r="CA127" s="226"/>
      <c r="CB127" s="226"/>
      <c r="CC127" s="226"/>
      <c r="CD127" s="249"/>
      <c r="CE127" s="249"/>
      <c r="CF127" s="249"/>
      <c r="CG127" s="226"/>
      <c r="CH127" s="226"/>
      <c r="CI127" s="226"/>
      <c r="CJ127" s="248"/>
      <c r="CK127" s="845"/>
      <c r="CL127" s="846"/>
      <c r="CM127" s="846"/>
      <c r="CN127" s="846"/>
      <c r="CO127" s="847"/>
      <c r="CP127" s="806" t="s">
        <v>494</v>
      </c>
      <c r="CQ127" s="743"/>
      <c r="CR127" s="743"/>
      <c r="CS127" s="743"/>
      <c r="CT127" s="743"/>
      <c r="CU127" s="743"/>
      <c r="CV127" s="743"/>
      <c r="CW127" s="743"/>
      <c r="CX127" s="743"/>
      <c r="CY127" s="743"/>
      <c r="CZ127" s="743"/>
      <c r="DA127" s="743"/>
      <c r="DB127" s="743"/>
      <c r="DC127" s="743"/>
      <c r="DD127" s="743"/>
      <c r="DE127" s="743"/>
      <c r="DF127" s="744"/>
      <c r="DG127" s="807" t="s">
        <v>444</v>
      </c>
      <c r="DH127" s="808"/>
      <c r="DI127" s="808"/>
      <c r="DJ127" s="808"/>
      <c r="DK127" s="808"/>
      <c r="DL127" s="808" t="s">
        <v>130</v>
      </c>
      <c r="DM127" s="808"/>
      <c r="DN127" s="808"/>
      <c r="DO127" s="808"/>
      <c r="DP127" s="808"/>
      <c r="DQ127" s="808" t="s">
        <v>444</v>
      </c>
      <c r="DR127" s="808"/>
      <c r="DS127" s="808"/>
      <c r="DT127" s="808"/>
      <c r="DU127" s="808"/>
      <c r="DV127" s="785" t="s">
        <v>446</v>
      </c>
      <c r="DW127" s="785"/>
      <c r="DX127" s="785"/>
      <c r="DY127" s="785"/>
      <c r="DZ127" s="786"/>
    </row>
    <row r="128" spans="1:130" s="224" customFormat="1" ht="26.25" customHeight="1" thickBot="1" x14ac:dyDescent="0.25">
      <c r="A128" s="787" t="s">
        <v>495</v>
      </c>
      <c r="B128" s="788"/>
      <c r="C128" s="788"/>
      <c r="D128" s="788"/>
      <c r="E128" s="788"/>
      <c r="F128" s="788"/>
      <c r="G128" s="788"/>
      <c r="H128" s="788"/>
      <c r="I128" s="788"/>
      <c r="J128" s="788"/>
      <c r="K128" s="788"/>
      <c r="L128" s="788"/>
      <c r="M128" s="788"/>
      <c r="N128" s="788"/>
      <c r="O128" s="788"/>
      <c r="P128" s="788"/>
      <c r="Q128" s="788"/>
      <c r="R128" s="788"/>
      <c r="S128" s="788"/>
      <c r="T128" s="788"/>
      <c r="U128" s="788"/>
      <c r="V128" s="788"/>
      <c r="W128" s="789" t="s">
        <v>496</v>
      </c>
      <c r="X128" s="789"/>
      <c r="Y128" s="789"/>
      <c r="Z128" s="790"/>
      <c r="AA128" s="791" t="s">
        <v>444</v>
      </c>
      <c r="AB128" s="792"/>
      <c r="AC128" s="792"/>
      <c r="AD128" s="792"/>
      <c r="AE128" s="793"/>
      <c r="AF128" s="794" t="s">
        <v>444</v>
      </c>
      <c r="AG128" s="792"/>
      <c r="AH128" s="792"/>
      <c r="AI128" s="792"/>
      <c r="AJ128" s="793"/>
      <c r="AK128" s="794" t="s">
        <v>444</v>
      </c>
      <c r="AL128" s="792"/>
      <c r="AM128" s="792"/>
      <c r="AN128" s="792"/>
      <c r="AO128" s="793"/>
      <c r="AP128" s="795"/>
      <c r="AQ128" s="796"/>
      <c r="AR128" s="796"/>
      <c r="AS128" s="796"/>
      <c r="AT128" s="797"/>
      <c r="AU128" s="226"/>
      <c r="AV128" s="226"/>
      <c r="AW128" s="226"/>
      <c r="AX128" s="798" t="s">
        <v>497</v>
      </c>
      <c r="AY128" s="799"/>
      <c r="AZ128" s="799"/>
      <c r="BA128" s="799"/>
      <c r="BB128" s="799"/>
      <c r="BC128" s="799"/>
      <c r="BD128" s="799"/>
      <c r="BE128" s="800"/>
      <c r="BF128" s="777" t="s">
        <v>130</v>
      </c>
      <c r="BG128" s="778"/>
      <c r="BH128" s="778"/>
      <c r="BI128" s="778"/>
      <c r="BJ128" s="778"/>
      <c r="BK128" s="778"/>
      <c r="BL128" s="801"/>
      <c r="BM128" s="777">
        <v>15</v>
      </c>
      <c r="BN128" s="778"/>
      <c r="BO128" s="778"/>
      <c r="BP128" s="778"/>
      <c r="BQ128" s="778"/>
      <c r="BR128" s="778"/>
      <c r="BS128" s="801"/>
      <c r="BT128" s="777">
        <v>20</v>
      </c>
      <c r="BU128" s="778"/>
      <c r="BV128" s="778"/>
      <c r="BW128" s="778"/>
      <c r="BX128" s="778"/>
      <c r="BY128" s="778"/>
      <c r="BZ128" s="779"/>
      <c r="CA128" s="249"/>
      <c r="CB128" s="249"/>
      <c r="CC128" s="249"/>
      <c r="CD128" s="249"/>
      <c r="CE128" s="249"/>
      <c r="CF128" s="249"/>
      <c r="CG128" s="226"/>
      <c r="CH128" s="226"/>
      <c r="CI128" s="226"/>
      <c r="CJ128" s="248"/>
      <c r="CK128" s="848"/>
      <c r="CL128" s="849"/>
      <c r="CM128" s="849"/>
      <c r="CN128" s="849"/>
      <c r="CO128" s="850"/>
      <c r="CP128" s="780" t="s">
        <v>498</v>
      </c>
      <c r="CQ128" s="721"/>
      <c r="CR128" s="721"/>
      <c r="CS128" s="721"/>
      <c r="CT128" s="721"/>
      <c r="CU128" s="721"/>
      <c r="CV128" s="721"/>
      <c r="CW128" s="721"/>
      <c r="CX128" s="721"/>
      <c r="CY128" s="721"/>
      <c r="CZ128" s="721"/>
      <c r="DA128" s="721"/>
      <c r="DB128" s="721"/>
      <c r="DC128" s="721"/>
      <c r="DD128" s="721"/>
      <c r="DE128" s="721"/>
      <c r="DF128" s="722"/>
      <c r="DG128" s="781" t="s">
        <v>130</v>
      </c>
      <c r="DH128" s="782"/>
      <c r="DI128" s="782"/>
      <c r="DJ128" s="782"/>
      <c r="DK128" s="782"/>
      <c r="DL128" s="782" t="s">
        <v>130</v>
      </c>
      <c r="DM128" s="782"/>
      <c r="DN128" s="782"/>
      <c r="DO128" s="782"/>
      <c r="DP128" s="782"/>
      <c r="DQ128" s="782" t="s">
        <v>130</v>
      </c>
      <c r="DR128" s="782"/>
      <c r="DS128" s="782"/>
      <c r="DT128" s="782"/>
      <c r="DU128" s="782"/>
      <c r="DV128" s="783" t="s">
        <v>130</v>
      </c>
      <c r="DW128" s="783"/>
      <c r="DX128" s="783"/>
      <c r="DY128" s="783"/>
      <c r="DZ128" s="784"/>
    </row>
    <row r="129" spans="1:131" s="224" customFormat="1" ht="26.25" customHeight="1" x14ac:dyDescent="0.2">
      <c r="A129" s="765" t="s">
        <v>109</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499</v>
      </c>
      <c r="X129" s="768"/>
      <c r="Y129" s="768"/>
      <c r="Z129" s="769"/>
      <c r="AA129" s="770">
        <v>1917450</v>
      </c>
      <c r="AB129" s="771"/>
      <c r="AC129" s="771"/>
      <c r="AD129" s="771"/>
      <c r="AE129" s="772"/>
      <c r="AF129" s="773">
        <v>2164013</v>
      </c>
      <c r="AG129" s="771"/>
      <c r="AH129" s="771"/>
      <c r="AI129" s="771"/>
      <c r="AJ129" s="772"/>
      <c r="AK129" s="773">
        <v>2166591</v>
      </c>
      <c r="AL129" s="771"/>
      <c r="AM129" s="771"/>
      <c r="AN129" s="771"/>
      <c r="AO129" s="772"/>
      <c r="AP129" s="774"/>
      <c r="AQ129" s="775"/>
      <c r="AR129" s="775"/>
      <c r="AS129" s="775"/>
      <c r="AT129" s="776"/>
      <c r="AU129" s="227"/>
      <c r="AV129" s="227"/>
      <c r="AW129" s="227"/>
      <c r="AX129" s="742" t="s">
        <v>500</v>
      </c>
      <c r="AY129" s="743"/>
      <c r="AZ129" s="743"/>
      <c r="BA129" s="743"/>
      <c r="BB129" s="743"/>
      <c r="BC129" s="743"/>
      <c r="BD129" s="743"/>
      <c r="BE129" s="744"/>
      <c r="BF129" s="761" t="s">
        <v>446</v>
      </c>
      <c r="BG129" s="762"/>
      <c r="BH129" s="762"/>
      <c r="BI129" s="762"/>
      <c r="BJ129" s="762"/>
      <c r="BK129" s="762"/>
      <c r="BL129" s="763"/>
      <c r="BM129" s="761">
        <v>20</v>
      </c>
      <c r="BN129" s="762"/>
      <c r="BO129" s="762"/>
      <c r="BP129" s="762"/>
      <c r="BQ129" s="762"/>
      <c r="BR129" s="762"/>
      <c r="BS129" s="763"/>
      <c r="BT129" s="761">
        <v>30</v>
      </c>
      <c r="BU129" s="762"/>
      <c r="BV129" s="762"/>
      <c r="BW129" s="762"/>
      <c r="BX129" s="762"/>
      <c r="BY129" s="762"/>
      <c r="BZ129" s="764"/>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5" t="s">
        <v>501</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502</v>
      </c>
      <c r="X130" s="768"/>
      <c r="Y130" s="768"/>
      <c r="Z130" s="769"/>
      <c r="AA130" s="770">
        <v>215343</v>
      </c>
      <c r="AB130" s="771"/>
      <c r="AC130" s="771"/>
      <c r="AD130" s="771"/>
      <c r="AE130" s="772"/>
      <c r="AF130" s="773">
        <v>232860</v>
      </c>
      <c r="AG130" s="771"/>
      <c r="AH130" s="771"/>
      <c r="AI130" s="771"/>
      <c r="AJ130" s="772"/>
      <c r="AK130" s="773">
        <v>243546</v>
      </c>
      <c r="AL130" s="771"/>
      <c r="AM130" s="771"/>
      <c r="AN130" s="771"/>
      <c r="AO130" s="772"/>
      <c r="AP130" s="774"/>
      <c r="AQ130" s="775"/>
      <c r="AR130" s="775"/>
      <c r="AS130" s="775"/>
      <c r="AT130" s="776"/>
      <c r="AU130" s="227"/>
      <c r="AV130" s="227"/>
      <c r="AW130" s="227"/>
      <c r="AX130" s="742" t="s">
        <v>503</v>
      </c>
      <c r="AY130" s="743"/>
      <c r="AZ130" s="743"/>
      <c r="BA130" s="743"/>
      <c r="BB130" s="743"/>
      <c r="BC130" s="743"/>
      <c r="BD130" s="743"/>
      <c r="BE130" s="744"/>
      <c r="BF130" s="745">
        <v>3.3</v>
      </c>
      <c r="BG130" s="746"/>
      <c r="BH130" s="746"/>
      <c r="BI130" s="746"/>
      <c r="BJ130" s="746"/>
      <c r="BK130" s="746"/>
      <c r="BL130" s="747"/>
      <c r="BM130" s="745">
        <v>25</v>
      </c>
      <c r="BN130" s="746"/>
      <c r="BO130" s="746"/>
      <c r="BP130" s="746"/>
      <c r="BQ130" s="746"/>
      <c r="BR130" s="746"/>
      <c r="BS130" s="747"/>
      <c r="BT130" s="745">
        <v>35</v>
      </c>
      <c r="BU130" s="746"/>
      <c r="BV130" s="746"/>
      <c r="BW130" s="746"/>
      <c r="BX130" s="746"/>
      <c r="BY130" s="746"/>
      <c r="BZ130" s="748"/>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9"/>
      <c r="B131" s="750"/>
      <c r="C131" s="750"/>
      <c r="D131" s="750"/>
      <c r="E131" s="750"/>
      <c r="F131" s="750"/>
      <c r="G131" s="750"/>
      <c r="H131" s="750"/>
      <c r="I131" s="750"/>
      <c r="J131" s="750"/>
      <c r="K131" s="750"/>
      <c r="L131" s="750"/>
      <c r="M131" s="750"/>
      <c r="N131" s="750"/>
      <c r="O131" s="750"/>
      <c r="P131" s="750"/>
      <c r="Q131" s="750"/>
      <c r="R131" s="750"/>
      <c r="S131" s="750"/>
      <c r="T131" s="750"/>
      <c r="U131" s="750"/>
      <c r="V131" s="750"/>
      <c r="W131" s="751" t="s">
        <v>504</v>
      </c>
      <c r="X131" s="752"/>
      <c r="Y131" s="752"/>
      <c r="Z131" s="753"/>
      <c r="AA131" s="754">
        <v>1702107</v>
      </c>
      <c r="AB131" s="755"/>
      <c r="AC131" s="755"/>
      <c r="AD131" s="755"/>
      <c r="AE131" s="756"/>
      <c r="AF131" s="757">
        <v>1931153</v>
      </c>
      <c r="AG131" s="755"/>
      <c r="AH131" s="755"/>
      <c r="AI131" s="755"/>
      <c r="AJ131" s="756"/>
      <c r="AK131" s="757">
        <v>1923045</v>
      </c>
      <c r="AL131" s="755"/>
      <c r="AM131" s="755"/>
      <c r="AN131" s="755"/>
      <c r="AO131" s="756"/>
      <c r="AP131" s="758"/>
      <c r="AQ131" s="759"/>
      <c r="AR131" s="759"/>
      <c r="AS131" s="759"/>
      <c r="AT131" s="760"/>
      <c r="AU131" s="227"/>
      <c r="AV131" s="227"/>
      <c r="AW131" s="227"/>
      <c r="AX131" s="720" t="s">
        <v>505</v>
      </c>
      <c r="AY131" s="721"/>
      <c r="AZ131" s="721"/>
      <c r="BA131" s="721"/>
      <c r="BB131" s="721"/>
      <c r="BC131" s="721"/>
      <c r="BD131" s="721"/>
      <c r="BE131" s="722"/>
      <c r="BF131" s="723" t="s">
        <v>446</v>
      </c>
      <c r="BG131" s="724"/>
      <c r="BH131" s="724"/>
      <c r="BI131" s="724"/>
      <c r="BJ131" s="724"/>
      <c r="BK131" s="724"/>
      <c r="BL131" s="725"/>
      <c r="BM131" s="723">
        <v>350</v>
      </c>
      <c r="BN131" s="724"/>
      <c r="BO131" s="724"/>
      <c r="BP131" s="724"/>
      <c r="BQ131" s="724"/>
      <c r="BR131" s="724"/>
      <c r="BS131" s="725"/>
      <c r="BT131" s="726"/>
      <c r="BU131" s="727"/>
      <c r="BV131" s="727"/>
      <c r="BW131" s="727"/>
      <c r="BX131" s="727"/>
      <c r="BY131" s="727"/>
      <c r="BZ131" s="728"/>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9" t="s">
        <v>506</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507</v>
      </c>
      <c r="W132" s="733"/>
      <c r="X132" s="733"/>
      <c r="Y132" s="733"/>
      <c r="Z132" s="734"/>
      <c r="AA132" s="735">
        <v>4.4995996140000001</v>
      </c>
      <c r="AB132" s="736"/>
      <c r="AC132" s="736"/>
      <c r="AD132" s="736"/>
      <c r="AE132" s="737"/>
      <c r="AF132" s="738">
        <v>2.6767946399999998</v>
      </c>
      <c r="AG132" s="736"/>
      <c r="AH132" s="736"/>
      <c r="AI132" s="736"/>
      <c r="AJ132" s="737"/>
      <c r="AK132" s="738">
        <v>2.9433528600000001</v>
      </c>
      <c r="AL132" s="736"/>
      <c r="AM132" s="736"/>
      <c r="AN132" s="736"/>
      <c r="AO132" s="737"/>
      <c r="AP132" s="739"/>
      <c r="AQ132" s="740"/>
      <c r="AR132" s="740"/>
      <c r="AS132" s="740"/>
      <c r="AT132" s="741"/>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12" t="s">
        <v>508</v>
      </c>
      <c r="W133" s="712"/>
      <c r="X133" s="712"/>
      <c r="Y133" s="712"/>
      <c r="Z133" s="713"/>
      <c r="AA133" s="714">
        <v>5.4</v>
      </c>
      <c r="AB133" s="715"/>
      <c r="AC133" s="715"/>
      <c r="AD133" s="715"/>
      <c r="AE133" s="716"/>
      <c r="AF133" s="714">
        <v>4.0999999999999996</v>
      </c>
      <c r="AG133" s="715"/>
      <c r="AH133" s="715"/>
      <c r="AI133" s="715"/>
      <c r="AJ133" s="716"/>
      <c r="AK133" s="714">
        <v>3.3</v>
      </c>
      <c r="AL133" s="715"/>
      <c r="AM133" s="715"/>
      <c r="AN133" s="715"/>
      <c r="AO133" s="716"/>
      <c r="AP133" s="717"/>
      <c r="AQ133" s="718"/>
      <c r="AR133" s="718"/>
      <c r="AS133" s="718"/>
      <c r="AT133" s="71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RLVdeE4aMc6XG0OFhuVirt49TXmeZ2rekCRIPZKLIRuiSXV8qHh+8i1k8ulhnro6bT58i8ntDpEPnStZwO20g==" saltValue="cfMK4qzEB4U/2nV+vK20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P73:AT73"/>
    <mergeCell ref="AU73:AY73"/>
    <mergeCell ref="Q73:U73"/>
    <mergeCell ref="V73:Z73"/>
    <mergeCell ref="AA73:AE73"/>
    <mergeCell ref="AF73:AJ73"/>
    <mergeCell ref="AK73:AO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509</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aK9rSBvr6n/vSx5qRqCHIqWuZADc7Ah+nbPmSYQLk8PShkgOycvB5TDWF6at9/DhCcKKVG665pQnyC2VXDVN/g==" saltValue="XuoMNpZeh3RQ4W7JlYz/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wvZ9ySuDLw2BDcGe29gf1l2k0F2eJ8oE5TZxsNJZH+mhwIgylcvdl1IyYT/WI389+4Ww2WbwdxwLTOxnJ4q6A==" saltValue="xoT7TA5Q5+/nSQ9UvSrJ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511</v>
      </c>
      <c r="AL6" s="260"/>
      <c r="AM6" s="260"/>
      <c r="AN6" s="260"/>
    </row>
    <row r="7" spans="1:46" ht="13.5" customHeight="1" x14ac:dyDescent="0.2">
      <c r="A7" s="259"/>
      <c r="AK7" s="262"/>
      <c r="AL7" s="263"/>
      <c r="AM7" s="263"/>
      <c r="AN7" s="264"/>
      <c r="AO7" s="1105" t="s">
        <v>512</v>
      </c>
      <c r="AP7" s="265"/>
      <c r="AQ7" s="266" t="s">
        <v>513</v>
      </c>
      <c r="AR7" s="267"/>
    </row>
    <row r="8" spans="1:46" ht="13.2" x14ac:dyDescent="0.2">
      <c r="A8" s="259"/>
      <c r="AK8" s="268"/>
      <c r="AL8" s="269"/>
      <c r="AM8" s="269"/>
      <c r="AN8" s="270"/>
      <c r="AO8" s="1106"/>
      <c r="AP8" s="271" t="s">
        <v>514</v>
      </c>
      <c r="AQ8" s="272" t="s">
        <v>515</v>
      </c>
      <c r="AR8" s="273" t="s">
        <v>516</v>
      </c>
    </row>
    <row r="9" spans="1:46" ht="13.2" x14ac:dyDescent="0.2">
      <c r="A9" s="259"/>
      <c r="AK9" s="1117" t="s">
        <v>517</v>
      </c>
      <c r="AL9" s="1118"/>
      <c r="AM9" s="1118"/>
      <c r="AN9" s="1119"/>
      <c r="AO9" s="274">
        <v>978427</v>
      </c>
      <c r="AP9" s="274">
        <v>379088</v>
      </c>
      <c r="AQ9" s="275">
        <v>255467</v>
      </c>
      <c r="AR9" s="276">
        <v>48.4</v>
      </c>
    </row>
    <row r="10" spans="1:46" ht="13.5" customHeight="1" x14ac:dyDescent="0.2">
      <c r="A10" s="259"/>
      <c r="AK10" s="1117" t="s">
        <v>518</v>
      </c>
      <c r="AL10" s="1118"/>
      <c r="AM10" s="1118"/>
      <c r="AN10" s="1119"/>
      <c r="AO10" s="277">
        <v>1799</v>
      </c>
      <c r="AP10" s="277">
        <v>697</v>
      </c>
      <c r="AQ10" s="278">
        <v>29275</v>
      </c>
      <c r="AR10" s="279">
        <v>-97.6</v>
      </c>
    </row>
    <row r="11" spans="1:46" ht="13.5" customHeight="1" x14ac:dyDescent="0.2">
      <c r="A11" s="259"/>
      <c r="AK11" s="1117" t="s">
        <v>519</v>
      </c>
      <c r="AL11" s="1118"/>
      <c r="AM11" s="1118"/>
      <c r="AN11" s="1119"/>
      <c r="AO11" s="277" t="s">
        <v>520</v>
      </c>
      <c r="AP11" s="277" t="s">
        <v>520</v>
      </c>
      <c r="AQ11" s="278">
        <v>3959</v>
      </c>
      <c r="AR11" s="279" t="s">
        <v>520</v>
      </c>
    </row>
    <row r="12" spans="1:46" ht="13.5" customHeight="1" x14ac:dyDescent="0.2">
      <c r="A12" s="259"/>
      <c r="AK12" s="1117" t="s">
        <v>521</v>
      </c>
      <c r="AL12" s="1118"/>
      <c r="AM12" s="1118"/>
      <c r="AN12" s="1119"/>
      <c r="AO12" s="277" t="s">
        <v>520</v>
      </c>
      <c r="AP12" s="277" t="s">
        <v>520</v>
      </c>
      <c r="AQ12" s="278" t="s">
        <v>520</v>
      </c>
      <c r="AR12" s="279" t="s">
        <v>520</v>
      </c>
    </row>
    <row r="13" spans="1:46" ht="13.5" customHeight="1" x14ac:dyDescent="0.2">
      <c r="A13" s="259"/>
      <c r="AK13" s="1117" t="s">
        <v>522</v>
      </c>
      <c r="AL13" s="1118"/>
      <c r="AM13" s="1118"/>
      <c r="AN13" s="1119"/>
      <c r="AO13" s="277">
        <v>28849</v>
      </c>
      <c r="AP13" s="277">
        <v>11177</v>
      </c>
      <c r="AQ13" s="278">
        <v>9349</v>
      </c>
      <c r="AR13" s="279">
        <v>19.600000000000001</v>
      </c>
    </row>
    <row r="14" spans="1:46" ht="13.5" customHeight="1" x14ac:dyDescent="0.2">
      <c r="A14" s="259"/>
      <c r="AK14" s="1117" t="s">
        <v>523</v>
      </c>
      <c r="AL14" s="1118"/>
      <c r="AM14" s="1118"/>
      <c r="AN14" s="1119"/>
      <c r="AO14" s="277">
        <v>4678</v>
      </c>
      <c r="AP14" s="277">
        <v>1812</v>
      </c>
      <c r="AQ14" s="278">
        <v>4659</v>
      </c>
      <c r="AR14" s="279">
        <v>-61.1</v>
      </c>
    </row>
    <row r="15" spans="1:46" ht="13.5" customHeight="1" x14ac:dyDescent="0.2">
      <c r="A15" s="259"/>
      <c r="AK15" s="1120" t="s">
        <v>524</v>
      </c>
      <c r="AL15" s="1121"/>
      <c r="AM15" s="1121"/>
      <c r="AN15" s="1122"/>
      <c r="AO15" s="277">
        <v>-27087</v>
      </c>
      <c r="AP15" s="277">
        <v>-10495</v>
      </c>
      <c r="AQ15" s="278">
        <v>-18111</v>
      </c>
      <c r="AR15" s="279">
        <v>-42.1</v>
      </c>
    </row>
    <row r="16" spans="1:46" ht="13.2" x14ac:dyDescent="0.2">
      <c r="A16" s="259"/>
      <c r="AK16" s="1120" t="s">
        <v>191</v>
      </c>
      <c r="AL16" s="1121"/>
      <c r="AM16" s="1121"/>
      <c r="AN16" s="1122"/>
      <c r="AO16" s="277">
        <v>986666</v>
      </c>
      <c r="AP16" s="277">
        <v>382281</v>
      </c>
      <c r="AQ16" s="278">
        <v>284598</v>
      </c>
      <c r="AR16" s="279">
        <v>34.299999999999997</v>
      </c>
    </row>
    <row r="17" spans="1:46" ht="13.2" x14ac:dyDescent="0.2">
      <c r="A17" s="259"/>
    </row>
    <row r="18" spans="1:46" ht="13.2" x14ac:dyDescent="0.2">
      <c r="A18" s="259"/>
      <c r="AQ18" s="280"/>
      <c r="AR18" s="280"/>
    </row>
    <row r="19" spans="1:46" ht="13.2" x14ac:dyDescent="0.2">
      <c r="A19" s="259"/>
      <c r="AK19" s="255" t="s">
        <v>525</v>
      </c>
    </row>
    <row r="20" spans="1:46" ht="13.2" x14ac:dyDescent="0.2">
      <c r="A20" s="259"/>
      <c r="AK20" s="281"/>
      <c r="AL20" s="282"/>
      <c r="AM20" s="282"/>
      <c r="AN20" s="283"/>
      <c r="AO20" s="284" t="s">
        <v>526</v>
      </c>
      <c r="AP20" s="285" t="s">
        <v>527</v>
      </c>
      <c r="AQ20" s="286" t="s">
        <v>528</v>
      </c>
      <c r="AR20" s="287"/>
    </row>
    <row r="21" spans="1:46" s="260" customFormat="1" ht="13.2" x14ac:dyDescent="0.2">
      <c r="A21" s="288"/>
      <c r="AK21" s="1123" t="s">
        <v>529</v>
      </c>
      <c r="AL21" s="1124"/>
      <c r="AM21" s="1124"/>
      <c r="AN21" s="1125"/>
      <c r="AO21" s="289">
        <v>44.56</v>
      </c>
      <c r="AP21" s="290">
        <v>25.07</v>
      </c>
      <c r="AQ21" s="291">
        <v>19.489999999999998</v>
      </c>
      <c r="AS21" s="292"/>
      <c r="AT21" s="288"/>
    </row>
    <row r="22" spans="1:46" s="260" customFormat="1" ht="13.2" x14ac:dyDescent="0.2">
      <c r="A22" s="288"/>
      <c r="AK22" s="1123" t="s">
        <v>530</v>
      </c>
      <c r="AL22" s="1124"/>
      <c r="AM22" s="1124"/>
      <c r="AN22" s="1125"/>
      <c r="AO22" s="293">
        <v>93.9</v>
      </c>
      <c r="AP22" s="294">
        <v>94.5</v>
      </c>
      <c r="AQ22" s="295">
        <v>-0.6</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533</v>
      </c>
      <c r="AL29" s="260"/>
      <c r="AM29" s="260"/>
      <c r="AN29" s="260"/>
      <c r="AS29" s="302"/>
    </row>
    <row r="30" spans="1:46" ht="13.5" customHeight="1" x14ac:dyDescent="0.2">
      <c r="A30" s="259"/>
      <c r="AK30" s="262"/>
      <c r="AL30" s="263"/>
      <c r="AM30" s="263"/>
      <c r="AN30" s="264"/>
      <c r="AO30" s="1105" t="s">
        <v>512</v>
      </c>
      <c r="AP30" s="265"/>
      <c r="AQ30" s="266" t="s">
        <v>513</v>
      </c>
      <c r="AR30" s="267"/>
    </row>
    <row r="31" spans="1:46" ht="13.2" x14ac:dyDescent="0.2">
      <c r="A31" s="259"/>
      <c r="AK31" s="268"/>
      <c r="AL31" s="269"/>
      <c r="AM31" s="269"/>
      <c r="AN31" s="270"/>
      <c r="AO31" s="1106"/>
      <c r="AP31" s="271" t="s">
        <v>514</v>
      </c>
      <c r="AQ31" s="272" t="s">
        <v>515</v>
      </c>
      <c r="AR31" s="273" t="s">
        <v>516</v>
      </c>
    </row>
    <row r="32" spans="1:46" ht="27" customHeight="1" x14ac:dyDescent="0.2">
      <c r="A32" s="259"/>
      <c r="AK32" s="1107" t="s">
        <v>534</v>
      </c>
      <c r="AL32" s="1108"/>
      <c r="AM32" s="1108"/>
      <c r="AN32" s="1109"/>
      <c r="AO32" s="303">
        <v>225744</v>
      </c>
      <c r="AP32" s="303">
        <v>87464</v>
      </c>
      <c r="AQ32" s="304">
        <v>156764</v>
      </c>
      <c r="AR32" s="305">
        <v>-44.2</v>
      </c>
    </row>
    <row r="33" spans="1:46" ht="13.5" customHeight="1" x14ac:dyDescent="0.2">
      <c r="A33" s="259"/>
      <c r="AK33" s="1107" t="s">
        <v>535</v>
      </c>
      <c r="AL33" s="1108"/>
      <c r="AM33" s="1108"/>
      <c r="AN33" s="1109"/>
      <c r="AO33" s="303" t="s">
        <v>520</v>
      </c>
      <c r="AP33" s="303" t="s">
        <v>520</v>
      </c>
      <c r="AQ33" s="304" t="s">
        <v>520</v>
      </c>
      <c r="AR33" s="305" t="s">
        <v>520</v>
      </c>
    </row>
    <row r="34" spans="1:46" ht="27" customHeight="1" x14ac:dyDescent="0.2">
      <c r="A34" s="259"/>
      <c r="AK34" s="1107" t="s">
        <v>536</v>
      </c>
      <c r="AL34" s="1108"/>
      <c r="AM34" s="1108"/>
      <c r="AN34" s="1109"/>
      <c r="AO34" s="303" t="s">
        <v>520</v>
      </c>
      <c r="AP34" s="303" t="s">
        <v>520</v>
      </c>
      <c r="AQ34" s="304" t="s">
        <v>520</v>
      </c>
      <c r="AR34" s="305" t="s">
        <v>520</v>
      </c>
    </row>
    <row r="35" spans="1:46" ht="27" customHeight="1" x14ac:dyDescent="0.2">
      <c r="A35" s="259"/>
      <c r="AK35" s="1107" t="s">
        <v>537</v>
      </c>
      <c r="AL35" s="1108"/>
      <c r="AM35" s="1108"/>
      <c r="AN35" s="1109"/>
      <c r="AO35" s="303">
        <v>74404</v>
      </c>
      <c r="AP35" s="303">
        <v>28828</v>
      </c>
      <c r="AQ35" s="304">
        <v>30923</v>
      </c>
      <c r="AR35" s="305">
        <v>-6.8</v>
      </c>
    </row>
    <row r="36" spans="1:46" ht="27" customHeight="1" x14ac:dyDescent="0.2">
      <c r="A36" s="259"/>
      <c r="AK36" s="1107" t="s">
        <v>538</v>
      </c>
      <c r="AL36" s="1108"/>
      <c r="AM36" s="1108"/>
      <c r="AN36" s="1109"/>
      <c r="AO36" s="303" t="s">
        <v>520</v>
      </c>
      <c r="AP36" s="303" t="s">
        <v>520</v>
      </c>
      <c r="AQ36" s="304">
        <v>4657</v>
      </c>
      <c r="AR36" s="305" t="s">
        <v>520</v>
      </c>
    </row>
    <row r="37" spans="1:46" ht="13.5" customHeight="1" x14ac:dyDescent="0.2">
      <c r="A37" s="259"/>
      <c r="AK37" s="1107" t="s">
        <v>539</v>
      </c>
      <c r="AL37" s="1108"/>
      <c r="AM37" s="1108"/>
      <c r="AN37" s="1109"/>
      <c r="AO37" s="303" t="s">
        <v>520</v>
      </c>
      <c r="AP37" s="303" t="s">
        <v>520</v>
      </c>
      <c r="AQ37" s="304">
        <v>888</v>
      </c>
      <c r="AR37" s="305" t="s">
        <v>520</v>
      </c>
    </row>
    <row r="38" spans="1:46" ht="27" customHeight="1" x14ac:dyDescent="0.2">
      <c r="A38" s="259"/>
      <c r="AK38" s="1110" t="s">
        <v>540</v>
      </c>
      <c r="AL38" s="1111"/>
      <c r="AM38" s="1111"/>
      <c r="AN38" s="1112"/>
      <c r="AO38" s="306" t="s">
        <v>520</v>
      </c>
      <c r="AP38" s="306" t="s">
        <v>520</v>
      </c>
      <c r="AQ38" s="307">
        <v>21</v>
      </c>
      <c r="AR38" s="295" t="s">
        <v>520</v>
      </c>
      <c r="AS38" s="302"/>
    </row>
    <row r="39" spans="1:46" ht="13.2" x14ac:dyDescent="0.2">
      <c r="A39" s="259"/>
      <c r="AK39" s="1110" t="s">
        <v>541</v>
      </c>
      <c r="AL39" s="1111"/>
      <c r="AM39" s="1111"/>
      <c r="AN39" s="1112"/>
      <c r="AO39" s="303" t="s">
        <v>520</v>
      </c>
      <c r="AP39" s="303" t="s">
        <v>520</v>
      </c>
      <c r="AQ39" s="304">
        <v>-6724</v>
      </c>
      <c r="AR39" s="305" t="s">
        <v>520</v>
      </c>
      <c r="AS39" s="302"/>
    </row>
    <row r="40" spans="1:46" ht="27" customHeight="1" x14ac:dyDescent="0.2">
      <c r="A40" s="259"/>
      <c r="AK40" s="1107" t="s">
        <v>542</v>
      </c>
      <c r="AL40" s="1108"/>
      <c r="AM40" s="1108"/>
      <c r="AN40" s="1109"/>
      <c r="AO40" s="303">
        <v>-243546</v>
      </c>
      <c r="AP40" s="303">
        <v>-94361</v>
      </c>
      <c r="AQ40" s="304">
        <v>-136123</v>
      </c>
      <c r="AR40" s="305">
        <v>-30.7</v>
      </c>
      <c r="AS40" s="302"/>
    </row>
    <row r="41" spans="1:46" ht="13.2" x14ac:dyDescent="0.2">
      <c r="A41" s="259"/>
      <c r="AK41" s="1113" t="s">
        <v>306</v>
      </c>
      <c r="AL41" s="1114"/>
      <c r="AM41" s="1114"/>
      <c r="AN41" s="1115"/>
      <c r="AO41" s="303">
        <v>56602</v>
      </c>
      <c r="AP41" s="303">
        <v>21930</v>
      </c>
      <c r="AQ41" s="304">
        <v>50405</v>
      </c>
      <c r="AR41" s="305">
        <v>-56.5</v>
      </c>
      <c r="AS41" s="302"/>
    </row>
    <row r="42" spans="1:46" ht="13.2" x14ac:dyDescent="0.2">
      <c r="A42" s="259"/>
      <c r="AK42" s="308" t="s">
        <v>543</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544</v>
      </c>
    </row>
    <row r="48" spans="1:46" ht="13.2" x14ac:dyDescent="0.2">
      <c r="A48" s="259"/>
      <c r="AK48" s="313" t="s">
        <v>545</v>
      </c>
      <c r="AL48" s="313"/>
      <c r="AM48" s="313"/>
      <c r="AN48" s="313"/>
      <c r="AO48" s="313"/>
      <c r="AP48" s="313"/>
      <c r="AQ48" s="314"/>
      <c r="AR48" s="313"/>
    </row>
    <row r="49" spans="1:44" ht="13.5" customHeight="1" x14ac:dyDescent="0.2">
      <c r="A49" s="259"/>
      <c r="AK49" s="315"/>
      <c r="AL49" s="316"/>
      <c r="AM49" s="1100" t="s">
        <v>512</v>
      </c>
      <c r="AN49" s="1102" t="s">
        <v>546</v>
      </c>
      <c r="AO49" s="1103"/>
      <c r="AP49" s="1103"/>
      <c r="AQ49" s="1103"/>
      <c r="AR49" s="1104"/>
    </row>
    <row r="50" spans="1:44" ht="13.2" x14ac:dyDescent="0.2">
      <c r="A50" s="259"/>
      <c r="AK50" s="317"/>
      <c r="AL50" s="318"/>
      <c r="AM50" s="1101"/>
      <c r="AN50" s="319" t="s">
        <v>547</v>
      </c>
      <c r="AO50" s="320" t="s">
        <v>548</v>
      </c>
      <c r="AP50" s="321" t="s">
        <v>549</v>
      </c>
      <c r="AQ50" s="322" t="s">
        <v>550</v>
      </c>
      <c r="AR50" s="323" t="s">
        <v>551</v>
      </c>
    </row>
    <row r="51" spans="1:44" ht="13.2" x14ac:dyDescent="0.2">
      <c r="A51" s="259"/>
      <c r="AK51" s="315" t="s">
        <v>552</v>
      </c>
      <c r="AL51" s="316"/>
      <c r="AM51" s="324">
        <v>747353</v>
      </c>
      <c r="AN51" s="325">
        <v>284706</v>
      </c>
      <c r="AO51" s="326">
        <v>-8.3000000000000007</v>
      </c>
      <c r="AP51" s="327">
        <v>289738</v>
      </c>
      <c r="AQ51" s="328">
        <v>-8.6999999999999993</v>
      </c>
      <c r="AR51" s="329">
        <v>0.4</v>
      </c>
    </row>
    <row r="52" spans="1:44" ht="13.2" x14ac:dyDescent="0.2">
      <c r="A52" s="259"/>
      <c r="AK52" s="330"/>
      <c r="AL52" s="331" t="s">
        <v>553</v>
      </c>
      <c r="AM52" s="332">
        <v>546387</v>
      </c>
      <c r="AN52" s="333">
        <v>208147</v>
      </c>
      <c r="AO52" s="334">
        <v>20.6</v>
      </c>
      <c r="AP52" s="335">
        <v>156238</v>
      </c>
      <c r="AQ52" s="336">
        <v>-4.9000000000000004</v>
      </c>
      <c r="AR52" s="337">
        <v>25.5</v>
      </c>
    </row>
    <row r="53" spans="1:44" ht="13.2" x14ac:dyDescent="0.2">
      <c r="A53" s="259"/>
      <c r="AK53" s="315" t="s">
        <v>554</v>
      </c>
      <c r="AL53" s="316"/>
      <c r="AM53" s="324">
        <v>742436</v>
      </c>
      <c r="AN53" s="325">
        <v>282402</v>
      </c>
      <c r="AO53" s="326">
        <v>-0.8</v>
      </c>
      <c r="AP53" s="327">
        <v>316937</v>
      </c>
      <c r="AQ53" s="328">
        <v>9.4</v>
      </c>
      <c r="AR53" s="329">
        <v>-10.199999999999999</v>
      </c>
    </row>
    <row r="54" spans="1:44" ht="13.2" x14ac:dyDescent="0.2">
      <c r="A54" s="259"/>
      <c r="AK54" s="330"/>
      <c r="AL54" s="331" t="s">
        <v>553</v>
      </c>
      <c r="AM54" s="332">
        <v>459265</v>
      </c>
      <c r="AN54" s="333">
        <v>174692</v>
      </c>
      <c r="AO54" s="334">
        <v>-16.100000000000001</v>
      </c>
      <c r="AP54" s="335">
        <v>199150</v>
      </c>
      <c r="AQ54" s="336">
        <v>27.5</v>
      </c>
      <c r="AR54" s="337">
        <v>-43.6</v>
      </c>
    </row>
    <row r="55" spans="1:44" ht="13.2" x14ac:dyDescent="0.2">
      <c r="A55" s="259"/>
      <c r="AK55" s="315" t="s">
        <v>555</v>
      </c>
      <c r="AL55" s="316"/>
      <c r="AM55" s="324">
        <v>1448134</v>
      </c>
      <c r="AN55" s="325">
        <v>555692</v>
      </c>
      <c r="AO55" s="326">
        <v>96.8</v>
      </c>
      <c r="AP55" s="327">
        <v>332350</v>
      </c>
      <c r="AQ55" s="328">
        <v>4.9000000000000004</v>
      </c>
      <c r="AR55" s="329">
        <v>91.9</v>
      </c>
    </row>
    <row r="56" spans="1:44" ht="13.2" x14ac:dyDescent="0.2">
      <c r="A56" s="259"/>
      <c r="AK56" s="330"/>
      <c r="AL56" s="331" t="s">
        <v>553</v>
      </c>
      <c r="AM56" s="332">
        <v>455561</v>
      </c>
      <c r="AN56" s="333">
        <v>174812</v>
      </c>
      <c r="AO56" s="334">
        <v>0.1</v>
      </c>
      <c r="AP56" s="335">
        <v>200453</v>
      </c>
      <c r="AQ56" s="336">
        <v>0.7</v>
      </c>
      <c r="AR56" s="337">
        <v>-0.6</v>
      </c>
    </row>
    <row r="57" spans="1:44" ht="13.2" x14ac:dyDescent="0.2">
      <c r="A57" s="259"/>
      <c r="AK57" s="315" t="s">
        <v>556</v>
      </c>
      <c r="AL57" s="316"/>
      <c r="AM57" s="324">
        <v>1179765</v>
      </c>
      <c r="AN57" s="325">
        <v>458161</v>
      </c>
      <c r="AO57" s="326">
        <v>-17.600000000000001</v>
      </c>
      <c r="AP57" s="327">
        <v>362690</v>
      </c>
      <c r="AQ57" s="328">
        <v>9.1</v>
      </c>
      <c r="AR57" s="329">
        <v>-26.7</v>
      </c>
    </row>
    <row r="58" spans="1:44" ht="13.2" x14ac:dyDescent="0.2">
      <c r="A58" s="259"/>
      <c r="AK58" s="330"/>
      <c r="AL58" s="331" t="s">
        <v>553</v>
      </c>
      <c r="AM58" s="332">
        <v>649096</v>
      </c>
      <c r="AN58" s="333">
        <v>252076</v>
      </c>
      <c r="AO58" s="334">
        <v>44.2</v>
      </c>
      <c r="AP58" s="335">
        <v>172580</v>
      </c>
      <c r="AQ58" s="336">
        <v>-13.9</v>
      </c>
      <c r="AR58" s="337">
        <v>58.1</v>
      </c>
    </row>
    <row r="59" spans="1:44" ht="13.2" x14ac:dyDescent="0.2">
      <c r="A59" s="259"/>
      <c r="AK59" s="315" t="s">
        <v>557</v>
      </c>
      <c r="AL59" s="316"/>
      <c r="AM59" s="324">
        <v>860785</v>
      </c>
      <c r="AN59" s="325">
        <v>333508</v>
      </c>
      <c r="AO59" s="326">
        <v>-27.2</v>
      </c>
      <c r="AP59" s="327">
        <v>296093</v>
      </c>
      <c r="AQ59" s="328">
        <v>-18.399999999999999</v>
      </c>
      <c r="AR59" s="329">
        <v>-8.8000000000000007</v>
      </c>
    </row>
    <row r="60" spans="1:44" ht="13.2" x14ac:dyDescent="0.2">
      <c r="A60" s="259"/>
      <c r="AK60" s="330"/>
      <c r="AL60" s="331" t="s">
        <v>553</v>
      </c>
      <c r="AM60" s="332">
        <v>375159</v>
      </c>
      <c r="AN60" s="333">
        <v>145354</v>
      </c>
      <c r="AO60" s="334">
        <v>-42.3</v>
      </c>
      <c r="AP60" s="335">
        <v>140545</v>
      </c>
      <c r="AQ60" s="336">
        <v>-18.600000000000001</v>
      </c>
      <c r="AR60" s="337">
        <v>-23.7</v>
      </c>
    </row>
    <row r="61" spans="1:44" ht="13.2" x14ac:dyDescent="0.2">
      <c r="A61" s="259"/>
      <c r="AK61" s="315" t="s">
        <v>558</v>
      </c>
      <c r="AL61" s="338"/>
      <c r="AM61" s="324">
        <v>995695</v>
      </c>
      <c r="AN61" s="325">
        <v>382894</v>
      </c>
      <c r="AO61" s="326">
        <v>8.6</v>
      </c>
      <c r="AP61" s="327">
        <v>319562</v>
      </c>
      <c r="AQ61" s="339">
        <v>-0.7</v>
      </c>
      <c r="AR61" s="329">
        <v>9.3000000000000007</v>
      </c>
    </row>
    <row r="62" spans="1:44" ht="13.2" x14ac:dyDescent="0.2">
      <c r="A62" s="259"/>
      <c r="AK62" s="330"/>
      <c r="AL62" s="331" t="s">
        <v>553</v>
      </c>
      <c r="AM62" s="332">
        <v>497094</v>
      </c>
      <c r="AN62" s="333">
        <v>191016</v>
      </c>
      <c r="AO62" s="334">
        <v>1.3</v>
      </c>
      <c r="AP62" s="335">
        <v>173793</v>
      </c>
      <c r="AQ62" s="336">
        <v>-1.8</v>
      </c>
      <c r="AR62" s="337">
        <v>3.1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mkBdF0Rd3B+iisMRkaYcC6eSFIyFgNgMUfKxELneaPHxc80ArLyOdIsVXDuiXdJBP20qZ5ruA3DH1A6GxYu/tg==" saltValue="FqjLK6RmZ+Gj7telEIPl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560</v>
      </c>
    </row>
    <row r="121" spans="125:125" ht="13.5" hidden="1" customHeight="1" x14ac:dyDescent="0.2">
      <c r="DU121" s="253"/>
    </row>
  </sheetData>
  <sheetProtection algorithmName="SHA-512" hashValue="/XeDy3toLZkJtFpSuRPZOUP5VlFlNJTeY/cF2UeGzFeSp8V1sPl7t+kiRCwOaE0ID6tYnjxp9KLdgFEeurqqXQ==" saltValue="+YAcv2gh5IahuQy2ZyPV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561</v>
      </c>
    </row>
  </sheetData>
  <sheetProtection algorithmName="SHA-512" hashValue="69aAtoR8R5pOrtGJa7ZpSq2CMfmsRcCik7mJRzEmdYZKM4olK9x1gDc52fCucYJEXtZvirhzP21KKDV4KeiBbw==" saltValue="7syE6AkjH1u2K6bPe1dK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26" t="s">
        <v>3</v>
      </c>
      <c r="D47" s="1126"/>
      <c r="E47" s="1127"/>
      <c r="F47" s="11">
        <v>47.69</v>
      </c>
      <c r="G47" s="12">
        <v>50.99</v>
      </c>
      <c r="H47" s="12">
        <v>50.7</v>
      </c>
      <c r="I47" s="12">
        <v>44.93</v>
      </c>
      <c r="J47" s="13">
        <v>47.78</v>
      </c>
    </row>
    <row r="48" spans="2:10" ht="57.75" customHeight="1" x14ac:dyDescent="0.2">
      <c r="B48" s="14"/>
      <c r="C48" s="1128" t="s">
        <v>4</v>
      </c>
      <c r="D48" s="1128"/>
      <c r="E48" s="1129"/>
      <c r="F48" s="15">
        <v>11.53</v>
      </c>
      <c r="G48" s="16">
        <v>12.45</v>
      </c>
      <c r="H48" s="16">
        <v>15.21</v>
      </c>
      <c r="I48" s="16">
        <v>11.32</v>
      </c>
      <c r="J48" s="17">
        <v>9.5399999999999991</v>
      </c>
    </row>
    <row r="49" spans="2:10" ht="57.75" customHeight="1" thickBot="1" x14ac:dyDescent="0.25">
      <c r="B49" s="18"/>
      <c r="C49" s="1130" t="s">
        <v>5</v>
      </c>
      <c r="D49" s="1130"/>
      <c r="E49" s="1131"/>
      <c r="F49" s="19">
        <v>2.77</v>
      </c>
      <c r="G49" s="20">
        <v>3.63</v>
      </c>
      <c r="H49" s="20">
        <v>2.83</v>
      </c>
      <c r="I49" s="20">
        <v>12.24</v>
      </c>
      <c r="J49" s="21">
        <v>1.1399999999999999</v>
      </c>
    </row>
    <row r="50" spans="2:10" ht="13.2" x14ac:dyDescent="0.2"/>
  </sheetData>
  <sheetProtection algorithmName="SHA-512" hashValue="F0KMQKr0SAZzizXRaI3t8LRqzEWIKK7t8G+SBWQEwpXQSp7AJRpqNocfz2JrAjJnszip9nifRnKvXFACWMokVA==" saltValue="syySVD0nFJTMqLT6s1Gi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2024-03-18T10:00:11Z</cp:lastPrinted>
  <dcterms:created xsi:type="dcterms:W3CDTF">2024-02-05T00:59:01Z</dcterms:created>
  <dcterms:modified xsi:type="dcterms:W3CDTF">2024-03-21T06:14:41Z</dcterms:modified>
  <cp:category/>
</cp:coreProperties>
</file>